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_KROSplusData\Export\2025\"/>
    </mc:Choice>
  </mc:AlternateContent>
  <xr:revisionPtr revIDLastSave="0" documentId="13_ncr:1_{EF0AFDB0-1C99-4815-9ED9-26565EFEEC43}" xr6:coauthVersionLast="47" xr6:coauthVersionMax="47" xr10:uidLastSave="{00000000-0000-0000-0000-000000000000}"/>
  <bookViews>
    <workbookView xWindow="-120" yWindow="-120" windowWidth="29040" windowHeight="15720" xr2:uid="{00000000-000D-0000-FFFF-FFFF00000000}"/>
  </bookViews>
  <sheets>
    <sheet name="Rekapitulace stavby" sheetId="1" r:id="rId1"/>
    <sheet name="SO 01 - Obvod Správy trat..." sheetId="2" r:id="rId2"/>
    <sheet name="Pokyny pro vyplnění" sheetId="3" r:id="rId3"/>
  </sheets>
  <definedNames>
    <definedName name="_xlnm._FilterDatabase" localSheetId="1" hidden="1">'SO 01 - Obvod Správy trat...'!$C$78:$I$2119</definedName>
    <definedName name="_xlnm.Print_Titles" localSheetId="0">'Rekapitulace stavby'!$52:$52</definedName>
    <definedName name="_xlnm.Print_Titles" localSheetId="1">'SO 01 - Obvod Správy trat...'!$78:$78</definedName>
    <definedName name="_xlnm.Print_Area" localSheetId="2">'Pokyny pro vyplnění'!$B$2:$K$71,'Pokyny pro vyplnění'!$B$74:$K$118,'Pokyny pro vyplnění'!$B$121:$K$161,'Pokyny pro vyplnění'!$B$164:$K$219</definedName>
    <definedName name="_xlnm.Print_Area" localSheetId="0">'Rekapitulace stavby'!$D$4:$AO$36,'Rekapitulace stavby'!$C$42:$AQ$56</definedName>
    <definedName name="_xlnm.Print_Area" localSheetId="1">'SO 01 - Obvod Správy trat...'!$C$4:$H$39,'SO 01 - Obvod Správy trat...'!$C$45:$H$60,'SO 01 - Obvod Správy trat...'!$C$66:$H$2119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55" i="1" l="1"/>
  <c r="AX55" i="1"/>
  <c r="BG2119" i="2"/>
  <c r="BF2119" i="2"/>
  <c r="BE2119" i="2"/>
  <c r="BD2119" i="2"/>
  <c r="R2119" i="2"/>
  <c r="P2119" i="2"/>
  <c r="N2119" i="2"/>
  <c r="BG2118" i="2"/>
  <c r="BF2118" i="2"/>
  <c r="BE2118" i="2"/>
  <c r="BD2118" i="2"/>
  <c r="R2118" i="2"/>
  <c r="P2118" i="2"/>
  <c r="N2118" i="2"/>
  <c r="BG2117" i="2"/>
  <c r="BF2117" i="2"/>
  <c r="BE2117" i="2"/>
  <c r="BD2117" i="2"/>
  <c r="R2117" i="2"/>
  <c r="P2117" i="2"/>
  <c r="N2117" i="2"/>
  <c r="BG2116" i="2"/>
  <c r="BF2116" i="2"/>
  <c r="BE2116" i="2"/>
  <c r="BD2116" i="2"/>
  <c r="R2116" i="2"/>
  <c r="P2116" i="2"/>
  <c r="N2116" i="2"/>
  <c r="BG2115" i="2"/>
  <c r="BF2115" i="2"/>
  <c r="BE2115" i="2"/>
  <c r="BD2115" i="2"/>
  <c r="R2115" i="2"/>
  <c r="P2115" i="2"/>
  <c r="N2115" i="2"/>
  <c r="BG2114" i="2"/>
  <c r="BF2114" i="2"/>
  <c r="BE2114" i="2"/>
  <c r="BD2114" i="2"/>
  <c r="R2114" i="2"/>
  <c r="P2114" i="2"/>
  <c r="N2114" i="2"/>
  <c r="BG2113" i="2"/>
  <c r="BF2113" i="2"/>
  <c r="BE2113" i="2"/>
  <c r="BD2113" i="2"/>
  <c r="R2113" i="2"/>
  <c r="P2113" i="2"/>
  <c r="N2113" i="2"/>
  <c r="BG2112" i="2"/>
  <c r="BF2112" i="2"/>
  <c r="BE2112" i="2"/>
  <c r="BD2112" i="2"/>
  <c r="R2112" i="2"/>
  <c r="P2112" i="2"/>
  <c r="N2112" i="2"/>
  <c r="BG2111" i="2"/>
  <c r="BF2111" i="2"/>
  <c r="BE2111" i="2"/>
  <c r="BD2111" i="2"/>
  <c r="R2111" i="2"/>
  <c r="P2111" i="2"/>
  <c r="N2111" i="2"/>
  <c r="BG2110" i="2"/>
  <c r="BF2110" i="2"/>
  <c r="BE2110" i="2"/>
  <c r="BD2110" i="2"/>
  <c r="R2110" i="2"/>
  <c r="P2110" i="2"/>
  <c r="N2110" i="2"/>
  <c r="BG2109" i="2"/>
  <c r="BF2109" i="2"/>
  <c r="BE2109" i="2"/>
  <c r="BD2109" i="2"/>
  <c r="R2109" i="2"/>
  <c r="P2109" i="2"/>
  <c r="N2109" i="2"/>
  <c r="BG2108" i="2"/>
  <c r="BF2108" i="2"/>
  <c r="BE2108" i="2"/>
  <c r="BD2108" i="2"/>
  <c r="R2108" i="2"/>
  <c r="P2108" i="2"/>
  <c r="N2108" i="2"/>
  <c r="BG2107" i="2"/>
  <c r="BF2107" i="2"/>
  <c r="BE2107" i="2"/>
  <c r="BD2107" i="2"/>
  <c r="R2107" i="2"/>
  <c r="P2107" i="2"/>
  <c r="N2107" i="2"/>
  <c r="BG2106" i="2"/>
  <c r="BF2106" i="2"/>
  <c r="BE2106" i="2"/>
  <c r="BD2106" i="2"/>
  <c r="R2106" i="2"/>
  <c r="P2106" i="2"/>
  <c r="N2106" i="2"/>
  <c r="BG2105" i="2"/>
  <c r="BF2105" i="2"/>
  <c r="BE2105" i="2"/>
  <c r="BD2105" i="2"/>
  <c r="R2105" i="2"/>
  <c r="P2105" i="2"/>
  <c r="N2105" i="2"/>
  <c r="BG2104" i="2"/>
  <c r="BF2104" i="2"/>
  <c r="BE2104" i="2"/>
  <c r="BD2104" i="2"/>
  <c r="R2104" i="2"/>
  <c r="P2104" i="2"/>
  <c r="N2104" i="2"/>
  <c r="BG2103" i="2"/>
  <c r="BF2103" i="2"/>
  <c r="BE2103" i="2"/>
  <c r="BD2103" i="2"/>
  <c r="R2103" i="2"/>
  <c r="P2103" i="2"/>
  <c r="N2103" i="2"/>
  <c r="BG2102" i="2"/>
  <c r="BF2102" i="2"/>
  <c r="BE2102" i="2"/>
  <c r="BD2102" i="2"/>
  <c r="R2102" i="2"/>
  <c r="P2102" i="2"/>
  <c r="N2102" i="2"/>
  <c r="BG2101" i="2"/>
  <c r="BF2101" i="2"/>
  <c r="BE2101" i="2"/>
  <c r="BD2101" i="2"/>
  <c r="R2101" i="2"/>
  <c r="P2101" i="2"/>
  <c r="N2101" i="2"/>
  <c r="BG2100" i="2"/>
  <c r="BF2100" i="2"/>
  <c r="BE2100" i="2"/>
  <c r="BD2100" i="2"/>
  <c r="R2100" i="2"/>
  <c r="P2100" i="2"/>
  <c r="N2100" i="2"/>
  <c r="BG2099" i="2"/>
  <c r="BF2099" i="2"/>
  <c r="BE2099" i="2"/>
  <c r="BD2099" i="2"/>
  <c r="R2099" i="2"/>
  <c r="P2099" i="2"/>
  <c r="N2099" i="2"/>
  <c r="BG2098" i="2"/>
  <c r="BF2098" i="2"/>
  <c r="BE2098" i="2"/>
  <c r="BD2098" i="2"/>
  <c r="R2098" i="2"/>
  <c r="P2098" i="2"/>
  <c r="N2098" i="2"/>
  <c r="BG2097" i="2"/>
  <c r="BF2097" i="2"/>
  <c r="BE2097" i="2"/>
  <c r="BD2097" i="2"/>
  <c r="R2097" i="2"/>
  <c r="P2097" i="2"/>
  <c r="N2097" i="2"/>
  <c r="BG2096" i="2"/>
  <c r="BF2096" i="2"/>
  <c r="BE2096" i="2"/>
  <c r="BD2096" i="2"/>
  <c r="R2096" i="2"/>
  <c r="P2096" i="2"/>
  <c r="N2096" i="2"/>
  <c r="BG2095" i="2"/>
  <c r="BF2095" i="2"/>
  <c r="BE2095" i="2"/>
  <c r="BD2095" i="2"/>
  <c r="R2095" i="2"/>
  <c r="P2095" i="2"/>
  <c r="N2095" i="2"/>
  <c r="BG2094" i="2"/>
  <c r="BF2094" i="2"/>
  <c r="BE2094" i="2"/>
  <c r="BD2094" i="2"/>
  <c r="R2094" i="2"/>
  <c r="P2094" i="2"/>
  <c r="N2094" i="2"/>
  <c r="BG2093" i="2"/>
  <c r="BF2093" i="2"/>
  <c r="BE2093" i="2"/>
  <c r="BD2093" i="2"/>
  <c r="R2093" i="2"/>
  <c r="P2093" i="2"/>
  <c r="N2093" i="2"/>
  <c r="BG2092" i="2"/>
  <c r="BF2092" i="2"/>
  <c r="BE2092" i="2"/>
  <c r="BD2092" i="2"/>
  <c r="R2092" i="2"/>
  <c r="P2092" i="2"/>
  <c r="N2092" i="2"/>
  <c r="BG2091" i="2"/>
  <c r="BF2091" i="2"/>
  <c r="BE2091" i="2"/>
  <c r="BD2091" i="2"/>
  <c r="R2091" i="2"/>
  <c r="P2091" i="2"/>
  <c r="N2091" i="2"/>
  <c r="BG2090" i="2"/>
  <c r="BF2090" i="2"/>
  <c r="BE2090" i="2"/>
  <c r="BD2090" i="2"/>
  <c r="R2090" i="2"/>
  <c r="P2090" i="2"/>
  <c r="N2090" i="2"/>
  <c r="BG2089" i="2"/>
  <c r="BF2089" i="2"/>
  <c r="BE2089" i="2"/>
  <c r="BD2089" i="2"/>
  <c r="R2089" i="2"/>
  <c r="P2089" i="2"/>
  <c r="N2089" i="2"/>
  <c r="BG2088" i="2"/>
  <c r="BF2088" i="2"/>
  <c r="BE2088" i="2"/>
  <c r="BD2088" i="2"/>
  <c r="R2088" i="2"/>
  <c r="P2088" i="2"/>
  <c r="N2088" i="2"/>
  <c r="BG2087" i="2"/>
  <c r="BF2087" i="2"/>
  <c r="BE2087" i="2"/>
  <c r="BD2087" i="2"/>
  <c r="R2087" i="2"/>
  <c r="P2087" i="2"/>
  <c r="N2087" i="2"/>
  <c r="BG2086" i="2"/>
  <c r="BF2086" i="2"/>
  <c r="BE2086" i="2"/>
  <c r="BD2086" i="2"/>
  <c r="R2086" i="2"/>
  <c r="P2086" i="2"/>
  <c r="N2086" i="2"/>
  <c r="BG2085" i="2"/>
  <c r="BF2085" i="2"/>
  <c r="BE2085" i="2"/>
  <c r="BD2085" i="2"/>
  <c r="R2085" i="2"/>
  <c r="P2085" i="2"/>
  <c r="N2085" i="2"/>
  <c r="BG2084" i="2"/>
  <c r="BF2084" i="2"/>
  <c r="BE2084" i="2"/>
  <c r="BD2084" i="2"/>
  <c r="R2084" i="2"/>
  <c r="P2084" i="2"/>
  <c r="N2084" i="2"/>
  <c r="BG2083" i="2"/>
  <c r="BF2083" i="2"/>
  <c r="BE2083" i="2"/>
  <c r="BD2083" i="2"/>
  <c r="R2083" i="2"/>
  <c r="P2083" i="2"/>
  <c r="N2083" i="2"/>
  <c r="BG2082" i="2"/>
  <c r="BF2082" i="2"/>
  <c r="BE2082" i="2"/>
  <c r="BD2082" i="2"/>
  <c r="R2082" i="2"/>
  <c r="P2082" i="2"/>
  <c r="N2082" i="2"/>
  <c r="BG2081" i="2"/>
  <c r="BF2081" i="2"/>
  <c r="BE2081" i="2"/>
  <c r="BD2081" i="2"/>
  <c r="R2081" i="2"/>
  <c r="P2081" i="2"/>
  <c r="N2081" i="2"/>
  <c r="BG2080" i="2"/>
  <c r="BF2080" i="2"/>
  <c r="BE2080" i="2"/>
  <c r="BD2080" i="2"/>
  <c r="R2080" i="2"/>
  <c r="P2080" i="2"/>
  <c r="N2080" i="2"/>
  <c r="BG2079" i="2"/>
  <c r="BF2079" i="2"/>
  <c r="BE2079" i="2"/>
  <c r="BD2079" i="2"/>
  <c r="R2079" i="2"/>
  <c r="P2079" i="2"/>
  <c r="N2079" i="2"/>
  <c r="BG2078" i="2"/>
  <c r="BF2078" i="2"/>
  <c r="BE2078" i="2"/>
  <c r="BD2078" i="2"/>
  <c r="R2078" i="2"/>
  <c r="P2078" i="2"/>
  <c r="N2078" i="2"/>
  <c r="BG2077" i="2"/>
  <c r="BF2077" i="2"/>
  <c r="BE2077" i="2"/>
  <c r="BD2077" i="2"/>
  <c r="R2077" i="2"/>
  <c r="P2077" i="2"/>
  <c r="N2077" i="2"/>
  <c r="BG2076" i="2"/>
  <c r="BF2076" i="2"/>
  <c r="BE2076" i="2"/>
  <c r="BD2076" i="2"/>
  <c r="R2076" i="2"/>
  <c r="P2076" i="2"/>
  <c r="N2076" i="2"/>
  <c r="BG2075" i="2"/>
  <c r="BF2075" i="2"/>
  <c r="BE2075" i="2"/>
  <c r="BD2075" i="2"/>
  <c r="R2075" i="2"/>
  <c r="P2075" i="2"/>
  <c r="N2075" i="2"/>
  <c r="BG2074" i="2"/>
  <c r="BF2074" i="2"/>
  <c r="BE2074" i="2"/>
  <c r="BD2074" i="2"/>
  <c r="R2074" i="2"/>
  <c r="P2074" i="2"/>
  <c r="N2074" i="2"/>
  <c r="BG2073" i="2"/>
  <c r="BF2073" i="2"/>
  <c r="BE2073" i="2"/>
  <c r="BD2073" i="2"/>
  <c r="R2073" i="2"/>
  <c r="P2073" i="2"/>
  <c r="N2073" i="2"/>
  <c r="BG2072" i="2"/>
  <c r="BF2072" i="2"/>
  <c r="BE2072" i="2"/>
  <c r="BD2072" i="2"/>
  <c r="R2072" i="2"/>
  <c r="P2072" i="2"/>
  <c r="N2072" i="2"/>
  <c r="BG2071" i="2"/>
  <c r="BF2071" i="2"/>
  <c r="BE2071" i="2"/>
  <c r="BD2071" i="2"/>
  <c r="R2071" i="2"/>
  <c r="P2071" i="2"/>
  <c r="N2071" i="2"/>
  <c r="BG2070" i="2"/>
  <c r="BF2070" i="2"/>
  <c r="BE2070" i="2"/>
  <c r="BD2070" i="2"/>
  <c r="R2070" i="2"/>
  <c r="P2070" i="2"/>
  <c r="N2070" i="2"/>
  <c r="BG2069" i="2"/>
  <c r="BF2069" i="2"/>
  <c r="BE2069" i="2"/>
  <c r="BD2069" i="2"/>
  <c r="R2069" i="2"/>
  <c r="P2069" i="2"/>
  <c r="N2069" i="2"/>
  <c r="BG2068" i="2"/>
  <c r="BF2068" i="2"/>
  <c r="BE2068" i="2"/>
  <c r="BD2068" i="2"/>
  <c r="R2068" i="2"/>
  <c r="P2068" i="2"/>
  <c r="N2068" i="2"/>
  <c r="BG2067" i="2"/>
  <c r="BF2067" i="2"/>
  <c r="BE2067" i="2"/>
  <c r="BD2067" i="2"/>
  <c r="R2067" i="2"/>
  <c r="P2067" i="2"/>
  <c r="N2067" i="2"/>
  <c r="BG2066" i="2"/>
  <c r="BF2066" i="2"/>
  <c r="BE2066" i="2"/>
  <c r="BD2066" i="2"/>
  <c r="R2066" i="2"/>
  <c r="P2066" i="2"/>
  <c r="N2066" i="2"/>
  <c r="BG2065" i="2"/>
  <c r="BF2065" i="2"/>
  <c r="BE2065" i="2"/>
  <c r="BD2065" i="2"/>
  <c r="R2065" i="2"/>
  <c r="P2065" i="2"/>
  <c r="N2065" i="2"/>
  <c r="BG2064" i="2"/>
  <c r="BF2064" i="2"/>
  <c r="BE2064" i="2"/>
  <c r="BD2064" i="2"/>
  <c r="R2064" i="2"/>
  <c r="P2064" i="2"/>
  <c r="N2064" i="2"/>
  <c r="BG2063" i="2"/>
  <c r="BF2063" i="2"/>
  <c r="BE2063" i="2"/>
  <c r="BD2063" i="2"/>
  <c r="R2063" i="2"/>
  <c r="P2063" i="2"/>
  <c r="N2063" i="2"/>
  <c r="BG2062" i="2"/>
  <c r="BF2062" i="2"/>
  <c r="BE2062" i="2"/>
  <c r="BD2062" i="2"/>
  <c r="R2062" i="2"/>
  <c r="P2062" i="2"/>
  <c r="N2062" i="2"/>
  <c r="BG2061" i="2"/>
  <c r="BF2061" i="2"/>
  <c r="BE2061" i="2"/>
  <c r="BD2061" i="2"/>
  <c r="R2061" i="2"/>
  <c r="P2061" i="2"/>
  <c r="N2061" i="2"/>
  <c r="BG2060" i="2"/>
  <c r="BF2060" i="2"/>
  <c r="BE2060" i="2"/>
  <c r="BD2060" i="2"/>
  <c r="R2060" i="2"/>
  <c r="P2060" i="2"/>
  <c r="N2060" i="2"/>
  <c r="BG2059" i="2"/>
  <c r="BF2059" i="2"/>
  <c r="BE2059" i="2"/>
  <c r="BD2059" i="2"/>
  <c r="R2059" i="2"/>
  <c r="P2059" i="2"/>
  <c r="N2059" i="2"/>
  <c r="BG2058" i="2"/>
  <c r="BF2058" i="2"/>
  <c r="BE2058" i="2"/>
  <c r="BD2058" i="2"/>
  <c r="R2058" i="2"/>
  <c r="P2058" i="2"/>
  <c r="N2058" i="2"/>
  <c r="BG2057" i="2"/>
  <c r="BF2057" i="2"/>
  <c r="BE2057" i="2"/>
  <c r="BD2057" i="2"/>
  <c r="R2057" i="2"/>
  <c r="P2057" i="2"/>
  <c r="N2057" i="2"/>
  <c r="BG2056" i="2"/>
  <c r="BF2056" i="2"/>
  <c r="BE2056" i="2"/>
  <c r="BD2056" i="2"/>
  <c r="R2056" i="2"/>
  <c r="P2056" i="2"/>
  <c r="N2056" i="2"/>
  <c r="BG2055" i="2"/>
  <c r="BF2055" i="2"/>
  <c r="BE2055" i="2"/>
  <c r="BD2055" i="2"/>
  <c r="R2055" i="2"/>
  <c r="P2055" i="2"/>
  <c r="N2055" i="2"/>
  <c r="BG2054" i="2"/>
  <c r="BF2054" i="2"/>
  <c r="BE2054" i="2"/>
  <c r="BD2054" i="2"/>
  <c r="R2054" i="2"/>
  <c r="P2054" i="2"/>
  <c r="N2054" i="2"/>
  <c r="BG2053" i="2"/>
  <c r="BF2053" i="2"/>
  <c r="BE2053" i="2"/>
  <c r="BD2053" i="2"/>
  <c r="R2053" i="2"/>
  <c r="P2053" i="2"/>
  <c r="N2053" i="2"/>
  <c r="BG2052" i="2"/>
  <c r="BF2052" i="2"/>
  <c r="BE2052" i="2"/>
  <c r="BD2052" i="2"/>
  <c r="R2052" i="2"/>
  <c r="P2052" i="2"/>
  <c r="N2052" i="2"/>
  <c r="BG2051" i="2"/>
  <c r="BF2051" i="2"/>
  <c r="BE2051" i="2"/>
  <c r="BD2051" i="2"/>
  <c r="R2051" i="2"/>
  <c r="P2051" i="2"/>
  <c r="N2051" i="2"/>
  <c r="BG2050" i="2"/>
  <c r="BF2050" i="2"/>
  <c r="BE2050" i="2"/>
  <c r="BD2050" i="2"/>
  <c r="R2050" i="2"/>
  <c r="P2050" i="2"/>
  <c r="N2050" i="2"/>
  <c r="BG2049" i="2"/>
  <c r="BF2049" i="2"/>
  <c r="BE2049" i="2"/>
  <c r="BD2049" i="2"/>
  <c r="R2049" i="2"/>
  <c r="P2049" i="2"/>
  <c r="N2049" i="2"/>
  <c r="BG2048" i="2"/>
  <c r="BF2048" i="2"/>
  <c r="BE2048" i="2"/>
  <c r="BD2048" i="2"/>
  <c r="R2048" i="2"/>
  <c r="P2048" i="2"/>
  <c r="N2048" i="2"/>
  <c r="BG2047" i="2"/>
  <c r="BF2047" i="2"/>
  <c r="BE2047" i="2"/>
  <c r="BD2047" i="2"/>
  <c r="R2047" i="2"/>
  <c r="P2047" i="2"/>
  <c r="N2047" i="2"/>
  <c r="BG2046" i="2"/>
  <c r="BF2046" i="2"/>
  <c r="BE2046" i="2"/>
  <c r="BD2046" i="2"/>
  <c r="R2046" i="2"/>
  <c r="P2046" i="2"/>
  <c r="N2046" i="2"/>
  <c r="BG2045" i="2"/>
  <c r="BF2045" i="2"/>
  <c r="BE2045" i="2"/>
  <c r="BD2045" i="2"/>
  <c r="R2045" i="2"/>
  <c r="P2045" i="2"/>
  <c r="N2045" i="2"/>
  <c r="BG2044" i="2"/>
  <c r="BF2044" i="2"/>
  <c r="BE2044" i="2"/>
  <c r="BD2044" i="2"/>
  <c r="R2044" i="2"/>
  <c r="P2044" i="2"/>
  <c r="N2044" i="2"/>
  <c r="BG2043" i="2"/>
  <c r="BF2043" i="2"/>
  <c r="BE2043" i="2"/>
  <c r="BD2043" i="2"/>
  <c r="R2043" i="2"/>
  <c r="P2043" i="2"/>
  <c r="N2043" i="2"/>
  <c r="BG2042" i="2"/>
  <c r="BF2042" i="2"/>
  <c r="BE2042" i="2"/>
  <c r="BD2042" i="2"/>
  <c r="R2042" i="2"/>
  <c r="P2042" i="2"/>
  <c r="N2042" i="2"/>
  <c r="BG2041" i="2"/>
  <c r="BF2041" i="2"/>
  <c r="BE2041" i="2"/>
  <c r="BD2041" i="2"/>
  <c r="R2041" i="2"/>
  <c r="P2041" i="2"/>
  <c r="N2041" i="2"/>
  <c r="BG2040" i="2"/>
  <c r="BF2040" i="2"/>
  <c r="BE2040" i="2"/>
  <c r="BD2040" i="2"/>
  <c r="R2040" i="2"/>
  <c r="P2040" i="2"/>
  <c r="N2040" i="2"/>
  <c r="BG2039" i="2"/>
  <c r="BF2039" i="2"/>
  <c r="BE2039" i="2"/>
  <c r="BD2039" i="2"/>
  <c r="R2039" i="2"/>
  <c r="P2039" i="2"/>
  <c r="N2039" i="2"/>
  <c r="BG2038" i="2"/>
  <c r="BF2038" i="2"/>
  <c r="BE2038" i="2"/>
  <c r="BD2038" i="2"/>
  <c r="R2038" i="2"/>
  <c r="P2038" i="2"/>
  <c r="N2038" i="2"/>
  <c r="BG2037" i="2"/>
  <c r="BF2037" i="2"/>
  <c r="BE2037" i="2"/>
  <c r="BD2037" i="2"/>
  <c r="R2037" i="2"/>
  <c r="P2037" i="2"/>
  <c r="N2037" i="2"/>
  <c r="BG2036" i="2"/>
  <c r="BF2036" i="2"/>
  <c r="BE2036" i="2"/>
  <c r="BD2036" i="2"/>
  <c r="R2036" i="2"/>
  <c r="P2036" i="2"/>
  <c r="N2036" i="2"/>
  <c r="BG2035" i="2"/>
  <c r="BF2035" i="2"/>
  <c r="BE2035" i="2"/>
  <c r="BD2035" i="2"/>
  <c r="R2035" i="2"/>
  <c r="P2035" i="2"/>
  <c r="N2035" i="2"/>
  <c r="BG2034" i="2"/>
  <c r="BF2034" i="2"/>
  <c r="BE2034" i="2"/>
  <c r="BD2034" i="2"/>
  <c r="R2034" i="2"/>
  <c r="P2034" i="2"/>
  <c r="N2034" i="2"/>
  <c r="BG2033" i="2"/>
  <c r="BF2033" i="2"/>
  <c r="BE2033" i="2"/>
  <c r="BD2033" i="2"/>
  <c r="R2033" i="2"/>
  <c r="P2033" i="2"/>
  <c r="N2033" i="2"/>
  <c r="BG2032" i="2"/>
  <c r="BF2032" i="2"/>
  <c r="BE2032" i="2"/>
  <c r="BD2032" i="2"/>
  <c r="R2032" i="2"/>
  <c r="P2032" i="2"/>
  <c r="N2032" i="2"/>
  <c r="BG2031" i="2"/>
  <c r="BF2031" i="2"/>
  <c r="BE2031" i="2"/>
  <c r="BD2031" i="2"/>
  <c r="R2031" i="2"/>
  <c r="P2031" i="2"/>
  <c r="N2031" i="2"/>
  <c r="BG2030" i="2"/>
  <c r="BF2030" i="2"/>
  <c r="BE2030" i="2"/>
  <c r="BD2030" i="2"/>
  <c r="R2030" i="2"/>
  <c r="P2030" i="2"/>
  <c r="N2030" i="2"/>
  <c r="BG2029" i="2"/>
  <c r="BF2029" i="2"/>
  <c r="BE2029" i="2"/>
  <c r="BD2029" i="2"/>
  <c r="R2029" i="2"/>
  <c r="P2029" i="2"/>
  <c r="N2029" i="2"/>
  <c r="BG2028" i="2"/>
  <c r="BF2028" i="2"/>
  <c r="BE2028" i="2"/>
  <c r="BD2028" i="2"/>
  <c r="R2028" i="2"/>
  <c r="P2028" i="2"/>
  <c r="N2028" i="2"/>
  <c r="BG2027" i="2"/>
  <c r="BF2027" i="2"/>
  <c r="BE2027" i="2"/>
  <c r="BD2027" i="2"/>
  <c r="R2027" i="2"/>
  <c r="P2027" i="2"/>
  <c r="N2027" i="2"/>
  <c r="BG2026" i="2"/>
  <c r="BF2026" i="2"/>
  <c r="BE2026" i="2"/>
  <c r="BD2026" i="2"/>
  <c r="R2026" i="2"/>
  <c r="P2026" i="2"/>
  <c r="N2026" i="2"/>
  <c r="BG2025" i="2"/>
  <c r="BF2025" i="2"/>
  <c r="BE2025" i="2"/>
  <c r="BD2025" i="2"/>
  <c r="R2025" i="2"/>
  <c r="P2025" i="2"/>
  <c r="N2025" i="2"/>
  <c r="BG2024" i="2"/>
  <c r="BF2024" i="2"/>
  <c r="BE2024" i="2"/>
  <c r="BD2024" i="2"/>
  <c r="R2024" i="2"/>
  <c r="P2024" i="2"/>
  <c r="N2024" i="2"/>
  <c r="BG2023" i="2"/>
  <c r="BF2023" i="2"/>
  <c r="BE2023" i="2"/>
  <c r="BD2023" i="2"/>
  <c r="R2023" i="2"/>
  <c r="P2023" i="2"/>
  <c r="N2023" i="2"/>
  <c r="BG2022" i="2"/>
  <c r="BF2022" i="2"/>
  <c r="BE2022" i="2"/>
  <c r="BD2022" i="2"/>
  <c r="R2022" i="2"/>
  <c r="P2022" i="2"/>
  <c r="N2022" i="2"/>
  <c r="BG2021" i="2"/>
  <c r="BF2021" i="2"/>
  <c r="BE2021" i="2"/>
  <c r="BD2021" i="2"/>
  <c r="R2021" i="2"/>
  <c r="P2021" i="2"/>
  <c r="N2021" i="2"/>
  <c r="BG2020" i="2"/>
  <c r="BF2020" i="2"/>
  <c r="BE2020" i="2"/>
  <c r="BD2020" i="2"/>
  <c r="R2020" i="2"/>
  <c r="P2020" i="2"/>
  <c r="N2020" i="2"/>
  <c r="BG2019" i="2"/>
  <c r="BF2019" i="2"/>
  <c r="BE2019" i="2"/>
  <c r="BD2019" i="2"/>
  <c r="R2019" i="2"/>
  <c r="P2019" i="2"/>
  <c r="N2019" i="2"/>
  <c r="BG2018" i="2"/>
  <c r="BF2018" i="2"/>
  <c r="BE2018" i="2"/>
  <c r="BD2018" i="2"/>
  <c r="R2018" i="2"/>
  <c r="P2018" i="2"/>
  <c r="N2018" i="2"/>
  <c r="BG2017" i="2"/>
  <c r="BF2017" i="2"/>
  <c r="BE2017" i="2"/>
  <c r="BD2017" i="2"/>
  <c r="R2017" i="2"/>
  <c r="P2017" i="2"/>
  <c r="N2017" i="2"/>
  <c r="BG2016" i="2"/>
  <c r="BF2016" i="2"/>
  <c r="BE2016" i="2"/>
  <c r="BD2016" i="2"/>
  <c r="R2016" i="2"/>
  <c r="P2016" i="2"/>
  <c r="N2016" i="2"/>
  <c r="BG2015" i="2"/>
  <c r="BF2015" i="2"/>
  <c r="BE2015" i="2"/>
  <c r="BD2015" i="2"/>
  <c r="R2015" i="2"/>
  <c r="P2015" i="2"/>
  <c r="N2015" i="2"/>
  <c r="BG2014" i="2"/>
  <c r="BF2014" i="2"/>
  <c r="BE2014" i="2"/>
  <c r="BD2014" i="2"/>
  <c r="R2014" i="2"/>
  <c r="P2014" i="2"/>
  <c r="N2014" i="2"/>
  <c r="BG2013" i="2"/>
  <c r="BF2013" i="2"/>
  <c r="BE2013" i="2"/>
  <c r="BD2013" i="2"/>
  <c r="R2013" i="2"/>
  <c r="P2013" i="2"/>
  <c r="N2013" i="2"/>
  <c r="BG2012" i="2"/>
  <c r="BF2012" i="2"/>
  <c r="BE2012" i="2"/>
  <c r="BD2012" i="2"/>
  <c r="R2012" i="2"/>
  <c r="P2012" i="2"/>
  <c r="N2012" i="2"/>
  <c r="BG2011" i="2"/>
  <c r="BF2011" i="2"/>
  <c r="BE2011" i="2"/>
  <c r="BD2011" i="2"/>
  <c r="R2011" i="2"/>
  <c r="P2011" i="2"/>
  <c r="N2011" i="2"/>
  <c r="BG2010" i="2"/>
  <c r="BF2010" i="2"/>
  <c r="BE2010" i="2"/>
  <c r="BD2010" i="2"/>
  <c r="R2010" i="2"/>
  <c r="P2010" i="2"/>
  <c r="N2010" i="2"/>
  <c r="BG2009" i="2"/>
  <c r="BF2009" i="2"/>
  <c r="BE2009" i="2"/>
  <c r="BD2009" i="2"/>
  <c r="R2009" i="2"/>
  <c r="P2009" i="2"/>
  <c r="N2009" i="2"/>
  <c r="BG2008" i="2"/>
  <c r="BF2008" i="2"/>
  <c r="BE2008" i="2"/>
  <c r="BD2008" i="2"/>
  <c r="R2008" i="2"/>
  <c r="P2008" i="2"/>
  <c r="N2008" i="2"/>
  <c r="BG2007" i="2"/>
  <c r="BF2007" i="2"/>
  <c r="BE2007" i="2"/>
  <c r="BD2007" i="2"/>
  <c r="R2007" i="2"/>
  <c r="P2007" i="2"/>
  <c r="N2007" i="2"/>
  <c r="BG2006" i="2"/>
  <c r="BF2006" i="2"/>
  <c r="BE2006" i="2"/>
  <c r="BD2006" i="2"/>
  <c r="R2006" i="2"/>
  <c r="P2006" i="2"/>
  <c r="N2006" i="2"/>
  <c r="BG2005" i="2"/>
  <c r="BF2005" i="2"/>
  <c r="BE2005" i="2"/>
  <c r="BD2005" i="2"/>
  <c r="R2005" i="2"/>
  <c r="P2005" i="2"/>
  <c r="N2005" i="2"/>
  <c r="BG2004" i="2"/>
  <c r="BF2004" i="2"/>
  <c r="BE2004" i="2"/>
  <c r="BD2004" i="2"/>
  <c r="R2004" i="2"/>
  <c r="P2004" i="2"/>
  <c r="N2004" i="2"/>
  <c r="BG2003" i="2"/>
  <c r="BF2003" i="2"/>
  <c r="BE2003" i="2"/>
  <c r="BD2003" i="2"/>
  <c r="R2003" i="2"/>
  <c r="P2003" i="2"/>
  <c r="N2003" i="2"/>
  <c r="BG2002" i="2"/>
  <c r="BF2002" i="2"/>
  <c r="BE2002" i="2"/>
  <c r="BD2002" i="2"/>
  <c r="R2002" i="2"/>
  <c r="P2002" i="2"/>
  <c r="N2002" i="2"/>
  <c r="BG2001" i="2"/>
  <c r="BF2001" i="2"/>
  <c r="BE2001" i="2"/>
  <c r="BD2001" i="2"/>
  <c r="R2001" i="2"/>
  <c r="P2001" i="2"/>
  <c r="N2001" i="2"/>
  <c r="BG2000" i="2"/>
  <c r="BF2000" i="2"/>
  <c r="BE2000" i="2"/>
  <c r="BD2000" i="2"/>
  <c r="R2000" i="2"/>
  <c r="P2000" i="2"/>
  <c r="N2000" i="2"/>
  <c r="BG1999" i="2"/>
  <c r="BF1999" i="2"/>
  <c r="BE1999" i="2"/>
  <c r="BD1999" i="2"/>
  <c r="R1999" i="2"/>
  <c r="P1999" i="2"/>
  <c r="N1999" i="2"/>
  <c r="BG1998" i="2"/>
  <c r="BF1998" i="2"/>
  <c r="BE1998" i="2"/>
  <c r="BD1998" i="2"/>
  <c r="R1998" i="2"/>
  <c r="P1998" i="2"/>
  <c r="N1998" i="2"/>
  <c r="BG1997" i="2"/>
  <c r="BF1997" i="2"/>
  <c r="BE1997" i="2"/>
  <c r="BD1997" i="2"/>
  <c r="R1997" i="2"/>
  <c r="P1997" i="2"/>
  <c r="N1997" i="2"/>
  <c r="BG1996" i="2"/>
  <c r="BF1996" i="2"/>
  <c r="BE1996" i="2"/>
  <c r="BD1996" i="2"/>
  <c r="R1996" i="2"/>
  <c r="P1996" i="2"/>
  <c r="N1996" i="2"/>
  <c r="BG1995" i="2"/>
  <c r="BF1995" i="2"/>
  <c r="BE1995" i="2"/>
  <c r="BD1995" i="2"/>
  <c r="R1995" i="2"/>
  <c r="P1995" i="2"/>
  <c r="N1995" i="2"/>
  <c r="BG1994" i="2"/>
  <c r="BF1994" i="2"/>
  <c r="BE1994" i="2"/>
  <c r="BD1994" i="2"/>
  <c r="R1994" i="2"/>
  <c r="P1994" i="2"/>
  <c r="N1994" i="2"/>
  <c r="BG1993" i="2"/>
  <c r="BF1993" i="2"/>
  <c r="BE1993" i="2"/>
  <c r="BD1993" i="2"/>
  <c r="R1993" i="2"/>
  <c r="P1993" i="2"/>
  <c r="N1993" i="2"/>
  <c r="BG1992" i="2"/>
  <c r="BF1992" i="2"/>
  <c r="BE1992" i="2"/>
  <c r="BD1992" i="2"/>
  <c r="R1992" i="2"/>
  <c r="P1992" i="2"/>
  <c r="N1992" i="2"/>
  <c r="BG1991" i="2"/>
  <c r="BF1991" i="2"/>
  <c r="BE1991" i="2"/>
  <c r="BD1991" i="2"/>
  <c r="R1991" i="2"/>
  <c r="P1991" i="2"/>
  <c r="N1991" i="2"/>
  <c r="BG1990" i="2"/>
  <c r="BF1990" i="2"/>
  <c r="BE1990" i="2"/>
  <c r="BD1990" i="2"/>
  <c r="R1990" i="2"/>
  <c r="P1990" i="2"/>
  <c r="N1990" i="2"/>
  <c r="BG1989" i="2"/>
  <c r="BF1989" i="2"/>
  <c r="BE1989" i="2"/>
  <c r="BD1989" i="2"/>
  <c r="R1989" i="2"/>
  <c r="P1989" i="2"/>
  <c r="N1989" i="2"/>
  <c r="BG1988" i="2"/>
  <c r="BF1988" i="2"/>
  <c r="BE1988" i="2"/>
  <c r="BD1988" i="2"/>
  <c r="R1988" i="2"/>
  <c r="P1988" i="2"/>
  <c r="N1988" i="2"/>
  <c r="BG1987" i="2"/>
  <c r="BF1987" i="2"/>
  <c r="BE1987" i="2"/>
  <c r="BD1987" i="2"/>
  <c r="R1987" i="2"/>
  <c r="P1987" i="2"/>
  <c r="N1987" i="2"/>
  <c r="BG1986" i="2"/>
  <c r="BF1986" i="2"/>
  <c r="BE1986" i="2"/>
  <c r="BD1986" i="2"/>
  <c r="R1986" i="2"/>
  <c r="P1986" i="2"/>
  <c r="N1986" i="2"/>
  <c r="BG1985" i="2"/>
  <c r="BF1985" i="2"/>
  <c r="BE1985" i="2"/>
  <c r="BD1985" i="2"/>
  <c r="R1985" i="2"/>
  <c r="P1985" i="2"/>
  <c r="N1985" i="2"/>
  <c r="BG1984" i="2"/>
  <c r="BF1984" i="2"/>
  <c r="BE1984" i="2"/>
  <c r="BD1984" i="2"/>
  <c r="R1984" i="2"/>
  <c r="P1984" i="2"/>
  <c r="N1984" i="2"/>
  <c r="BG1983" i="2"/>
  <c r="BF1983" i="2"/>
  <c r="BE1983" i="2"/>
  <c r="BD1983" i="2"/>
  <c r="R1983" i="2"/>
  <c r="P1983" i="2"/>
  <c r="N1983" i="2"/>
  <c r="BG1982" i="2"/>
  <c r="BF1982" i="2"/>
  <c r="BE1982" i="2"/>
  <c r="BD1982" i="2"/>
  <c r="R1982" i="2"/>
  <c r="P1982" i="2"/>
  <c r="N1982" i="2"/>
  <c r="BG1981" i="2"/>
  <c r="BF1981" i="2"/>
  <c r="BE1981" i="2"/>
  <c r="BD1981" i="2"/>
  <c r="R1981" i="2"/>
  <c r="P1981" i="2"/>
  <c r="N1981" i="2"/>
  <c r="BG1980" i="2"/>
  <c r="BF1980" i="2"/>
  <c r="BE1980" i="2"/>
  <c r="BD1980" i="2"/>
  <c r="R1980" i="2"/>
  <c r="P1980" i="2"/>
  <c r="N1980" i="2"/>
  <c r="BG1979" i="2"/>
  <c r="BF1979" i="2"/>
  <c r="BE1979" i="2"/>
  <c r="BD1979" i="2"/>
  <c r="R1979" i="2"/>
  <c r="P1979" i="2"/>
  <c r="N1979" i="2"/>
  <c r="BG1978" i="2"/>
  <c r="BF1978" i="2"/>
  <c r="BE1978" i="2"/>
  <c r="BD1978" i="2"/>
  <c r="R1978" i="2"/>
  <c r="P1978" i="2"/>
  <c r="N1978" i="2"/>
  <c r="BG1977" i="2"/>
  <c r="BF1977" i="2"/>
  <c r="BE1977" i="2"/>
  <c r="BD1977" i="2"/>
  <c r="R1977" i="2"/>
  <c r="P1977" i="2"/>
  <c r="N1977" i="2"/>
  <c r="BG1976" i="2"/>
  <c r="BF1976" i="2"/>
  <c r="BE1976" i="2"/>
  <c r="BD1976" i="2"/>
  <c r="R1976" i="2"/>
  <c r="P1976" i="2"/>
  <c r="N1976" i="2"/>
  <c r="BG1975" i="2"/>
  <c r="BF1975" i="2"/>
  <c r="BE1975" i="2"/>
  <c r="BD1975" i="2"/>
  <c r="R1975" i="2"/>
  <c r="P1975" i="2"/>
  <c r="N1975" i="2"/>
  <c r="BG1974" i="2"/>
  <c r="BF1974" i="2"/>
  <c r="BE1974" i="2"/>
  <c r="BD1974" i="2"/>
  <c r="R1974" i="2"/>
  <c r="P1974" i="2"/>
  <c r="N1974" i="2"/>
  <c r="BG1973" i="2"/>
  <c r="BF1973" i="2"/>
  <c r="BE1973" i="2"/>
  <c r="BD1973" i="2"/>
  <c r="R1973" i="2"/>
  <c r="P1973" i="2"/>
  <c r="N1973" i="2"/>
  <c r="BG1972" i="2"/>
  <c r="BF1972" i="2"/>
  <c r="BE1972" i="2"/>
  <c r="BD1972" i="2"/>
  <c r="R1972" i="2"/>
  <c r="P1972" i="2"/>
  <c r="N1972" i="2"/>
  <c r="BG1971" i="2"/>
  <c r="BF1971" i="2"/>
  <c r="BE1971" i="2"/>
  <c r="BD1971" i="2"/>
  <c r="R1971" i="2"/>
  <c r="P1971" i="2"/>
  <c r="N1971" i="2"/>
  <c r="BG1970" i="2"/>
  <c r="BF1970" i="2"/>
  <c r="BE1970" i="2"/>
  <c r="BD1970" i="2"/>
  <c r="R1970" i="2"/>
  <c r="P1970" i="2"/>
  <c r="N1970" i="2"/>
  <c r="BG1969" i="2"/>
  <c r="BF1969" i="2"/>
  <c r="BE1969" i="2"/>
  <c r="BD1969" i="2"/>
  <c r="R1969" i="2"/>
  <c r="P1969" i="2"/>
  <c r="N1969" i="2"/>
  <c r="BG1968" i="2"/>
  <c r="BF1968" i="2"/>
  <c r="BE1968" i="2"/>
  <c r="BD1968" i="2"/>
  <c r="R1968" i="2"/>
  <c r="P1968" i="2"/>
  <c r="N1968" i="2"/>
  <c r="BG1967" i="2"/>
  <c r="BF1967" i="2"/>
  <c r="BE1967" i="2"/>
  <c r="BD1967" i="2"/>
  <c r="R1967" i="2"/>
  <c r="P1967" i="2"/>
  <c r="N1967" i="2"/>
  <c r="BG1966" i="2"/>
  <c r="BF1966" i="2"/>
  <c r="BE1966" i="2"/>
  <c r="BD1966" i="2"/>
  <c r="R1966" i="2"/>
  <c r="P1966" i="2"/>
  <c r="N1966" i="2"/>
  <c r="BG1965" i="2"/>
  <c r="BF1965" i="2"/>
  <c r="BE1965" i="2"/>
  <c r="BD1965" i="2"/>
  <c r="R1965" i="2"/>
  <c r="P1965" i="2"/>
  <c r="N1965" i="2"/>
  <c r="BG1964" i="2"/>
  <c r="BF1964" i="2"/>
  <c r="BE1964" i="2"/>
  <c r="BD1964" i="2"/>
  <c r="R1964" i="2"/>
  <c r="P1964" i="2"/>
  <c r="N1964" i="2"/>
  <c r="BG1963" i="2"/>
  <c r="BF1963" i="2"/>
  <c r="BE1963" i="2"/>
  <c r="BD1963" i="2"/>
  <c r="R1963" i="2"/>
  <c r="P1963" i="2"/>
  <c r="N1963" i="2"/>
  <c r="BG1962" i="2"/>
  <c r="BF1962" i="2"/>
  <c r="BE1962" i="2"/>
  <c r="BD1962" i="2"/>
  <c r="R1962" i="2"/>
  <c r="P1962" i="2"/>
  <c r="N1962" i="2"/>
  <c r="BG1961" i="2"/>
  <c r="BF1961" i="2"/>
  <c r="BE1961" i="2"/>
  <c r="BD1961" i="2"/>
  <c r="R1961" i="2"/>
  <c r="P1961" i="2"/>
  <c r="N1961" i="2"/>
  <c r="BG1960" i="2"/>
  <c r="BF1960" i="2"/>
  <c r="BE1960" i="2"/>
  <c r="BD1960" i="2"/>
  <c r="R1960" i="2"/>
  <c r="P1960" i="2"/>
  <c r="N1960" i="2"/>
  <c r="BG1959" i="2"/>
  <c r="BF1959" i="2"/>
  <c r="BE1959" i="2"/>
  <c r="BD1959" i="2"/>
  <c r="R1959" i="2"/>
  <c r="P1959" i="2"/>
  <c r="N1959" i="2"/>
  <c r="BG1958" i="2"/>
  <c r="BF1958" i="2"/>
  <c r="BE1958" i="2"/>
  <c r="BD1958" i="2"/>
  <c r="R1958" i="2"/>
  <c r="P1958" i="2"/>
  <c r="N1958" i="2"/>
  <c r="BG1957" i="2"/>
  <c r="BF1957" i="2"/>
  <c r="BE1957" i="2"/>
  <c r="BD1957" i="2"/>
  <c r="R1957" i="2"/>
  <c r="P1957" i="2"/>
  <c r="N1957" i="2"/>
  <c r="BG1956" i="2"/>
  <c r="BF1956" i="2"/>
  <c r="BE1956" i="2"/>
  <c r="BD1956" i="2"/>
  <c r="R1956" i="2"/>
  <c r="P1956" i="2"/>
  <c r="N1956" i="2"/>
  <c r="BG1955" i="2"/>
  <c r="BF1955" i="2"/>
  <c r="BE1955" i="2"/>
  <c r="BD1955" i="2"/>
  <c r="R1955" i="2"/>
  <c r="P1955" i="2"/>
  <c r="N1955" i="2"/>
  <c r="BG1954" i="2"/>
  <c r="BF1954" i="2"/>
  <c r="BE1954" i="2"/>
  <c r="BD1954" i="2"/>
  <c r="R1954" i="2"/>
  <c r="P1954" i="2"/>
  <c r="N1954" i="2"/>
  <c r="BG1953" i="2"/>
  <c r="BF1953" i="2"/>
  <c r="BE1953" i="2"/>
  <c r="BD1953" i="2"/>
  <c r="R1953" i="2"/>
  <c r="P1953" i="2"/>
  <c r="N1953" i="2"/>
  <c r="BG1952" i="2"/>
  <c r="BF1952" i="2"/>
  <c r="BE1952" i="2"/>
  <c r="BD1952" i="2"/>
  <c r="R1952" i="2"/>
  <c r="P1952" i="2"/>
  <c r="N1952" i="2"/>
  <c r="BG1951" i="2"/>
  <c r="BF1951" i="2"/>
  <c r="BE1951" i="2"/>
  <c r="BD1951" i="2"/>
  <c r="R1951" i="2"/>
  <c r="P1951" i="2"/>
  <c r="N1951" i="2"/>
  <c r="BG1950" i="2"/>
  <c r="BF1950" i="2"/>
  <c r="BE1950" i="2"/>
  <c r="BD1950" i="2"/>
  <c r="R1950" i="2"/>
  <c r="P1950" i="2"/>
  <c r="N1950" i="2"/>
  <c r="BG1949" i="2"/>
  <c r="BF1949" i="2"/>
  <c r="BE1949" i="2"/>
  <c r="BD1949" i="2"/>
  <c r="R1949" i="2"/>
  <c r="P1949" i="2"/>
  <c r="N1949" i="2"/>
  <c r="BG1948" i="2"/>
  <c r="BF1948" i="2"/>
  <c r="BE1948" i="2"/>
  <c r="BD1948" i="2"/>
  <c r="R1948" i="2"/>
  <c r="P1948" i="2"/>
  <c r="N1948" i="2"/>
  <c r="BG1947" i="2"/>
  <c r="BF1947" i="2"/>
  <c r="BE1947" i="2"/>
  <c r="BD1947" i="2"/>
  <c r="R1947" i="2"/>
  <c r="P1947" i="2"/>
  <c r="N1947" i="2"/>
  <c r="BG1946" i="2"/>
  <c r="BF1946" i="2"/>
  <c r="BE1946" i="2"/>
  <c r="BD1946" i="2"/>
  <c r="R1946" i="2"/>
  <c r="P1946" i="2"/>
  <c r="N1946" i="2"/>
  <c r="BG1945" i="2"/>
  <c r="BF1945" i="2"/>
  <c r="BE1945" i="2"/>
  <c r="BD1945" i="2"/>
  <c r="R1945" i="2"/>
  <c r="P1945" i="2"/>
  <c r="N1945" i="2"/>
  <c r="BG1944" i="2"/>
  <c r="BF1944" i="2"/>
  <c r="BE1944" i="2"/>
  <c r="BD1944" i="2"/>
  <c r="R1944" i="2"/>
  <c r="P1944" i="2"/>
  <c r="N1944" i="2"/>
  <c r="BG1943" i="2"/>
  <c r="BF1943" i="2"/>
  <c r="BE1943" i="2"/>
  <c r="BD1943" i="2"/>
  <c r="R1943" i="2"/>
  <c r="P1943" i="2"/>
  <c r="N1943" i="2"/>
  <c r="BG1942" i="2"/>
  <c r="BF1942" i="2"/>
  <c r="BE1942" i="2"/>
  <c r="BD1942" i="2"/>
  <c r="R1942" i="2"/>
  <c r="P1942" i="2"/>
  <c r="N1942" i="2"/>
  <c r="BG1941" i="2"/>
  <c r="BF1941" i="2"/>
  <c r="BE1941" i="2"/>
  <c r="BD1941" i="2"/>
  <c r="R1941" i="2"/>
  <c r="P1941" i="2"/>
  <c r="N1941" i="2"/>
  <c r="BG1940" i="2"/>
  <c r="BF1940" i="2"/>
  <c r="BE1940" i="2"/>
  <c r="BD1940" i="2"/>
  <c r="R1940" i="2"/>
  <c r="P1940" i="2"/>
  <c r="N1940" i="2"/>
  <c r="BG1939" i="2"/>
  <c r="BF1939" i="2"/>
  <c r="BE1939" i="2"/>
  <c r="BD1939" i="2"/>
  <c r="R1939" i="2"/>
  <c r="P1939" i="2"/>
  <c r="N1939" i="2"/>
  <c r="BG1938" i="2"/>
  <c r="BF1938" i="2"/>
  <c r="BE1938" i="2"/>
  <c r="BD1938" i="2"/>
  <c r="R1938" i="2"/>
  <c r="P1938" i="2"/>
  <c r="N1938" i="2"/>
  <c r="BG1937" i="2"/>
  <c r="BF1937" i="2"/>
  <c r="BE1937" i="2"/>
  <c r="BD1937" i="2"/>
  <c r="R1937" i="2"/>
  <c r="P1937" i="2"/>
  <c r="N1937" i="2"/>
  <c r="BG1936" i="2"/>
  <c r="BF1936" i="2"/>
  <c r="BE1936" i="2"/>
  <c r="BD1936" i="2"/>
  <c r="R1936" i="2"/>
  <c r="P1936" i="2"/>
  <c r="N1936" i="2"/>
  <c r="BG1935" i="2"/>
  <c r="BF1935" i="2"/>
  <c r="BE1935" i="2"/>
  <c r="BD1935" i="2"/>
  <c r="R1935" i="2"/>
  <c r="P1935" i="2"/>
  <c r="N1935" i="2"/>
  <c r="BG1934" i="2"/>
  <c r="BF1934" i="2"/>
  <c r="BE1934" i="2"/>
  <c r="BD1934" i="2"/>
  <c r="R1934" i="2"/>
  <c r="P1934" i="2"/>
  <c r="N1934" i="2"/>
  <c r="BG1933" i="2"/>
  <c r="BF1933" i="2"/>
  <c r="BE1933" i="2"/>
  <c r="BD1933" i="2"/>
  <c r="R1933" i="2"/>
  <c r="P1933" i="2"/>
  <c r="N1933" i="2"/>
  <c r="BG1932" i="2"/>
  <c r="BF1932" i="2"/>
  <c r="BE1932" i="2"/>
  <c r="BD1932" i="2"/>
  <c r="R1932" i="2"/>
  <c r="P1932" i="2"/>
  <c r="N1932" i="2"/>
  <c r="BG1931" i="2"/>
  <c r="BF1931" i="2"/>
  <c r="BE1931" i="2"/>
  <c r="BD1931" i="2"/>
  <c r="R1931" i="2"/>
  <c r="P1931" i="2"/>
  <c r="N1931" i="2"/>
  <c r="BG1930" i="2"/>
  <c r="BF1930" i="2"/>
  <c r="BE1930" i="2"/>
  <c r="BD1930" i="2"/>
  <c r="R1930" i="2"/>
  <c r="P1930" i="2"/>
  <c r="N1930" i="2"/>
  <c r="BG1929" i="2"/>
  <c r="BF1929" i="2"/>
  <c r="BE1929" i="2"/>
  <c r="BD1929" i="2"/>
  <c r="R1929" i="2"/>
  <c r="P1929" i="2"/>
  <c r="N1929" i="2"/>
  <c r="BG1928" i="2"/>
  <c r="BF1928" i="2"/>
  <c r="BE1928" i="2"/>
  <c r="BD1928" i="2"/>
  <c r="R1928" i="2"/>
  <c r="P1928" i="2"/>
  <c r="N1928" i="2"/>
  <c r="BG1927" i="2"/>
  <c r="BF1927" i="2"/>
  <c r="BE1927" i="2"/>
  <c r="BD1927" i="2"/>
  <c r="R1927" i="2"/>
  <c r="P1927" i="2"/>
  <c r="N1927" i="2"/>
  <c r="BG1926" i="2"/>
  <c r="BF1926" i="2"/>
  <c r="BE1926" i="2"/>
  <c r="BD1926" i="2"/>
  <c r="R1926" i="2"/>
  <c r="P1926" i="2"/>
  <c r="N1926" i="2"/>
  <c r="BG1925" i="2"/>
  <c r="BF1925" i="2"/>
  <c r="BE1925" i="2"/>
  <c r="BD1925" i="2"/>
  <c r="R1925" i="2"/>
  <c r="P1925" i="2"/>
  <c r="N1925" i="2"/>
  <c r="BG1924" i="2"/>
  <c r="BF1924" i="2"/>
  <c r="BE1924" i="2"/>
  <c r="BD1924" i="2"/>
  <c r="R1924" i="2"/>
  <c r="P1924" i="2"/>
  <c r="N1924" i="2"/>
  <c r="BG1923" i="2"/>
  <c r="BF1923" i="2"/>
  <c r="BE1923" i="2"/>
  <c r="BD1923" i="2"/>
  <c r="R1923" i="2"/>
  <c r="P1923" i="2"/>
  <c r="N1923" i="2"/>
  <c r="BG1922" i="2"/>
  <c r="BF1922" i="2"/>
  <c r="BE1922" i="2"/>
  <c r="BD1922" i="2"/>
  <c r="R1922" i="2"/>
  <c r="P1922" i="2"/>
  <c r="N1922" i="2"/>
  <c r="BG1921" i="2"/>
  <c r="BF1921" i="2"/>
  <c r="BE1921" i="2"/>
  <c r="BD1921" i="2"/>
  <c r="R1921" i="2"/>
  <c r="P1921" i="2"/>
  <c r="N1921" i="2"/>
  <c r="BG1920" i="2"/>
  <c r="BF1920" i="2"/>
  <c r="BE1920" i="2"/>
  <c r="BD1920" i="2"/>
  <c r="R1920" i="2"/>
  <c r="P1920" i="2"/>
  <c r="N1920" i="2"/>
  <c r="BG1919" i="2"/>
  <c r="BF1919" i="2"/>
  <c r="BE1919" i="2"/>
  <c r="BD1919" i="2"/>
  <c r="R1919" i="2"/>
  <c r="P1919" i="2"/>
  <c r="N1919" i="2"/>
  <c r="BG1918" i="2"/>
  <c r="BF1918" i="2"/>
  <c r="BE1918" i="2"/>
  <c r="BD1918" i="2"/>
  <c r="R1918" i="2"/>
  <c r="P1918" i="2"/>
  <c r="N1918" i="2"/>
  <c r="BG1917" i="2"/>
  <c r="BF1917" i="2"/>
  <c r="BE1917" i="2"/>
  <c r="BD1917" i="2"/>
  <c r="R1917" i="2"/>
  <c r="P1917" i="2"/>
  <c r="N1917" i="2"/>
  <c r="BG1916" i="2"/>
  <c r="BF1916" i="2"/>
  <c r="BE1916" i="2"/>
  <c r="BD1916" i="2"/>
  <c r="R1916" i="2"/>
  <c r="P1916" i="2"/>
  <c r="N1916" i="2"/>
  <c r="BG1915" i="2"/>
  <c r="BF1915" i="2"/>
  <c r="BE1915" i="2"/>
  <c r="BD1915" i="2"/>
  <c r="R1915" i="2"/>
  <c r="P1915" i="2"/>
  <c r="N1915" i="2"/>
  <c r="BG1914" i="2"/>
  <c r="BF1914" i="2"/>
  <c r="BE1914" i="2"/>
  <c r="BD1914" i="2"/>
  <c r="R1914" i="2"/>
  <c r="P1914" i="2"/>
  <c r="N1914" i="2"/>
  <c r="BG1913" i="2"/>
  <c r="BF1913" i="2"/>
  <c r="BE1913" i="2"/>
  <c r="BD1913" i="2"/>
  <c r="R1913" i="2"/>
  <c r="P1913" i="2"/>
  <c r="N1913" i="2"/>
  <c r="BG1912" i="2"/>
  <c r="BF1912" i="2"/>
  <c r="BE1912" i="2"/>
  <c r="BD1912" i="2"/>
  <c r="R1912" i="2"/>
  <c r="P1912" i="2"/>
  <c r="N1912" i="2"/>
  <c r="BG1911" i="2"/>
  <c r="BF1911" i="2"/>
  <c r="BE1911" i="2"/>
  <c r="BD1911" i="2"/>
  <c r="R1911" i="2"/>
  <c r="P1911" i="2"/>
  <c r="N1911" i="2"/>
  <c r="BG1910" i="2"/>
  <c r="BF1910" i="2"/>
  <c r="BE1910" i="2"/>
  <c r="BD1910" i="2"/>
  <c r="R1910" i="2"/>
  <c r="P1910" i="2"/>
  <c r="N1910" i="2"/>
  <c r="BG1909" i="2"/>
  <c r="BF1909" i="2"/>
  <c r="BE1909" i="2"/>
  <c r="BD1909" i="2"/>
  <c r="R1909" i="2"/>
  <c r="P1909" i="2"/>
  <c r="N1909" i="2"/>
  <c r="BG1908" i="2"/>
  <c r="BF1908" i="2"/>
  <c r="BE1908" i="2"/>
  <c r="BD1908" i="2"/>
  <c r="R1908" i="2"/>
  <c r="P1908" i="2"/>
  <c r="N1908" i="2"/>
  <c r="BG1907" i="2"/>
  <c r="BF1907" i="2"/>
  <c r="BE1907" i="2"/>
  <c r="BD1907" i="2"/>
  <c r="R1907" i="2"/>
  <c r="P1907" i="2"/>
  <c r="N1907" i="2"/>
  <c r="BG1906" i="2"/>
  <c r="BF1906" i="2"/>
  <c r="BE1906" i="2"/>
  <c r="BD1906" i="2"/>
  <c r="R1906" i="2"/>
  <c r="P1906" i="2"/>
  <c r="N1906" i="2"/>
  <c r="BG1905" i="2"/>
  <c r="BF1905" i="2"/>
  <c r="BE1905" i="2"/>
  <c r="BD1905" i="2"/>
  <c r="R1905" i="2"/>
  <c r="P1905" i="2"/>
  <c r="N1905" i="2"/>
  <c r="BG1904" i="2"/>
  <c r="BF1904" i="2"/>
  <c r="BE1904" i="2"/>
  <c r="BD1904" i="2"/>
  <c r="R1904" i="2"/>
  <c r="P1904" i="2"/>
  <c r="N1904" i="2"/>
  <c r="BG1903" i="2"/>
  <c r="BF1903" i="2"/>
  <c r="BE1903" i="2"/>
  <c r="BD1903" i="2"/>
  <c r="R1903" i="2"/>
  <c r="P1903" i="2"/>
  <c r="N1903" i="2"/>
  <c r="BG1902" i="2"/>
  <c r="BF1902" i="2"/>
  <c r="BE1902" i="2"/>
  <c r="BD1902" i="2"/>
  <c r="R1902" i="2"/>
  <c r="P1902" i="2"/>
  <c r="N1902" i="2"/>
  <c r="BG1901" i="2"/>
  <c r="BF1901" i="2"/>
  <c r="BE1901" i="2"/>
  <c r="BD1901" i="2"/>
  <c r="R1901" i="2"/>
  <c r="P1901" i="2"/>
  <c r="N1901" i="2"/>
  <c r="BG1900" i="2"/>
  <c r="BF1900" i="2"/>
  <c r="BE1900" i="2"/>
  <c r="BD1900" i="2"/>
  <c r="R1900" i="2"/>
  <c r="P1900" i="2"/>
  <c r="N1900" i="2"/>
  <c r="BG1899" i="2"/>
  <c r="BF1899" i="2"/>
  <c r="BE1899" i="2"/>
  <c r="BD1899" i="2"/>
  <c r="R1899" i="2"/>
  <c r="P1899" i="2"/>
  <c r="N1899" i="2"/>
  <c r="BG1898" i="2"/>
  <c r="BF1898" i="2"/>
  <c r="BE1898" i="2"/>
  <c r="BD1898" i="2"/>
  <c r="R1898" i="2"/>
  <c r="P1898" i="2"/>
  <c r="N1898" i="2"/>
  <c r="BG1897" i="2"/>
  <c r="BF1897" i="2"/>
  <c r="BE1897" i="2"/>
  <c r="BD1897" i="2"/>
  <c r="R1897" i="2"/>
  <c r="P1897" i="2"/>
  <c r="N1897" i="2"/>
  <c r="BG1896" i="2"/>
  <c r="BF1896" i="2"/>
  <c r="BE1896" i="2"/>
  <c r="BD1896" i="2"/>
  <c r="R1896" i="2"/>
  <c r="P1896" i="2"/>
  <c r="N1896" i="2"/>
  <c r="BG1895" i="2"/>
  <c r="BF1895" i="2"/>
  <c r="BE1895" i="2"/>
  <c r="BD1895" i="2"/>
  <c r="R1895" i="2"/>
  <c r="P1895" i="2"/>
  <c r="N1895" i="2"/>
  <c r="BG1894" i="2"/>
  <c r="BF1894" i="2"/>
  <c r="BE1894" i="2"/>
  <c r="BD1894" i="2"/>
  <c r="R1894" i="2"/>
  <c r="P1894" i="2"/>
  <c r="N1894" i="2"/>
  <c r="BG1893" i="2"/>
  <c r="BF1893" i="2"/>
  <c r="BE1893" i="2"/>
  <c r="BD1893" i="2"/>
  <c r="R1893" i="2"/>
  <c r="P1893" i="2"/>
  <c r="N1893" i="2"/>
  <c r="BG1892" i="2"/>
  <c r="BF1892" i="2"/>
  <c r="BE1892" i="2"/>
  <c r="BD1892" i="2"/>
  <c r="R1892" i="2"/>
  <c r="P1892" i="2"/>
  <c r="N1892" i="2"/>
  <c r="BG1891" i="2"/>
  <c r="BF1891" i="2"/>
  <c r="BE1891" i="2"/>
  <c r="BD1891" i="2"/>
  <c r="R1891" i="2"/>
  <c r="P1891" i="2"/>
  <c r="N1891" i="2"/>
  <c r="BG1890" i="2"/>
  <c r="BF1890" i="2"/>
  <c r="BE1890" i="2"/>
  <c r="BD1890" i="2"/>
  <c r="R1890" i="2"/>
  <c r="P1890" i="2"/>
  <c r="N1890" i="2"/>
  <c r="BG1889" i="2"/>
  <c r="BF1889" i="2"/>
  <c r="BE1889" i="2"/>
  <c r="BD1889" i="2"/>
  <c r="R1889" i="2"/>
  <c r="P1889" i="2"/>
  <c r="N1889" i="2"/>
  <c r="BG1888" i="2"/>
  <c r="BF1888" i="2"/>
  <c r="BE1888" i="2"/>
  <c r="BD1888" i="2"/>
  <c r="R1888" i="2"/>
  <c r="P1888" i="2"/>
  <c r="N1888" i="2"/>
  <c r="BG1887" i="2"/>
  <c r="BF1887" i="2"/>
  <c r="BE1887" i="2"/>
  <c r="BD1887" i="2"/>
  <c r="R1887" i="2"/>
  <c r="P1887" i="2"/>
  <c r="N1887" i="2"/>
  <c r="BG1886" i="2"/>
  <c r="BF1886" i="2"/>
  <c r="BE1886" i="2"/>
  <c r="BD1886" i="2"/>
  <c r="R1886" i="2"/>
  <c r="P1886" i="2"/>
  <c r="N1886" i="2"/>
  <c r="BG1885" i="2"/>
  <c r="BF1885" i="2"/>
  <c r="BE1885" i="2"/>
  <c r="BD1885" i="2"/>
  <c r="R1885" i="2"/>
  <c r="P1885" i="2"/>
  <c r="N1885" i="2"/>
  <c r="BG1884" i="2"/>
  <c r="BF1884" i="2"/>
  <c r="BE1884" i="2"/>
  <c r="BD1884" i="2"/>
  <c r="R1884" i="2"/>
  <c r="P1884" i="2"/>
  <c r="N1884" i="2"/>
  <c r="BG1883" i="2"/>
  <c r="BF1883" i="2"/>
  <c r="BE1883" i="2"/>
  <c r="BD1883" i="2"/>
  <c r="R1883" i="2"/>
  <c r="P1883" i="2"/>
  <c r="N1883" i="2"/>
  <c r="BG1882" i="2"/>
  <c r="BF1882" i="2"/>
  <c r="BE1882" i="2"/>
  <c r="BD1882" i="2"/>
  <c r="R1882" i="2"/>
  <c r="P1882" i="2"/>
  <c r="N1882" i="2"/>
  <c r="BG1881" i="2"/>
  <c r="BF1881" i="2"/>
  <c r="BE1881" i="2"/>
  <c r="BD1881" i="2"/>
  <c r="R1881" i="2"/>
  <c r="P1881" i="2"/>
  <c r="N1881" i="2"/>
  <c r="BG1880" i="2"/>
  <c r="BF1880" i="2"/>
  <c r="BE1880" i="2"/>
  <c r="BD1880" i="2"/>
  <c r="R1880" i="2"/>
  <c r="P1880" i="2"/>
  <c r="N1880" i="2"/>
  <c r="BG1879" i="2"/>
  <c r="BF1879" i="2"/>
  <c r="BE1879" i="2"/>
  <c r="BD1879" i="2"/>
  <c r="R1879" i="2"/>
  <c r="P1879" i="2"/>
  <c r="N1879" i="2"/>
  <c r="BG1878" i="2"/>
  <c r="BF1878" i="2"/>
  <c r="BE1878" i="2"/>
  <c r="BD1878" i="2"/>
  <c r="R1878" i="2"/>
  <c r="P1878" i="2"/>
  <c r="N1878" i="2"/>
  <c r="BG1877" i="2"/>
  <c r="BF1877" i="2"/>
  <c r="BE1877" i="2"/>
  <c r="BD1877" i="2"/>
  <c r="R1877" i="2"/>
  <c r="P1877" i="2"/>
  <c r="N1877" i="2"/>
  <c r="BG1876" i="2"/>
  <c r="BF1876" i="2"/>
  <c r="BE1876" i="2"/>
  <c r="BD1876" i="2"/>
  <c r="R1876" i="2"/>
  <c r="P1876" i="2"/>
  <c r="N1876" i="2"/>
  <c r="BG1875" i="2"/>
  <c r="BF1875" i="2"/>
  <c r="BE1875" i="2"/>
  <c r="BD1875" i="2"/>
  <c r="R1875" i="2"/>
  <c r="P1875" i="2"/>
  <c r="N1875" i="2"/>
  <c r="BG1874" i="2"/>
  <c r="BF1874" i="2"/>
  <c r="BE1874" i="2"/>
  <c r="BD1874" i="2"/>
  <c r="R1874" i="2"/>
  <c r="P1874" i="2"/>
  <c r="N1874" i="2"/>
  <c r="BG1873" i="2"/>
  <c r="BF1873" i="2"/>
  <c r="BE1873" i="2"/>
  <c r="BD1873" i="2"/>
  <c r="R1873" i="2"/>
  <c r="P1873" i="2"/>
  <c r="N1873" i="2"/>
  <c r="BG1872" i="2"/>
  <c r="BF1872" i="2"/>
  <c r="BE1872" i="2"/>
  <c r="BD1872" i="2"/>
  <c r="R1872" i="2"/>
  <c r="P1872" i="2"/>
  <c r="N1872" i="2"/>
  <c r="BG1871" i="2"/>
  <c r="BF1871" i="2"/>
  <c r="BE1871" i="2"/>
  <c r="BD1871" i="2"/>
  <c r="R1871" i="2"/>
  <c r="P1871" i="2"/>
  <c r="N1871" i="2"/>
  <c r="BG1870" i="2"/>
  <c r="BF1870" i="2"/>
  <c r="BE1870" i="2"/>
  <c r="BD1870" i="2"/>
  <c r="R1870" i="2"/>
  <c r="P1870" i="2"/>
  <c r="N1870" i="2"/>
  <c r="BG1869" i="2"/>
  <c r="BF1869" i="2"/>
  <c r="BE1869" i="2"/>
  <c r="BD1869" i="2"/>
  <c r="R1869" i="2"/>
  <c r="P1869" i="2"/>
  <c r="N1869" i="2"/>
  <c r="BG1868" i="2"/>
  <c r="BF1868" i="2"/>
  <c r="BE1868" i="2"/>
  <c r="BD1868" i="2"/>
  <c r="R1868" i="2"/>
  <c r="P1868" i="2"/>
  <c r="N1868" i="2"/>
  <c r="BG1867" i="2"/>
  <c r="BF1867" i="2"/>
  <c r="BE1867" i="2"/>
  <c r="BD1867" i="2"/>
  <c r="R1867" i="2"/>
  <c r="P1867" i="2"/>
  <c r="N1867" i="2"/>
  <c r="BG1866" i="2"/>
  <c r="BF1866" i="2"/>
  <c r="BE1866" i="2"/>
  <c r="BD1866" i="2"/>
  <c r="R1866" i="2"/>
  <c r="P1866" i="2"/>
  <c r="N1866" i="2"/>
  <c r="BG1865" i="2"/>
  <c r="BF1865" i="2"/>
  <c r="BE1865" i="2"/>
  <c r="BD1865" i="2"/>
  <c r="R1865" i="2"/>
  <c r="P1865" i="2"/>
  <c r="N1865" i="2"/>
  <c r="BG1864" i="2"/>
  <c r="BF1864" i="2"/>
  <c r="BE1864" i="2"/>
  <c r="BD1864" i="2"/>
  <c r="R1864" i="2"/>
  <c r="P1864" i="2"/>
  <c r="N1864" i="2"/>
  <c r="BG1863" i="2"/>
  <c r="BF1863" i="2"/>
  <c r="BE1863" i="2"/>
  <c r="BD1863" i="2"/>
  <c r="R1863" i="2"/>
  <c r="P1863" i="2"/>
  <c r="N1863" i="2"/>
  <c r="BG1862" i="2"/>
  <c r="BF1862" i="2"/>
  <c r="BE1862" i="2"/>
  <c r="BD1862" i="2"/>
  <c r="R1862" i="2"/>
  <c r="P1862" i="2"/>
  <c r="N1862" i="2"/>
  <c r="BG1861" i="2"/>
  <c r="BF1861" i="2"/>
  <c r="BE1861" i="2"/>
  <c r="BD1861" i="2"/>
  <c r="R1861" i="2"/>
  <c r="P1861" i="2"/>
  <c r="N1861" i="2"/>
  <c r="BG1860" i="2"/>
  <c r="BF1860" i="2"/>
  <c r="BE1860" i="2"/>
  <c r="BD1860" i="2"/>
  <c r="R1860" i="2"/>
  <c r="P1860" i="2"/>
  <c r="N1860" i="2"/>
  <c r="BG1859" i="2"/>
  <c r="BF1859" i="2"/>
  <c r="BE1859" i="2"/>
  <c r="BD1859" i="2"/>
  <c r="R1859" i="2"/>
  <c r="P1859" i="2"/>
  <c r="N1859" i="2"/>
  <c r="BG1858" i="2"/>
  <c r="BF1858" i="2"/>
  <c r="BE1858" i="2"/>
  <c r="BD1858" i="2"/>
  <c r="R1858" i="2"/>
  <c r="P1858" i="2"/>
  <c r="N1858" i="2"/>
  <c r="BG1857" i="2"/>
  <c r="BF1857" i="2"/>
  <c r="BE1857" i="2"/>
  <c r="BD1857" i="2"/>
  <c r="R1857" i="2"/>
  <c r="P1857" i="2"/>
  <c r="N1857" i="2"/>
  <c r="BG1856" i="2"/>
  <c r="BF1856" i="2"/>
  <c r="BE1856" i="2"/>
  <c r="BD1856" i="2"/>
  <c r="R1856" i="2"/>
  <c r="P1856" i="2"/>
  <c r="N1856" i="2"/>
  <c r="BG1855" i="2"/>
  <c r="BF1855" i="2"/>
  <c r="BE1855" i="2"/>
  <c r="BD1855" i="2"/>
  <c r="R1855" i="2"/>
  <c r="P1855" i="2"/>
  <c r="N1855" i="2"/>
  <c r="BG1854" i="2"/>
  <c r="BF1854" i="2"/>
  <c r="BE1854" i="2"/>
  <c r="BD1854" i="2"/>
  <c r="R1854" i="2"/>
  <c r="P1854" i="2"/>
  <c r="N1854" i="2"/>
  <c r="BG1853" i="2"/>
  <c r="BF1853" i="2"/>
  <c r="BE1853" i="2"/>
  <c r="BD1853" i="2"/>
  <c r="R1853" i="2"/>
  <c r="P1853" i="2"/>
  <c r="N1853" i="2"/>
  <c r="BG1852" i="2"/>
  <c r="BF1852" i="2"/>
  <c r="BE1852" i="2"/>
  <c r="BD1852" i="2"/>
  <c r="R1852" i="2"/>
  <c r="P1852" i="2"/>
  <c r="N1852" i="2"/>
  <c r="BG1851" i="2"/>
  <c r="BF1851" i="2"/>
  <c r="BE1851" i="2"/>
  <c r="BD1851" i="2"/>
  <c r="R1851" i="2"/>
  <c r="P1851" i="2"/>
  <c r="N1851" i="2"/>
  <c r="BG1850" i="2"/>
  <c r="BF1850" i="2"/>
  <c r="BE1850" i="2"/>
  <c r="BD1850" i="2"/>
  <c r="R1850" i="2"/>
  <c r="P1850" i="2"/>
  <c r="N1850" i="2"/>
  <c r="BG1849" i="2"/>
  <c r="BF1849" i="2"/>
  <c r="BE1849" i="2"/>
  <c r="BD1849" i="2"/>
  <c r="R1849" i="2"/>
  <c r="P1849" i="2"/>
  <c r="N1849" i="2"/>
  <c r="BG1848" i="2"/>
  <c r="BF1848" i="2"/>
  <c r="BE1848" i="2"/>
  <c r="BD1848" i="2"/>
  <c r="R1848" i="2"/>
  <c r="P1848" i="2"/>
  <c r="N1848" i="2"/>
  <c r="BG1847" i="2"/>
  <c r="BF1847" i="2"/>
  <c r="BE1847" i="2"/>
  <c r="BD1847" i="2"/>
  <c r="R1847" i="2"/>
  <c r="P1847" i="2"/>
  <c r="N1847" i="2"/>
  <c r="BG1846" i="2"/>
  <c r="BF1846" i="2"/>
  <c r="BE1846" i="2"/>
  <c r="BD1846" i="2"/>
  <c r="R1846" i="2"/>
  <c r="P1846" i="2"/>
  <c r="N1846" i="2"/>
  <c r="BG1845" i="2"/>
  <c r="BF1845" i="2"/>
  <c r="BE1845" i="2"/>
  <c r="BD1845" i="2"/>
  <c r="R1845" i="2"/>
  <c r="P1845" i="2"/>
  <c r="N1845" i="2"/>
  <c r="BG1844" i="2"/>
  <c r="BF1844" i="2"/>
  <c r="BE1844" i="2"/>
  <c r="BD1844" i="2"/>
  <c r="R1844" i="2"/>
  <c r="P1844" i="2"/>
  <c r="N1844" i="2"/>
  <c r="BG1843" i="2"/>
  <c r="BF1843" i="2"/>
  <c r="BE1843" i="2"/>
  <c r="BD1843" i="2"/>
  <c r="R1843" i="2"/>
  <c r="P1843" i="2"/>
  <c r="N1843" i="2"/>
  <c r="BG1842" i="2"/>
  <c r="BF1842" i="2"/>
  <c r="BE1842" i="2"/>
  <c r="BD1842" i="2"/>
  <c r="R1842" i="2"/>
  <c r="P1842" i="2"/>
  <c r="N1842" i="2"/>
  <c r="BG1841" i="2"/>
  <c r="BF1841" i="2"/>
  <c r="BE1841" i="2"/>
  <c r="BD1841" i="2"/>
  <c r="R1841" i="2"/>
  <c r="P1841" i="2"/>
  <c r="N1841" i="2"/>
  <c r="BG1840" i="2"/>
  <c r="BF1840" i="2"/>
  <c r="BE1840" i="2"/>
  <c r="BD1840" i="2"/>
  <c r="R1840" i="2"/>
  <c r="P1840" i="2"/>
  <c r="N1840" i="2"/>
  <c r="BG1839" i="2"/>
  <c r="BF1839" i="2"/>
  <c r="BE1839" i="2"/>
  <c r="BD1839" i="2"/>
  <c r="R1839" i="2"/>
  <c r="P1839" i="2"/>
  <c r="N1839" i="2"/>
  <c r="BG1838" i="2"/>
  <c r="BF1838" i="2"/>
  <c r="BE1838" i="2"/>
  <c r="BD1838" i="2"/>
  <c r="R1838" i="2"/>
  <c r="P1838" i="2"/>
  <c r="N1838" i="2"/>
  <c r="BG1837" i="2"/>
  <c r="BF1837" i="2"/>
  <c r="BE1837" i="2"/>
  <c r="BD1837" i="2"/>
  <c r="R1837" i="2"/>
  <c r="P1837" i="2"/>
  <c r="N1837" i="2"/>
  <c r="BG1836" i="2"/>
  <c r="BF1836" i="2"/>
  <c r="BE1836" i="2"/>
  <c r="BD1836" i="2"/>
  <c r="R1836" i="2"/>
  <c r="P1836" i="2"/>
  <c r="N1836" i="2"/>
  <c r="BG1835" i="2"/>
  <c r="BF1835" i="2"/>
  <c r="BE1835" i="2"/>
  <c r="BD1835" i="2"/>
  <c r="R1835" i="2"/>
  <c r="P1835" i="2"/>
  <c r="N1835" i="2"/>
  <c r="BG1834" i="2"/>
  <c r="BF1834" i="2"/>
  <c r="BE1834" i="2"/>
  <c r="BD1834" i="2"/>
  <c r="R1834" i="2"/>
  <c r="P1834" i="2"/>
  <c r="N1834" i="2"/>
  <c r="BG1833" i="2"/>
  <c r="BF1833" i="2"/>
  <c r="BE1833" i="2"/>
  <c r="BD1833" i="2"/>
  <c r="R1833" i="2"/>
  <c r="P1833" i="2"/>
  <c r="N1833" i="2"/>
  <c r="BG1832" i="2"/>
  <c r="BF1832" i="2"/>
  <c r="BE1832" i="2"/>
  <c r="BD1832" i="2"/>
  <c r="R1832" i="2"/>
  <c r="P1832" i="2"/>
  <c r="N1832" i="2"/>
  <c r="BG1831" i="2"/>
  <c r="BF1831" i="2"/>
  <c r="BE1831" i="2"/>
  <c r="BD1831" i="2"/>
  <c r="R1831" i="2"/>
  <c r="P1831" i="2"/>
  <c r="N1831" i="2"/>
  <c r="BG1830" i="2"/>
  <c r="BF1830" i="2"/>
  <c r="BE1830" i="2"/>
  <c r="BD1830" i="2"/>
  <c r="R1830" i="2"/>
  <c r="P1830" i="2"/>
  <c r="N1830" i="2"/>
  <c r="BG1829" i="2"/>
  <c r="BF1829" i="2"/>
  <c r="BE1829" i="2"/>
  <c r="BD1829" i="2"/>
  <c r="R1829" i="2"/>
  <c r="P1829" i="2"/>
  <c r="N1829" i="2"/>
  <c r="BG1828" i="2"/>
  <c r="BF1828" i="2"/>
  <c r="BE1828" i="2"/>
  <c r="BD1828" i="2"/>
  <c r="R1828" i="2"/>
  <c r="P1828" i="2"/>
  <c r="N1828" i="2"/>
  <c r="BG1827" i="2"/>
  <c r="BF1827" i="2"/>
  <c r="BE1827" i="2"/>
  <c r="BD1827" i="2"/>
  <c r="R1827" i="2"/>
  <c r="P1827" i="2"/>
  <c r="N1827" i="2"/>
  <c r="BG1826" i="2"/>
  <c r="BF1826" i="2"/>
  <c r="BE1826" i="2"/>
  <c r="BD1826" i="2"/>
  <c r="R1826" i="2"/>
  <c r="P1826" i="2"/>
  <c r="N1826" i="2"/>
  <c r="BG1825" i="2"/>
  <c r="BF1825" i="2"/>
  <c r="BE1825" i="2"/>
  <c r="BD1825" i="2"/>
  <c r="R1825" i="2"/>
  <c r="P1825" i="2"/>
  <c r="N1825" i="2"/>
  <c r="BG1824" i="2"/>
  <c r="BF1824" i="2"/>
  <c r="BE1824" i="2"/>
  <c r="BD1824" i="2"/>
  <c r="R1824" i="2"/>
  <c r="P1824" i="2"/>
  <c r="N1824" i="2"/>
  <c r="BG1823" i="2"/>
  <c r="BF1823" i="2"/>
  <c r="BE1823" i="2"/>
  <c r="BD1823" i="2"/>
  <c r="R1823" i="2"/>
  <c r="P1823" i="2"/>
  <c r="N1823" i="2"/>
  <c r="BG1822" i="2"/>
  <c r="BF1822" i="2"/>
  <c r="BE1822" i="2"/>
  <c r="BD1822" i="2"/>
  <c r="R1822" i="2"/>
  <c r="P1822" i="2"/>
  <c r="N1822" i="2"/>
  <c r="BG1821" i="2"/>
  <c r="BF1821" i="2"/>
  <c r="BE1821" i="2"/>
  <c r="BD1821" i="2"/>
  <c r="R1821" i="2"/>
  <c r="P1821" i="2"/>
  <c r="N1821" i="2"/>
  <c r="BG1820" i="2"/>
  <c r="BF1820" i="2"/>
  <c r="BE1820" i="2"/>
  <c r="BD1820" i="2"/>
  <c r="R1820" i="2"/>
  <c r="P1820" i="2"/>
  <c r="N1820" i="2"/>
  <c r="BG1819" i="2"/>
  <c r="BF1819" i="2"/>
  <c r="BE1819" i="2"/>
  <c r="BD1819" i="2"/>
  <c r="R1819" i="2"/>
  <c r="P1819" i="2"/>
  <c r="N1819" i="2"/>
  <c r="BG1818" i="2"/>
  <c r="BF1818" i="2"/>
  <c r="BE1818" i="2"/>
  <c r="BD1818" i="2"/>
  <c r="R1818" i="2"/>
  <c r="P1818" i="2"/>
  <c r="N1818" i="2"/>
  <c r="BG1817" i="2"/>
  <c r="BF1817" i="2"/>
  <c r="BE1817" i="2"/>
  <c r="BD1817" i="2"/>
  <c r="R1817" i="2"/>
  <c r="P1817" i="2"/>
  <c r="N1817" i="2"/>
  <c r="BG1816" i="2"/>
  <c r="BF1816" i="2"/>
  <c r="BE1816" i="2"/>
  <c r="BD1816" i="2"/>
  <c r="R1816" i="2"/>
  <c r="P1816" i="2"/>
  <c r="N1816" i="2"/>
  <c r="BG1815" i="2"/>
  <c r="BF1815" i="2"/>
  <c r="BE1815" i="2"/>
  <c r="BD1815" i="2"/>
  <c r="R1815" i="2"/>
  <c r="P1815" i="2"/>
  <c r="N1815" i="2"/>
  <c r="BG1814" i="2"/>
  <c r="BF1814" i="2"/>
  <c r="BE1814" i="2"/>
  <c r="BD1814" i="2"/>
  <c r="R1814" i="2"/>
  <c r="P1814" i="2"/>
  <c r="N1814" i="2"/>
  <c r="BG1813" i="2"/>
  <c r="BF1813" i="2"/>
  <c r="BE1813" i="2"/>
  <c r="BD1813" i="2"/>
  <c r="R1813" i="2"/>
  <c r="P1813" i="2"/>
  <c r="N1813" i="2"/>
  <c r="BG1812" i="2"/>
  <c r="BF1812" i="2"/>
  <c r="BE1812" i="2"/>
  <c r="BD1812" i="2"/>
  <c r="R1812" i="2"/>
  <c r="P1812" i="2"/>
  <c r="N1812" i="2"/>
  <c r="BG1811" i="2"/>
  <c r="BF1811" i="2"/>
  <c r="BE1811" i="2"/>
  <c r="BD1811" i="2"/>
  <c r="R1811" i="2"/>
  <c r="P1811" i="2"/>
  <c r="N1811" i="2"/>
  <c r="BG1810" i="2"/>
  <c r="BF1810" i="2"/>
  <c r="BE1810" i="2"/>
  <c r="BD1810" i="2"/>
  <c r="R1810" i="2"/>
  <c r="P1810" i="2"/>
  <c r="N1810" i="2"/>
  <c r="BG1809" i="2"/>
  <c r="BF1809" i="2"/>
  <c r="BE1809" i="2"/>
  <c r="BD1809" i="2"/>
  <c r="R1809" i="2"/>
  <c r="P1809" i="2"/>
  <c r="N1809" i="2"/>
  <c r="BG1808" i="2"/>
  <c r="BF1808" i="2"/>
  <c r="BE1808" i="2"/>
  <c r="BD1808" i="2"/>
  <c r="R1808" i="2"/>
  <c r="P1808" i="2"/>
  <c r="N1808" i="2"/>
  <c r="BG1807" i="2"/>
  <c r="BF1807" i="2"/>
  <c r="BE1807" i="2"/>
  <c r="BD1807" i="2"/>
  <c r="R1807" i="2"/>
  <c r="P1807" i="2"/>
  <c r="N1807" i="2"/>
  <c r="BG1806" i="2"/>
  <c r="BF1806" i="2"/>
  <c r="BE1806" i="2"/>
  <c r="BD1806" i="2"/>
  <c r="R1806" i="2"/>
  <c r="P1806" i="2"/>
  <c r="N1806" i="2"/>
  <c r="BG1805" i="2"/>
  <c r="BF1805" i="2"/>
  <c r="BE1805" i="2"/>
  <c r="BD1805" i="2"/>
  <c r="R1805" i="2"/>
  <c r="P1805" i="2"/>
  <c r="N1805" i="2"/>
  <c r="BG1804" i="2"/>
  <c r="BF1804" i="2"/>
  <c r="BE1804" i="2"/>
  <c r="BD1804" i="2"/>
  <c r="R1804" i="2"/>
  <c r="P1804" i="2"/>
  <c r="N1804" i="2"/>
  <c r="BG1803" i="2"/>
  <c r="BF1803" i="2"/>
  <c r="BE1803" i="2"/>
  <c r="BD1803" i="2"/>
  <c r="R1803" i="2"/>
  <c r="P1803" i="2"/>
  <c r="N1803" i="2"/>
  <c r="BG1802" i="2"/>
  <c r="BF1802" i="2"/>
  <c r="BE1802" i="2"/>
  <c r="BD1802" i="2"/>
  <c r="R1802" i="2"/>
  <c r="P1802" i="2"/>
  <c r="N1802" i="2"/>
  <c r="BG1801" i="2"/>
  <c r="BF1801" i="2"/>
  <c r="BE1801" i="2"/>
  <c r="BD1801" i="2"/>
  <c r="R1801" i="2"/>
  <c r="P1801" i="2"/>
  <c r="N1801" i="2"/>
  <c r="BG1800" i="2"/>
  <c r="BF1800" i="2"/>
  <c r="BE1800" i="2"/>
  <c r="BD1800" i="2"/>
  <c r="R1800" i="2"/>
  <c r="P1800" i="2"/>
  <c r="N1800" i="2"/>
  <c r="BG1799" i="2"/>
  <c r="BF1799" i="2"/>
  <c r="BE1799" i="2"/>
  <c r="BD1799" i="2"/>
  <c r="R1799" i="2"/>
  <c r="P1799" i="2"/>
  <c r="N1799" i="2"/>
  <c r="BG1798" i="2"/>
  <c r="BF1798" i="2"/>
  <c r="BE1798" i="2"/>
  <c r="BD1798" i="2"/>
  <c r="R1798" i="2"/>
  <c r="P1798" i="2"/>
  <c r="N1798" i="2"/>
  <c r="BG1797" i="2"/>
  <c r="BF1797" i="2"/>
  <c r="BE1797" i="2"/>
  <c r="BD1797" i="2"/>
  <c r="R1797" i="2"/>
  <c r="P1797" i="2"/>
  <c r="N1797" i="2"/>
  <c r="BG1796" i="2"/>
  <c r="BF1796" i="2"/>
  <c r="BE1796" i="2"/>
  <c r="BD1796" i="2"/>
  <c r="R1796" i="2"/>
  <c r="P1796" i="2"/>
  <c r="N1796" i="2"/>
  <c r="BG1795" i="2"/>
  <c r="BF1795" i="2"/>
  <c r="BE1795" i="2"/>
  <c r="BD1795" i="2"/>
  <c r="R1795" i="2"/>
  <c r="P1795" i="2"/>
  <c r="N1795" i="2"/>
  <c r="BG1794" i="2"/>
  <c r="BF1794" i="2"/>
  <c r="BE1794" i="2"/>
  <c r="BD1794" i="2"/>
  <c r="R1794" i="2"/>
  <c r="P1794" i="2"/>
  <c r="N1794" i="2"/>
  <c r="BG1793" i="2"/>
  <c r="BF1793" i="2"/>
  <c r="BE1793" i="2"/>
  <c r="BD1793" i="2"/>
  <c r="R1793" i="2"/>
  <c r="P1793" i="2"/>
  <c r="N1793" i="2"/>
  <c r="BG1792" i="2"/>
  <c r="BF1792" i="2"/>
  <c r="BE1792" i="2"/>
  <c r="BD1792" i="2"/>
  <c r="R1792" i="2"/>
  <c r="P1792" i="2"/>
  <c r="N1792" i="2"/>
  <c r="BG1791" i="2"/>
  <c r="BF1791" i="2"/>
  <c r="BE1791" i="2"/>
  <c r="BD1791" i="2"/>
  <c r="R1791" i="2"/>
  <c r="P1791" i="2"/>
  <c r="N1791" i="2"/>
  <c r="BG1790" i="2"/>
  <c r="BF1790" i="2"/>
  <c r="BE1790" i="2"/>
  <c r="BD1790" i="2"/>
  <c r="R1790" i="2"/>
  <c r="P1790" i="2"/>
  <c r="N1790" i="2"/>
  <c r="BG1789" i="2"/>
  <c r="BF1789" i="2"/>
  <c r="BE1789" i="2"/>
  <c r="BD1789" i="2"/>
  <c r="R1789" i="2"/>
  <c r="P1789" i="2"/>
  <c r="N1789" i="2"/>
  <c r="BG1788" i="2"/>
  <c r="BF1788" i="2"/>
  <c r="BE1788" i="2"/>
  <c r="BD1788" i="2"/>
  <c r="R1788" i="2"/>
  <c r="P1788" i="2"/>
  <c r="N1788" i="2"/>
  <c r="BG1787" i="2"/>
  <c r="BF1787" i="2"/>
  <c r="BE1787" i="2"/>
  <c r="BD1787" i="2"/>
  <c r="R1787" i="2"/>
  <c r="P1787" i="2"/>
  <c r="N1787" i="2"/>
  <c r="BG1786" i="2"/>
  <c r="BF1786" i="2"/>
  <c r="BE1786" i="2"/>
  <c r="BD1786" i="2"/>
  <c r="R1786" i="2"/>
  <c r="P1786" i="2"/>
  <c r="N1786" i="2"/>
  <c r="BG1785" i="2"/>
  <c r="BF1785" i="2"/>
  <c r="BE1785" i="2"/>
  <c r="BD1785" i="2"/>
  <c r="R1785" i="2"/>
  <c r="P1785" i="2"/>
  <c r="N1785" i="2"/>
  <c r="BG1784" i="2"/>
  <c r="BF1784" i="2"/>
  <c r="BE1784" i="2"/>
  <c r="BD1784" i="2"/>
  <c r="R1784" i="2"/>
  <c r="P1784" i="2"/>
  <c r="N1784" i="2"/>
  <c r="BG1783" i="2"/>
  <c r="BF1783" i="2"/>
  <c r="BE1783" i="2"/>
  <c r="BD1783" i="2"/>
  <c r="R1783" i="2"/>
  <c r="P1783" i="2"/>
  <c r="N1783" i="2"/>
  <c r="BG1782" i="2"/>
  <c r="BF1782" i="2"/>
  <c r="BE1782" i="2"/>
  <c r="BD1782" i="2"/>
  <c r="R1782" i="2"/>
  <c r="P1782" i="2"/>
  <c r="N1782" i="2"/>
  <c r="BG1781" i="2"/>
  <c r="BF1781" i="2"/>
  <c r="BE1781" i="2"/>
  <c r="BD1781" i="2"/>
  <c r="R1781" i="2"/>
  <c r="P1781" i="2"/>
  <c r="N1781" i="2"/>
  <c r="BG1780" i="2"/>
  <c r="BF1780" i="2"/>
  <c r="BE1780" i="2"/>
  <c r="BD1780" i="2"/>
  <c r="R1780" i="2"/>
  <c r="P1780" i="2"/>
  <c r="N1780" i="2"/>
  <c r="BG1779" i="2"/>
  <c r="BF1779" i="2"/>
  <c r="BE1779" i="2"/>
  <c r="BD1779" i="2"/>
  <c r="R1779" i="2"/>
  <c r="P1779" i="2"/>
  <c r="N1779" i="2"/>
  <c r="BG1778" i="2"/>
  <c r="BF1778" i="2"/>
  <c r="BE1778" i="2"/>
  <c r="BD1778" i="2"/>
  <c r="R1778" i="2"/>
  <c r="P1778" i="2"/>
  <c r="N1778" i="2"/>
  <c r="BG1777" i="2"/>
  <c r="BF1777" i="2"/>
  <c r="BE1777" i="2"/>
  <c r="BD1777" i="2"/>
  <c r="R1777" i="2"/>
  <c r="P1777" i="2"/>
  <c r="N1777" i="2"/>
  <c r="BG1776" i="2"/>
  <c r="BF1776" i="2"/>
  <c r="BE1776" i="2"/>
  <c r="BD1776" i="2"/>
  <c r="R1776" i="2"/>
  <c r="P1776" i="2"/>
  <c r="N1776" i="2"/>
  <c r="BG1775" i="2"/>
  <c r="BF1775" i="2"/>
  <c r="BE1775" i="2"/>
  <c r="BD1775" i="2"/>
  <c r="R1775" i="2"/>
  <c r="P1775" i="2"/>
  <c r="N1775" i="2"/>
  <c r="BG1774" i="2"/>
  <c r="BF1774" i="2"/>
  <c r="BE1774" i="2"/>
  <c r="BD1774" i="2"/>
  <c r="R1774" i="2"/>
  <c r="P1774" i="2"/>
  <c r="N1774" i="2"/>
  <c r="BG1773" i="2"/>
  <c r="BF1773" i="2"/>
  <c r="BE1773" i="2"/>
  <c r="BD1773" i="2"/>
  <c r="R1773" i="2"/>
  <c r="P1773" i="2"/>
  <c r="N1773" i="2"/>
  <c r="BG1772" i="2"/>
  <c r="BF1772" i="2"/>
  <c r="BE1772" i="2"/>
  <c r="BD1772" i="2"/>
  <c r="R1772" i="2"/>
  <c r="P1772" i="2"/>
  <c r="N1772" i="2"/>
  <c r="BG1771" i="2"/>
  <c r="BF1771" i="2"/>
  <c r="BE1771" i="2"/>
  <c r="BD1771" i="2"/>
  <c r="R1771" i="2"/>
  <c r="P1771" i="2"/>
  <c r="N1771" i="2"/>
  <c r="BG1770" i="2"/>
  <c r="BF1770" i="2"/>
  <c r="BE1770" i="2"/>
  <c r="BD1770" i="2"/>
  <c r="R1770" i="2"/>
  <c r="P1770" i="2"/>
  <c r="N1770" i="2"/>
  <c r="BG1769" i="2"/>
  <c r="BF1769" i="2"/>
  <c r="BE1769" i="2"/>
  <c r="BD1769" i="2"/>
  <c r="R1769" i="2"/>
  <c r="P1769" i="2"/>
  <c r="N1769" i="2"/>
  <c r="BG1768" i="2"/>
  <c r="BF1768" i="2"/>
  <c r="BE1768" i="2"/>
  <c r="BD1768" i="2"/>
  <c r="R1768" i="2"/>
  <c r="P1768" i="2"/>
  <c r="N1768" i="2"/>
  <c r="BG1767" i="2"/>
  <c r="BF1767" i="2"/>
  <c r="BE1767" i="2"/>
  <c r="BD1767" i="2"/>
  <c r="R1767" i="2"/>
  <c r="P1767" i="2"/>
  <c r="N1767" i="2"/>
  <c r="BG1766" i="2"/>
  <c r="BF1766" i="2"/>
  <c r="BE1766" i="2"/>
  <c r="BD1766" i="2"/>
  <c r="R1766" i="2"/>
  <c r="P1766" i="2"/>
  <c r="N1766" i="2"/>
  <c r="BG1765" i="2"/>
  <c r="BF1765" i="2"/>
  <c r="BE1765" i="2"/>
  <c r="BD1765" i="2"/>
  <c r="R1765" i="2"/>
  <c r="P1765" i="2"/>
  <c r="N1765" i="2"/>
  <c r="BG1764" i="2"/>
  <c r="BF1764" i="2"/>
  <c r="BE1764" i="2"/>
  <c r="BD1764" i="2"/>
  <c r="R1764" i="2"/>
  <c r="P1764" i="2"/>
  <c r="N1764" i="2"/>
  <c r="BG1763" i="2"/>
  <c r="BF1763" i="2"/>
  <c r="BE1763" i="2"/>
  <c r="BD1763" i="2"/>
  <c r="R1763" i="2"/>
  <c r="P1763" i="2"/>
  <c r="N1763" i="2"/>
  <c r="BG1762" i="2"/>
  <c r="BF1762" i="2"/>
  <c r="BE1762" i="2"/>
  <c r="BD1762" i="2"/>
  <c r="R1762" i="2"/>
  <c r="P1762" i="2"/>
  <c r="N1762" i="2"/>
  <c r="BG1761" i="2"/>
  <c r="BF1761" i="2"/>
  <c r="BE1761" i="2"/>
  <c r="BD1761" i="2"/>
  <c r="R1761" i="2"/>
  <c r="P1761" i="2"/>
  <c r="N1761" i="2"/>
  <c r="BG1760" i="2"/>
  <c r="BF1760" i="2"/>
  <c r="BE1760" i="2"/>
  <c r="BD1760" i="2"/>
  <c r="R1760" i="2"/>
  <c r="P1760" i="2"/>
  <c r="N1760" i="2"/>
  <c r="BG1759" i="2"/>
  <c r="BF1759" i="2"/>
  <c r="BE1759" i="2"/>
  <c r="BD1759" i="2"/>
  <c r="R1759" i="2"/>
  <c r="P1759" i="2"/>
  <c r="N1759" i="2"/>
  <c r="BG1758" i="2"/>
  <c r="BF1758" i="2"/>
  <c r="BE1758" i="2"/>
  <c r="BD1758" i="2"/>
  <c r="R1758" i="2"/>
  <c r="P1758" i="2"/>
  <c r="N1758" i="2"/>
  <c r="BG1757" i="2"/>
  <c r="BF1757" i="2"/>
  <c r="BE1757" i="2"/>
  <c r="BD1757" i="2"/>
  <c r="R1757" i="2"/>
  <c r="P1757" i="2"/>
  <c r="N1757" i="2"/>
  <c r="BG1756" i="2"/>
  <c r="BF1756" i="2"/>
  <c r="BE1756" i="2"/>
  <c r="BD1756" i="2"/>
  <c r="R1756" i="2"/>
  <c r="P1756" i="2"/>
  <c r="N1756" i="2"/>
  <c r="BG1755" i="2"/>
  <c r="BF1755" i="2"/>
  <c r="BE1755" i="2"/>
  <c r="BD1755" i="2"/>
  <c r="R1755" i="2"/>
  <c r="P1755" i="2"/>
  <c r="N1755" i="2"/>
  <c r="BG1754" i="2"/>
  <c r="BF1754" i="2"/>
  <c r="BE1754" i="2"/>
  <c r="BD1754" i="2"/>
  <c r="R1754" i="2"/>
  <c r="P1754" i="2"/>
  <c r="N1754" i="2"/>
  <c r="BG1753" i="2"/>
  <c r="BF1753" i="2"/>
  <c r="BE1753" i="2"/>
  <c r="BD1753" i="2"/>
  <c r="R1753" i="2"/>
  <c r="P1753" i="2"/>
  <c r="N1753" i="2"/>
  <c r="BG1752" i="2"/>
  <c r="BF1752" i="2"/>
  <c r="BE1752" i="2"/>
  <c r="BD1752" i="2"/>
  <c r="R1752" i="2"/>
  <c r="P1752" i="2"/>
  <c r="N1752" i="2"/>
  <c r="BG1751" i="2"/>
  <c r="BF1751" i="2"/>
  <c r="BE1751" i="2"/>
  <c r="BD1751" i="2"/>
  <c r="R1751" i="2"/>
  <c r="P1751" i="2"/>
  <c r="N1751" i="2"/>
  <c r="BG1750" i="2"/>
  <c r="BF1750" i="2"/>
  <c r="BE1750" i="2"/>
  <c r="BD1750" i="2"/>
  <c r="R1750" i="2"/>
  <c r="P1750" i="2"/>
  <c r="N1750" i="2"/>
  <c r="BG1749" i="2"/>
  <c r="BF1749" i="2"/>
  <c r="BE1749" i="2"/>
  <c r="BD1749" i="2"/>
  <c r="R1749" i="2"/>
  <c r="P1749" i="2"/>
  <c r="N1749" i="2"/>
  <c r="BG1748" i="2"/>
  <c r="BF1748" i="2"/>
  <c r="BE1748" i="2"/>
  <c r="BD1748" i="2"/>
  <c r="R1748" i="2"/>
  <c r="P1748" i="2"/>
  <c r="N1748" i="2"/>
  <c r="BG1747" i="2"/>
  <c r="BF1747" i="2"/>
  <c r="BE1747" i="2"/>
  <c r="BD1747" i="2"/>
  <c r="R1747" i="2"/>
  <c r="P1747" i="2"/>
  <c r="N1747" i="2"/>
  <c r="BG1746" i="2"/>
  <c r="BF1746" i="2"/>
  <c r="BE1746" i="2"/>
  <c r="BD1746" i="2"/>
  <c r="R1746" i="2"/>
  <c r="P1746" i="2"/>
  <c r="N1746" i="2"/>
  <c r="BG1745" i="2"/>
  <c r="BF1745" i="2"/>
  <c r="BE1745" i="2"/>
  <c r="BD1745" i="2"/>
  <c r="R1745" i="2"/>
  <c r="P1745" i="2"/>
  <c r="N1745" i="2"/>
  <c r="BG1744" i="2"/>
  <c r="BF1744" i="2"/>
  <c r="BE1744" i="2"/>
  <c r="BD1744" i="2"/>
  <c r="R1744" i="2"/>
  <c r="P1744" i="2"/>
  <c r="N1744" i="2"/>
  <c r="BG1743" i="2"/>
  <c r="BF1743" i="2"/>
  <c r="BE1743" i="2"/>
  <c r="BD1743" i="2"/>
  <c r="R1743" i="2"/>
  <c r="P1743" i="2"/>
  <c r="N1743" i="2"/>
  <c r="BG1742" i="2"/>
  <c r="BF1742" i="2"/>
  <c r="BE1742" i="2"/>
  <c r="BD1742" i="2"/>
  <c r="R1742" i="2"/>
  <c r="P1742" i="2"/>
  <c r="N1742" i="2"/>
  <c r="BG1741" i="2"/>
  <c r="BF1741" i="2"/>
  <c r="BE1741" i="2"/>
  <c r="BD1741" i="2"/>
  <c r="R1741" i="2"/>
  <c r="P1741" i="2"/>
  <c r="N1741" i="2"/>
  <c r="BG1740" i="2"/>
  <c r="BF1740" i="2"/>
  <c r="BE1740" i="2"/>
  <c r="BD1740" i="2"/>
  <c r="R1740" i="2"/>
  <c r="P1740" i="2"/>
  <c r="N1740" i="2"/>
  <c r="BG1739" i="2"/>
  <c r="BF1739" i="2"/>
  <c r="BE1739" i="2"/>
  <c r="BD1739" i="2"/>
  <c r="R1739" i="2"/>
  <c r="P1739" i="2"/>
  <c r="N1739" i="2"/>
  <c r="BG1738" i="2"/>
  <c r="BF1738" i="2"/>
  <c r="BE1738" i="2"/>
  <c r="BD1738" i="2"/>
  <c r="R1738" i="2"/>
  <c r="P1738" i="2"/>
  <c r="N1738" i="2"/>
  <c r="BG1737" i="2"/>
  <c r="BF1737" i="2"/>
  <c r="BE1737" i="2"/>
  <c r="BD1737" i="2"/>
  <c r="R1737" i="2"/>
  <c r="P1737" i="2"/>
  <c r="N1737" i="2"/>
  <c r="BG1736" i="2"/>
  <c r="BF1736" i="2"/>
  <c r="BE1736" i="2"/>
  <c r="BD1736" i="2"/>
  <c r="R1736" i="2"/>
  <c r="P1736" i="2"/>
  <c r="N1736" i="2"/>
  <c r="BG1735" i="2"/>
  <c r="BF1735" i="2"/>
  <c r="BE1735" i="2"/>
  <c r="BD1735" i="2"/>
  <c r="R1735" i="2"/>
  <c r="P1735" i="2"/>
  <c r="N1735" i="2"/>
  <c r="BG1734" i="2"/>
  <c r="BF1734" i="2"/>
  <c r="BE1734" i="2"/>
  <c r="BD1734" i="2"/>
  <c r="R1734" i="2"/>
  <c r="P1734" i="2"/>
  <c r="N1734" i="2"/>
  <c r="BG1733" i="2"/>
  <c r="BF1733" i="2"/>
  <c r="BE1733" i="2"/>
  <c r="BD1733" i="2"/>
  <c r="R1733" i="2"/>
  <c r="P1733" i="2"/>
  <c r="N1733" i="2"/>
  <c r="BG1732" i="2"/>
  <c r="BF1732" i="2"/>
  <c r="BE1732" i="2"/>
  <c r="BD1732" i="2"/>
  <c r="R1732" i="2"/>
  <c r="P1732" i="2"/>
  <c r="N1732" i="2"/>
  <c r="BG1731" i="2"/>
  <c r="BF1731" i="2"/>
  <c r="BE1731" i="2"/>
  <c r="BD1731" i="2"/>
  <c r="R1731" i="2"/>
  <c r="P1731" i="2"/>
  <c r="N1731" i="2"/>
  <c r="BG1730" i="2"/>
  <c r="BF1730" i="2"/>
  <c r="BE1730" i="2"/>
  <c r="BD1730" i="2"/>
  <c r="R1730" i="2"/>
  <c r="P1730" i="2"/>
  <c r="N1730" i="2"/>
  <c r="BG1729" i="2"/>
  <c r="BF1729" i="2"/>
  <c r="BE1729" i="2"/>
  <c r="BD1729" i="2"/>
  <c r="R1729" i="2"/>
  <c r="P1729" i="2"/>
  <c r="N1729" i="2"/>
  <c r="BG1728" i="2"/>
  <c r="BF1728" i="2"/>
  <c r="BE1728" i="2"/>
  <c r="BD1728" i="2"/>
  <c r="R1728" i="2"/>
  <c r="P1728" i="2"/>
  <c r="N1728" i="2"/>
  <c r="BG1727" i="2"/>
  <c r="BF1727" i="2"/>
  <c r="BE1727" i="2"/>
  <c r="BD1727" i="2"/>
  <c r="R1727" i="2"/>
  <c r="P1727" i="2"/>
  <c r="N1727" i="2"/>
  <c r="BG1726" i="2"/>
  <c r="BF1726" i="2"/>
  <c r="BE1726" i="2"/>
  <c r="BD1726" i="2"/>
  <c r="R1726" i="2"/>
  <c r="P1726" i="2"/>
  <c r="N1726" i="2"/>
  <c r="BG1725" i="2"/>
  <c r="BF1725" i="2"/>
  <c r="BE1725" i="2"/>
  <c r="BD1725" i="2"/>
  <c r="R1725" i="2"/>
  <c r="P1725" i="2"/>
  <c r="N1725" i="2"/>
  <c r="BG1724" i="2"/>
  <c r="BF1724" i="2"/>
  <c r="BE1724" i="2"/>
  <c r="BD1724" i="2"/>
  <c r="R1724" i="2"/>
  <c r="P1724" i="2"/>
  <c r="N1724" i="2"/>
  <c r="BG1723" i="2"/>
  <c r="BF1723" i="2"/>
  <c r="BE1723" i="2"/>
  <c r="BD1723" i="2"/>
  <c r="R1723" i="2"/>
  <c r="P1723" i="2"/>
  <c r="N1723" i="2"/>
  <c r="BG1722" i="2"/>
  <c r="BF1722" i="2"/>
  <c r="BE1722" i="2"/>
  <c r="BD1722" i="2"/>
  <c r="R1722" i="2"/>
  <c r="P1722" i="2"/>
  <c r="N1722" i="2"/>
  <c r="BG1721" i="2"/>
  <c r="BF1721" i="2"/>
  <c r="BE1721" i="2"/>
  <c r="BD1721" i="2"/>
  <c r="R1721" i="2"/>
  <c r="P1721" i="2"/>
  <c r="N1721" i="2"/>
  <c r="BG1720" i="2"/>
  <c r="BF1720" i="2"/>
  <c r="BE1720" i="2"/>
  <c r="BD1720" i="2"/>
  <c r="R1720" i="2"/>
  <c r="P1720" i="2"/>
  <c r="N1720" i="2"/>
  <c r="BG1719" i="2"/>
  <c r="BF1719" i="2"/>
  <c r="BE1719" i="2"/>
  <c r="BD1719" i="2"/>
  <c r="R1719" i="2"/>
  <c r="P1719" i="2"/>
  <c r="N1719" i="2"/>
  <c r="BG1718" i="2"/>
  <c r="BF1718" i="2"/>
  <c r="BE1718" i="2"/>
  <c r="BD1718" i="2"/>
  <c r="R1718" i="2"/>
  <c r="P1718" i="2"/>
  <c r="N1718" i="2"/>
  <c r="BG1717" i="2"/>
  <c r="BF1717" i="2"/>
  <c r="BE1717" i="2"/>
  <c r="BD1717" i="2"/>
  <c r="R1717" i="2"/>
  <c r="P1717" i="2"/>
  <c r="N1717" i="2"/>
  <c r="BG1716" i="2"/>
  <c r="BF1716" i="2"/>
  <c r="BE1716" i="2"/>
  <c r="BD1716" i="2"/>
  <c r="R1716" i="2"/>
  <c r="P1716" i="2"/>
  <c r="N1716" i="2"/>
  <c r="BG1715" i="2"/>
  <c r="BF1715" i="2"/>
  <c r="BE1715" i="2"/>
  <c r="BD1715" i="2"/>
  <c r="R1715" i="2"/>
  <c r="P1715" i="2"/>
  <c r="N1715" i="2"/>
  <c r="BG1714" i="2"/>
  <c r="BF1714" i="2"/>
  <c r="BE1714" i="2"/>
  <c r="BD1714" i="2"/>
  <c r="R1714" i="2"/>
  <c r="P1714" i="2"/>
  <c r="N1714" i="2"/>
  <c r="BG1713" i="2"/>
  <c r="BF1713" i="2"/>
  <c r="BE1713" i="2"/>
  <c r="BD1713" i="2"/>
  <c r="R1713" i="2"/>
  <c r="P1713" i="2"/>
  <c r="N1713" i="2"/>
  <c r="BG1712" i="2"/>
  <c r="BF1712" i="2"/>
  <c r="BE1712" i="2"/>
  <c r="BD1712" i="2"/>
  <c r="R1712" i="2"/>
  <c r="P1712" i="2"/>
  <c r="N1712" i="2"/>
  <c r="BG1711" i="2"/>
  <c r="BF1711" i="2"/>
  <c r="BE1711" i="2"/>
  <c r="BD1711" i="2"/>
  <c r="R1711" i="2"/>
  <c r="P1711" i="2"/>
  <c r="N1711" i="2"/>
  <c r="BG1710" i="2"/>
  <c r="BF1710" i="2"/>
  <c r="BE1710" i="2"/>
  <c r="BD1710" i="2"/>
  <c r="R1710" i="2"/>
  <c r="P1710" i="2"/>
  <c r="N1710" i="2"/>
  <c r="BG1709" i="2"/>
  <c r="BF1709" i="2"/>
  <c r="BE1709" i="2"/>
  <c r="BD1709" i="2"/>
  <c r="R1709" i="2"/>
  <c r="P1709" i="2"/>
  <c r="N1709" i="2"/>
  <c r="BG1708" i="2"/>
  <c r="BF1708" i="2"/>
  <c r="BE1708" i="2"/>
  <c r="BD1708" i="2"/>
  <c r="R1708" i="2"/>
  <c r="P1708" i="2"/>
  <c r="N1708" i="2"/>
  <c r="BG1707" i="2"/>
  <c r="BF1707" i="2"/>
  <c r="BE1707" i="2"/>
  <c r="BD1707" i="2"/>
  <c r="R1707" i="2"/>
  <c r="P1707" i="2"/>
  <c r="N1707" i="2"/>
  <c r="BG1706" i="2"/>
  <c r="BF1706" i="2"/>
  <c r="BE1706" i="2"/>
  <c r="BD1706" i="2"/>
  <c r="R1706" i="2"/>
  <c r="P1706" i="2"/>
  <c r="N1706" i="2"/>
  <c r="BG1705" i="2"/>
  <c r="BF1705" i="2"/>
  <c r="BE1705" i="2"/>
  <c r="BD1705" i="2"/>
  <c r="R1705" i="2"/>
  <c r="P1705" i="2"/>
  <c r="N1705" i="2"/>
  <c r="BG1704" i="2"/>
  <c r="BF1704" i="2"/>
  <c r="BE1704" i="2"/>
  <c r="BD1704" i="2"/>
  <c r="R1704" i="2"/>
  <c r="P1704" i="2"/>
  <c r="N1704" i="2"/>
  <c r="BG1703" i="2"/>
  <c r="BF1703" i="2"/>
  <c r="BE1703" i="2"/>
  <c r="BD1703" i="2"/>
  <c r="R1703" i="2"/>
  <c r="P1703" i="2"/>
  <c r="N1703" i="2"/>
  <c r="BG1702" i="2"/>
  <c r="BF1702" i="2"/>
  <c r="BE1702" i="2"/>
  <c r="BD1702" i="2"/>
  <c r="R1702" i="2"/>
  <c r="P1702" i="2"/>
  <c r="N1702" i="2"/>
  <c r="BG1701" i="2"/>
  <c r="BF1701" i="2"/>
  <c r="BE1701" i="2"/>
  <c r="BD1701" i="2"/>
  <c r="R1701" i="2"/>
  <c r="P1701" i="2"/>
  <c r="N1701" i="2"/>
  <c r="BG1700" i="2"/>
  <c r="BF1700" i="2"/>
  <c r="BE1700" i="2"/>
  <c r="BD1700" i="2"/>
  <c r="R1700" i="2"/>
  <c r="P1700" i="2"/>
  <c r="N1700" i="2"/>
  <c r="BG1699" i="2"/>
  <c r="BF1699" i="2"/>
  <c r="BE1699" i="2"/>
  <c r="BD1699" i="2"/>
  <c r="R1699" i="2"/>
  <c r="P1699" i="2"/>
  <c r="N1699" i="2"/>
  <c r="BG1698" i="2"/>
  <c r="BF1698" i="2"/>
  <c r="BE1698" i="2"/>
  <c r="BD1698" i="2"/>
  <c r="R1698" i="2"/>
  <c r="P1698" i="2"/>
  <c r="N1698" i="2"/>
  <c r="BG1697" i="2"/>
  <c r="BF1697" i="2"/>
  <c r="BE1697" i="2"/>
  <c r="BD1697" i="2"/>
  <c r="R1697" i="2"/>
  <c r="P1697" i="2"/>
  <c r="N1697" i="2"/>
  <c r="BG1696" i="2"/>
  <c r="BF1696" i="2"/>
  <c r="BE1696" i="2"/>
  <c r="BD1696" i="2"/>
  <c r="R1696" i="2"/>
  <c r="P1696" i="2"/>
  <c r="N1696" i="2"/>
  <c r="BG1695" i="2"/>
  <c r="BF1695" i="2"/>
  <c r="BE1695" i="2"/>
  <c r="BD1695" i="2"/>
  <c r="R1695" i="2"/>
  <c r="P1695" i="2"/>
  <c r="N1695" i="2"/>
  <c r="BG1694" i="2"/>
  <c r="BF1694" i="2"/>
  <c r="BE1694" i="2"/>
  <c r="BD1694" i="2"/>
  <c r="R1694" i="2"/>
  <c r="P1694" i="2"/>
  <c r="N1694" i="2"/>
  <c r="BG1693" i="2"/>
  <c r="BF1693" i="2"/>
  <c r="BE1693" i="2"/>
  <c r="BD1693" i="2"/>
  <c r="R1693" i="2"/>
  <c r="P1693" i="2"/>
  <c r="N1693" i="2"/>
  <c r="BG1692" i="2"/>
  <c r="BF1692" i="2"/>
  <c r="BE1692" i="2"/>
  <c r="BD1692" i="2"/>
  <c r="R1692" i="2"/>
  <c r="P1692" i="2"/>
  <c r="N1692" i="2"/>
  <c r="BG1691" i="2"/>
  <c r="BF1691" i="2"/>
  <c r="BE1691" i="2"/>
  <c r="BD1691" i="2"/>
  <c r="R1691" i="2"/>
  <c r="P1691" i="2"/>
  <c r="N1691" i="2"/>
  <c r="BG1690" i="2"/>
  <c r="BF1690" i="2"/>
  <c r="BE1690" i="2"/>
  <c r="BD1690" i="2"/>
  <c r="R1690" i="2"/>
  <c r="P1690" i="2"/>
  <c r="N1690" i="2"/>
  <c r="BG1689" i="2"/>
  <c r="BF1689" i="2"/>
  <c r="BE1689" i="2"/>
  <c r="BD1689" i="2"/>
  <c r="R1689" i="2"/>
  <c r="P1689" i="2"/>
  <c r="N1689" i="2"/>
  <c r="BG1688" i="2"/>
  <c r="BF1688" i="2"/>
  <c r="BE1688" i="2"/>
  <c r="BD1688" i="2"/>
  <c r="R1688" i="2"/>
  <c r="P1688" i="2"/>
  <c r="N1688" i="2"/>
  <c r="BG1687" i="2"/>
  <c r="BF1687" i="2"/>
  <c r="BE1687" i="2"/>
  <c r="BD1687" i="2"/>
  <c r="R1687" i="2"/>
  <c r="P1687" i="2"/>
  <c r="N1687" i="2"/>
  <c r="BG1686" i="2"/>
  <c r="BF1686" i="2"/>
  <c r="BE1686" i="2"/>
  <c r="BD1686" i="2"/>
  <c r="R1686" i="2"/>
  <c r="P1686" i="2"/>
  <c r="N1686" i="2"/>
  <c r="BG1685" i="2"/>
  <c r="BF1685" i="2"/>
  <c r="BE1685" i="2"/>
  <c r="BD1685" i="2"/>
  <c r="R1685" i="2"/>
  <c r="P1685" i="2"/>
  <c r="N1685" i="2"/>
  <c r="BG1684" i="2"/>
  <c r="BF1684" i="2"/>
  <c r="BE1684" i="2"/>
  <c r="BD1684" i="2"/>
  <c r="R1684" i="2"/>
  <c r="P1684" i="2"/>
  <c r="N1684" i="2"/>
  <c r="BG1683" i="2"/>
  <c r="BF1683" i="2"/>
  <c r="BE1683" i="2"/>
  <c r="BD1683" i="2"/>
  <c r="R1683" i="2"/>
  <c r="P1683" i="2"/>
  <c r="N1683" i="2"/>
  <c r="BG1682" i="2"/>
  <c r="BF1682" i="2"/>
  <c r="BE1682" i="2"/>
  <c r="BD1682" i="2"/>
  <c r="R1682" i="2"/>
  <c r="P1682" i="2"/>
  <c r="N1682" i="2"/>
  <c r="BG1681" i="2"/>
  <c r="BF1681" i="2"/>
  <c r="BE1681" i="2"/>
  <c r="BD1681" i="2"/>
  <c r="R1681" i="2"/>
  <c r="P1681" i="2"/>
  <c r="N1681" i="2"/>
  <c r="BG1680" i="2"/>
  <c r="BF1680" i="2"/>
  <c r="BE1680" i="2"/>
  <c r="BD1680" i="2"/>
  <c r="R1680" i="2"/>
  <c r="P1680" i="2"/>
  <c r="N1680" i="2"/>
  <c r="BG1679" i="2"/>
  <c r="BF1679" i="2"/>
  <c r="BE1679" i="2"/>
  <c r="BD1679" i="2"/>
  <c r="R1679" i="2"/>
  <c r="P1679" i="2"/>
  <c r="N1679" i="2"/>
  <c r="BG1678" i="2"/>
  <c r="BF1678" i="2"/>
  <c r="BE1678" i="2"/>
  <c r="BD1678" i="2"/>
  <c r="R1678" i="2"/>
  <c r="P1678" i="2"/>
  <c r="N1678" i="2"/>
  <c r="BG1677" i="2"/>
  <c r="BF1677" i="2"/>
  <c r="BE1677" i="2"/>
  <c r="BD1677" i="2"/>
  <c r="R1677" i="2"/>
  <c r="P1677" i="2"/>
  <c r="N1677" i="2"/>
  <c r="BG1676" i="2"/>
  <c r="BF1676" i="2"/>
  <c r="BE1676" i="2"/>
  <c r="BD1676" i="2"/>
  <c r="R1676" i="2"/>
  <c r="P1676" i="2"/>
  <c r="N1676" i="2"/>
  <c r="BG1675" i="2"/>
  <c r="BF1675" i="2"/>
  <c r="BE1675" i="2"/>
  <c r="BD1675" i="2"/>
  <c r="R1675" i="2"/>
  <c r="P1675" i="2"/>
  <c r="N1675" i="2"/>
  <c r="BG1674" i="2"/>
  <c r="BF1674" i="2"/>
  <c r="BE1674" i="2"/>
  <c r="BD1674" i="2"/>
  <c r="R1674" i="2"/>
  <c r="P1674" i="2"/>
  <c r="N1674" i="2"/>
  <c r="BG1673" i="2"/>
  <c r="BF1673" i="2"/>
  <c r="BE1673" i="2"/>
  <c r="BD1673" i="2"/>
  <c r="R1673" i="2"/>
  <c r="P1673" i="2"/>
  <c r="N1673" i="2"/>
  <c r="BG1672" i="2"/>
  <c r="BF1672" i="2"/>
  <c r="BE1672" i="2"/>
  <c r="BD1672" i="2"/>
  <c r="R1672" i="2"/>
  <c r="P1672" i="2"/>
  <c r="N1672" i="2"/>
  <c r="BG1671" i="2"/>
  <c r="BF1671" i="2"/>
  <c r="BE1671" i="2"/>
  <c r="BD1671" i="2"/>
  <c r="R1671" i="2"/>
  <c r="P1671" i="2"/>
  <c r="N1671" i="2"/>
  <c r="BG1670" i="2"/>
  <c r="BF1670" i="2"/>
  <c r="BE1670" i="2"/>
  <c r="BD1670" i="2"/>
  <c r="R1670" i="2"/>
  <c r="P1670" i="2"/>
  <c r="N1670" i="2"/>
  <c r="BG1669" i="2"/>
  <c r="BF1669" i="2"/>
  <c r="BE1669" i="2"/>
  <c r="BD1669" i="2"/>
  <c r="R1669" i="2"/>
  <c r="P1669" i="2"/>
  <c r="N1669" i="2"/>
  <c r="BG1668" i="2"/>
  <c r="BF1668" i="2"/>
  <c r="BE1668" i="2"/>
  <c r="BD1668" i="2"/>
  <c r="R1668" i="2"/>
  <c r="P1668" i="2"/>
  <c r="N1668" i="2"/>
  <c r="BG1667" i="2"/>
  <c r="BF1667" i="2"/>
  <c r="BE1667" i="2"/>
  <c r="BD1667" i="2"/>
  <c r="R1667" i="2"/>
  <c r="P1667" i="2"/>
  <c r="N1667" i="2"/>
  <c r="BG1666" i="2"/>
  <c r="BF1666" i="2"/>
  <c r="BE1666" i="2"/>
  <c r="BD1666" i="2"/>
  <c r="R1666" i="2"/>
  <c r="P1666" i="2"/>
  <c r="N1666" i="2"/>
  <c r="BG1665" i="2"/>
  <c r="BF1665" i="2"/>
  <c r="BE1665" i="2"/>
  <c r="BD1665" i="2"/>
  <c r="R1665" i="2"/>
  <c r="P1665" i="2"/>
  <c r="N1665" i="2"/>
  <c r="BG1664" i="2"/>
  <c r="BF1664" i="2"/>
  <c r="BE1664" i="2"/>
  <c r="BD1664" i="2"/>
  <c r="R1664" i="2"/>
  <c r="P1664" i="2"/>
  <c r="N1664" i="2"/>
  <c r="BG1663" i="2"/>
  <c r="BF1663" i="2"/>
  <c r="BE1663" i="2"/>
  <c r="BD1663" i="2"/>
  <c r="R1663" i="2"/>
  <c r="P1663" i="2"/>
  <c r="N1663" i="2"/>
  <c r="BG1662" i="2"/>
  <c r="BF1662" i="2"/>
  <c r="BE1662" i="2"/>
  <c r="BD1662" i="2"/>
  <c r="R1662" i="2"/>
  <c r="P1662" i="2"/>
  <c r="N1662" i="2"/>
  <c r="BG1661" i="2"/>
  <c r="BF1661" i="2"/>
  <c r="BE1661" i="2"/>
  <c r="BD1661" i="2"/>
  <c r="R1661" i="2"/>
  <c r="P1661" i="2"/>
  <c r="N1661" i="2"/>
  <c r="BG1660" i="2"/>
  <c r="BF1660" i="2"/>
  <c r="BE1660" i="2"/>
  <c r="BD1660" i="2"/>
  <c r="R1660" i="2"/>
  <c r="P1660" i="2"/>
  <c r="N1660" i="2"/>
  <c r="BG1659" i="2"/>
  <c r="BF1659" i="2"/>
  <c r="BE1659" i="2"/>
  <c r="BD1659" i="2"/>
  <c r="R1659" i="2"/>
  <c r="P1659" i="2"/>
  <c r="N1659" i="2"/>
  <c r="BG1658" i="2"/>
  <c r="BF1658" i="2"/>
  <c r="BE1658" i="2"/>
  <c r="BD1658" i="2"/>
  <c r="R1658" i="2"/>
  <c r="P1658" i="2"/>
  <c r="N1658" i="2"/>
  <c r="BG1657" i="2"/>
  <c r="BF1657" i="2"/>
  <c r="BE1657" i="2"/>
  <c r="BD1657" i="2"/>
  <c r="R1657" i="2"/>
  <c r="P1657" i="2"/>
  <c r="N1657" i="2"/>
  <c r="BG1656" i="2"/>
  <c r="BF1656" i="2"/>
  <c r="BE1656" i="2"/>
  <c r="BD1656" i="2"/>
  <c r="R1656" i="2"/>
  <c r="P1656" i="2"/>
  <c r="N1656" i="2"/>
  <c r="BG1655" i="2"/>
  <c r="BF1655" i="2"/>
  <c r="BE1655" i="2"/>
  <c r="BD1655" i="2"/>
  <c r="R1655" i="2"/>
  <c r="P1655" i="2"/>
  <c r="N1655" i="2"/>
  <c r="BG1654" i="2"/>
  <c r="BF1654" i="2"/>
  <c r="BE1654" i="2"/>
  <c r="BD1654" i="2"/>
  <c r="R1654" i="2"/>
  <c r="P1654" i="2"/>
  <c r="N1654" i="2"/>
  <c r="BG1653" i="2"/>
  <c r="BF1653" i="2"/>
  <c r="BE1653" i="2"/>
  <c r="BD1653" i="2"/>
  <c r="R1653" i="2"/>
  <c r="P1653" i="2"/>
  <c r="N1653" i="2"/>
  <c r="BG1652" i="2"/>
  <c r="BF1652" i="2"/>
  <c r="BE1652" i="2"/>
  <c r="BD1652" i="2"/>
  <c r="R1652" i="2"/>
  <c r="P1652" i="2"/>
  <c r="N1652" i="2"/>
  <c r="BG1651" i="2"/>
  <c r="BF1651" i="2"/>
  <c r="BE1651" i="2"/>
  <c r="BD1651" i="2"/>
  <c r="R1651" i="2"/>
  <c r="P1651" i="2"/>
  <c r="N1651" i="2"/>
  <c r="BG1650" i="2"/>
  <c r="BF1650" i="2"/>
  <c r="BE1650" i="2"/>
  <c r="BD1650" i="2"/>
  <c r="R1650" i="2"/>
  <c r="P1650" i="2"/>
  <c r="N1650" i="2"/>
  <c r="BG1649" i="2"/>
  <c r="BF1649" i="2"/>
  <c r="BE1649" i="2"/>
  <c r="BD1649" i="2"/>
  <c r="R1649" i="2"/>
  <c r="P1649" i="2"/>
  <c r="N1649" i="2"/>
  <c r="BG1648" i="2"/>
  <c r="BF1648" i="2"/>
  <c r="BE1648" i="2"/>
  <c r="BD1648" i="2"/>
  <c r="R1648" i="2"/>
  <c r="P1648" i="2"/>
  <c r="N1648" i="2"/>
  <c r="BG1647" i="2"/>
  <c r="BF1647" i="2"/>
  <c r="BE1647" i="2"/>
  <c r="BD1647" i="2"/>
  <c r="R1647" i="2"/>
  <c r="P1647" i="2"/>
  <c r="N1647" i="2"/>
  <c r="BG1646" i="2"/>
  <c r="BF1646" i="2"/>
  <c r="BE1646" i="2"/>
  <c r="BD1646" i="2"/>
  <c r="R1646" i="2"/>
  <c r="P1646" i="2"/>
  <c r="N1646" i="2"/>
  <c r="BG1645" i="2"/>
  <c r="BF1645" i="2"/>
  <c r="BE1645" i="2"/>
  <c r="BD1645" i="2"/>
  <c r="R1645" i="2"/>
  <c r="P1645" i="2"/>
  <c r="N1645" i="2"/>
  <c r="BG1644" i="2"/>
  <c r="BF1644" i="2"/>
  <c r="BE1644" i="2"/>
  <c r="BD1644" i="2"/>
  <c r="R1644" i="2"/>
  <c r="P1644" i="2"/>
  <c r="N1644" i="2"/>
  <c r="BG1643" i="2"/>
  <c r="BF1643" i="2"/>
  <c r="BE1643" i="2"/>
  <c r="BD1643" i="2"/>
  <c r="R1643" i="2"/>
  <c r="P1643" i="2"/>
  <c r="N1643" i="2"/>
  <c r="BG1642" i="2"/>
  <c r="BF1642" i="2"/>
  <c r="BE1642" i="2"/>
  <c r="BD1642" i="2"/>
  <c r="R1642" i="2"/>
  <c r="P1642" i="2"/>
  <c r="N1642" i="2"/>
  <c r="BG1641" i="2"/>
  <c r="BF1641" i="2"/>
  <c r="BE1641" i="2"/>
  <c r="BD1641" i="2"/>
  <c r="R1641" i="2"/>
  <c r="P1641" i="2"/>
  <c r="N1641" i="2"/>
  <c r="BG1640" i="2"/>
  <c r="BF1640" i="2"/>
  <c r="BE1640" i="2"/>
  <c r="BD1640" i="2"/>
  <c r="R1640" i="2"/>
  <c r="P1640" i="2"/>
  <c r="N1640" i="2"/>
  <c r="BG1639" i="2"/>
  <c r="BF1639" i="2"/>
  <c r="BE1639" i="2"/>
  <c r="BD1639" i="2"/>
  <c r="R1639" i="2"/>
  <c r="P1639" i="2"/>
  <c r="N1639" i="2"/>
  <c r="BG1638" i="2"/>
  <c r="BF1638" i="2"/>
  <c r="BE1638" i="2"/>
  <c r="BD1638" i="2"/>
  <c r="R1638" i="2"/>
  <c r="P1638" i="2"/>
  <c r="N1638" i="2"/>
  <c r="BG1637" i="2"/>
  <c r="BF1637" i="2"/>
  <c r="BE1637" i="2"/>
  <c r="BD1637" i="2"/>
  <c r="R1637" i="2"/>
  <c r="P1637" i="2"/>
  <c r="N1637" i="2"/>
  <c r="BG1636" i="2"/>
  <c r="BF1636" i="2"/>
  <c r="BE1636" i="2"/>
  <c r="BD1636" i="2"/>
  <c r="R1636" i="2"/>
  <c r="P1636" i="2"/>
  <c r="N1636" i="2"/>
  <c r="BG1635" i="2"/>
  <c r="BF1635" i="2"/>
  <c r="BE1635" i="2"/>
  <c r="BD1635" i="2"/>
  <c r="R1635" i="2"/>
  <c r="P1635" i="2"/>
  <c r="N1635" i="2"/>
  <c r="BG1634" i="2"/>
  <c r="BF1634" i="2"/>
  <c r="BE1634" i="2"/>
  <c r="BD1634" i="2"/>
  <c r="R1634" i="2"/>
  <c r="P1634" i="2"/>
  <c r="N1634" i="2"/>
  <c r="BG1633" i="2"/>
  <c r="BF1633" i="2"/>
  <c r="BE1633" i="2"/>
  <c r="BD1633" i="2"/>
  <c r="R1633" i="2"/>
  <c r="P1633" i="2"/>
  <c r="N1633" i="2"/>
  <c r="BG1632" i="2"/>
  <c r="BF1632" i="2"/>
  <c r="BE1632" i="2"/>
  <c r="BD1632" i="2"/>
  <c r="R1632" i="2"/>
  <c r="P1632" i="2"/>
  <c r="N1632" i="2"/>
  <c r="BG1631" i="2"/>
  <c r="BF1631" i="2"/>
  <c r="BE1631" i="2"/>
  <c r="BD1631" i="2"/>
  <c r="R1631" i="2"/>
  <c r="P1631" i="2"/>
  <c r="N1631" i="2"/>
  <c r="BG1630" i="2"/>
  <c r="BF1630" i="2"/>
  <c r="BE1630" i="2"/>
  <c r="BD1630" i="2"/>
  <c r="R1630" i="2"/>
  <c r="P1630" i="2"/>
  <c r="N1630" i="2"/>
  <c r="BG1629" i="2"/>
  <c r="BF1629" i="2"/>
  <c r="BE1629" i="2"/>
  <c r="BD1629" i="2"/>
  <c r="R1629" i="2"/>
  <c r="P1629" i="2"/>
  <c r="N1629" i="2"/>
  <c r="BG1628" i="2"/>
  <c r="BF1628" i="2"/>
  <c r="BE1628" i="2"/>
  <c r="BD1628" i="2"/>
  <c r="R1628" i="2"/>
  <c r="P1628" i="2"/>
  <c r="N1628" i="2"/>
  <c r="BG1627" i="2"/>
  <c r="BF1627" i="2"/>
  <c r="BE1627" i="2"/>
  <c r="BD1627" i="2"/>
  <c r="R1627" i="2"/>
  <c r="P1627" i="2"/>
  <c r="N1627" i="2"/>
  <c r="BG1626" i="2"/>
  <c r="BF1626" i="2"/>
  <c r="BE1626" i="2"/>
  <c r="BD1626" i="2"/>
  <c r="R1626" i="2"/>
  <c r="P1626" i="2"/>
  <c r="N1626" i="2"/>
  <c r="BG1625" i="2"/>
  <c r="BF1625" i="2"/>
  <c r="BE1625" i="2"/>
  <c r="BD1625" i="2"/>
  <c r="R1625" i="2"/>
  <c r="P1625" i="2"/>
  <c r="N1625" i="2"/>
  <c r="BG1624" i="2"/>
  <c r="BF1624" i="2"/>
  <c r="BE1624" i="2"/>
  <c r="BD1624" i="2"/>
  <c r="R1624" i="2"/>
  <c r="P1624" i="2"/>
  <c r="N1624" i="2"/>
  <c r="BG1623" i="2"/>
  <c r="BF1623" i="2"/>
  <c r="BE1623" i="2"/>
  <c r="BD1623" i="2"/>
  <c r="R1623" i="2"/>
  <c r="P1623" i="2"/>
  <c r="N1623" i="2"/>
  <c r="BG1622" i="2"/>
  <c r="BF1622" i="2"/>
  <c r="BE1622" i="2"/>
  <c r="BD1622" i="2"/>
  <c r="R1622" i="2"/>
  <c r="P1622" i="2"/>
  <c r="N1622" i="2"/>
  <c r="BG1621" i="2"/>
  <c r="BF1621" i="2"/>
  <c r="BE1621" i="2"/>
  <c r="BD1621" i="2"/>
  <c r="R1621" i="2"/>
  <c r="P1621" i="2"/>
  <c r="N1621" i="2"/>
  <c r="BG1620" i="2"/>
  <c r="BF1620" i="2"/>
  <c r="BE1620" i="2"/>
  <c r="BD1620" i="2"/>
  <c r="R1620" i="2"/>
  <c r="P1620" i="2"/>
  <c r="N1620" i="2"/>
  <c r="BG1619" i="2"/>
  <c r="BF1619" i="2"/>
  <c r="BE1619" i="2"/>
  <c r="BD1619" i="2"/>
  <c r="R1619" i="2"/>
  <c r="P1619" i="2"/>
  <c r="N1619" i="2"/>
  <c r="BG1618" i="2"/>
  <c r="BF1618" i="2"/>
  <c r="BE1618" i="2"/>
  <c r="BD1618" i="2"/>
  <c r="R1618" i="2"/>
  <c r="P1618" i="2"/>
  <c r="N1618" i="2"/>
  <c r="BG1617" i="2"/>
  <c r="BF1617" i="2"/>
  <c r="BE1617" i="2"/>
  <c r="BD1617" i="2"/>
  <c r="R1617" i="2"/>
  <c r="P1617" i="2"/>
  <c r="N1617" i="2"/>
  <c r="BG1616" i="2"/>
  <c r="BF1616" i="2"/>
  <c r="BE1616" i="2"/>
  <c r="BD1616" i="2"/>
  <c r="R1616" i="2"/>
  <c r="P1616" i="2"/>
  <c r="N1616" i="2"/>
  <c r="BG1615" i="2"/>
  <c r="BF1615" i="2"/>
  <c r="BE1615" i="2"/>
  <c r="BD1615" i="2"/>
  <c r="R1615" i="2"/>
  <c r="P1615" i="2"/>
  <c r="N1615" i="2"/>
  <c r="BG1614" i="2"/>
  <c r="BF1614" i="2"/>
  <c r="BE1614" i="2"/>
  <c r="BD1614" i="2"/>
  <c r="R1614" i="2"/>
  <c r="P1614" i="2"/>
  <c r="N1614" i="2"/>
  <c r="BG1613" i="2"/>
  <c r="BF1613" i="2"/>
  <c r="BE1613" i="2"/>
  <c r="BD1613" i="2"/>
  <c r="R1613" i="2"/>
  <c r="P1613" i="2"/>
  <c r="N1613" i="2"/>
  <c r="BG1612" i="2"/>
  <c r="BF1612" i="2"/>
  <c r="BE1612" i="2"/>
  <c r="BD1612" i="2"/>
  <c r="R1612" i="2"/>
  <c r="P1612" i="2"/>
  <c r="N1612" i="2"/>
  <c r="BG1611" i="2"/>
  <c r="BF1611" i="2"/>
  <c r="BE1611" i="2"/>
  <c r="BD1611" i="2"/>
  <c r="R1611" i="2"/>
  <c r="P1611" i="2"/>
  <c r="N1611" i="2"/>
  <c r="BG1610" i="2"/>
  <c r="BF1610" i="2"/>
  <c r="BE1610" i="2"/>
  <c r="BD1610" i="2"/>
  <c r="R1610" i="2"/>
  <c r="P1610" i="2"/>
  <c r="N1610" i="2"/>
  <c r="BG1609" i="2"/>
  <c r="BF1609" i="2"/>
  <c r="BE1609" i="2"/>
  <c r="BD1609" i="2"/>
  <c r="R1609" i="2"/>
  <c r="P1609" i="2"/>
  <c r="N1609" i="2"/>
  <c r="BG1608" i="2"/>
  <c r="BF1608" i="2"/>
  <c r="BE1608" i="2"/>
  <c r="BD1608" i="2"/>
  <c r="R1608" i="2"/>
  <c r="P1608" i="2"/>
  <c r="N1608" i="2"/>
  <c r="BG1607" i="2"/>
  <c r="BF1607" i="2"/>
  <c r="BE1607" i="2"/>
  <c r="BD1607" i="2"/>
  <c r="R1607" i="2"/>
  <c r="P1607" i="2"/>
  <c r="N1607" i="2"/>
  <c r="BG1606" i="2"/>
  <c r="BF1606" i="2"/>
  <c r="BE1606" i="2"/>
  <c r="BD1606" i="2"/>
  <c r="R1606" i="2"/>
  <c r="P1606" i="2"/>
  <c r="N1606" i="2"/>
  <c r="BG1605" i="2"/>
  <c r="BF1605" i="2"/>
  <c r="BE1605" i="2"/>
  <c r="BD1605" i="2"/>
  <c r="R1605" i="2"/>
  <c r="P1605" i="2"/>
  <c r="N1605" i="2"/>
  <c r="BG1604" i="2"/>
  <c r="BF1604" i="2"/>
  <c r="BE1604" i="2"/>
  <c r="BD1604" i="2"/>
  <c r="R1604" i="2"/>
  <c r="P1604" i="2"/>
  <c r="N1604" i="2"/>
  <c r="BG1603" i="2"/>
  <c r="BF1603" i="2"/>
  <c r="BE1603" i="2"/>
  <c r="BD1603" i="2"/>
  <c r="R1603" i="2"/>
  <c r="P1603" i="2"/>
  <c r="N1603" i="2"/>
  <c r="BG1602" i="2"/>
  <c r="BF1602" i="2"/>
  <c r="BE1602" i="2"/>
  <c r="BD1602" i="2"/>
  <c r="R1602" i="2"/>
  <c r="P1602" i="2"/>
  <c r="N1602" i="2"/>
  <c r="BG1601" i="2"/>
  <c r="BF1601" i="2"/>
  <c r="BE1601" i="2"/>
  <c r="BD1601" i="2"/>
  <c r="R1601" i="2"/>
  <c r="P1601" i="2"/>
  <c r="N1601" i="2"/>
  <c r="BG1600" i="2"/>
  <c r="BF1600" i="2"/>
  <c r="BE1600" i="2"/>
  <c r="BD1600" i="2"/>
  <c r="R1600" i="2"/>
  <c r="P1600" i="2"/>
  <c r="N1600" i="2"/>
  <c r="BG1599" i="2"/>
  <c r="BF1599" i="2"/>
  <c r="BE1599" i="2"/>
  <c r="BD1599" i="2"/>
  <c r="R1599" i="2"/>
  <c r="P1599" i="2"/>
  <c r="N1599" i="2"/>
  <c r="BG1598" i="2"/>
  <c r="BF1598" i="2"/>
  <c r="BE1598" i="2"/>
  <c r="BD1598" i="2"/>
  <c r="R1598" i="2"/>
  <c r="P1598" i="2"/>
  <c r="N1598" i="2"/>
  <c r="BG1597" i="2"/>
  <c r="BF1597" i="2"/>
  <c r="BE1597" i="2"/>
  <c r="BD1597" i="2"/>
  <c r="R1597" i="2"/>
  <c r="P1597" i="2"/>
  <c r="N1597" i="2"/>
  <c r="BG1596" i="2"/>
  <c r="BF1596" i="2"/>
  <c r="BE1596" i="2"/>
  <c r="BD1596" i="2"/>
  <c r="R1596" i="2"/>
  <c r="P1596" i="2"/>
  <c r="N1596" i="2"/>
  <c r="BG1595" i="2"/>
  <c r="BF1595" i="2"/>
  <c r="BE1595" i="2"/>
  <c r="BD1595" i="2"/>
  <c r="R1595" i="2"/>
  <c r="P1595" i="2"/>
  <c r="N1595" i="2"/>
  <c r="BG1594" i="2"/>
  <c r="BF1594" i="2"/>
  <c r="BE1594" i="2"/>
  <c r="BD1594" i="2"/>
  <c r="R1594" i="2"/>
  <c r="P1594" i="2"/>
  <c r="N1594" i="2"/>
  <c r="BG1593" i="2"/>
  <c r="BF1593" i="2"/>
  <c r="BE1593" i="2"/>
  <c r="BD1593" i="2"/>
  <c r="R1593" i="2"/>
  <c r="P1593" i="2"/>
  <c r="N1593" i="2"/>
  <c r="BG1592" i="2"/>
  <c r="BF1592" i="2"/>
  <c r="BE1592" i="2"/>
  <c r="BD1592" i="2"/>
  <c r="R1592" i="2"/>
  <c r="P1592" i="2"/>
  <c r="N1592" i="2"/>
  <c r="BG1591" i="2"/>
  <c r="BF1591" i="2"/>
  <c r="BE1591" i="2"/>
  <c r="BD1591" i="2"/>
  <c r="R1591" i="2"/>
  <c r="P1591" i="2"/>
  <c r="N1591" i="2"/>
  <c r="BG1590" i="2"/>
  <c r="BF1590" i="2"/>
  <c r="BE1590" i="2"/>
  <c r="BD1590" i="2"/>
  <c r="R1590" i="2"/>
  <c r="P1590" i="2"/>
  <c r="N1590" i="2"/>
  <c r="BG1589" i="2"/>
  <c r="BF1589" i="2"/>
  <c r="BE1589" i="2"/>
  <c r="BD1589" i="2"/>
  <c r="R1589" i="2"/>
  <c r="P1589" i="2"/>
  <c r="N1589" i="2"/>
  <c r="BG1588" i="2"/>
  <c r="BF1588" i="2"/>
  <c r="BE1588" i="2"/>
  <c r="BD1588" i="2"/>
  <c r="R1588" i="2"/>
  <c r="P1588" i="2"/>
  <c r="N1588" i="2"/>
  <c r="BG1587" i="2"/>
  <c r="BF1587" i="2"/>
  <c r="BE1587" i="2"/>
  <c r="BD1587" i="2"/>
  <c r="R1587" i="2"/>
  <c r="P1587" i="2"/>
  <c r="N1587" i="2"/>
  <c r="BG1586" i="2"/>
  <c r="BF1586" i="2"/>
  <c r="BE1586" i="2"/>
  <c r="BD1586" i="2"/>
  <c r="R1586" i="2"/>
  <c r="P1586" i="2"/>
  <c r="N1586" i="2"/>
  <c r="BG1585" i="2"/>
  <c r="BF1585" i="2"/>
  <c r="BE1585" i="2"/>
  <c r="BD1585" i="2"/>
  <c r="R1585" i="2"/>
  <c r="P1585" i="2"/>
  <c r="N1585" i="2"/>
  <c r="BG1584" i="2"/>
  <c r="BF1584" i="2"/>
  <c r="BE1584" i="2"/>
  <c r="BD1584" i="2"/>
  <c r="R1584" i="2"/>
  <c r="P1584" i="2"/>
  <c r="N1584" i="2"/>
  <c r="BG1583" i="2"/>
  <c r="BF1583" i="2"/>
  <c r="BE1583" i="2"/>
  <c r="BD1583" i="2"/>
  <c r="R1583" i="2"/>
  <c r="P1583" i="2"/>
  <c r="N1583" i="2"/>
  <c r="BG1582" i="2"/>
  <c r="BF1582" i="2"/>
  <c r="BE1582" i="2"/>
  <c r="BD1582" i="2"/>
  <c r="R1582" i="2"/>
  <c r="P1582" i="2"/>
  <c r="N1582" i="2"/>
  <c r="BG1581" i="2"/>
  <c r="BF1581" i="2"/>
  <c r="BE1581" i="2"/>
  <c r="BD1581" i="2"/>
  <c r="R1581" i="2"/>
  <c r="P1581" i="2"/>
  <c r="N1581" i="2"/>
  <c r="BG1580" i="2"/>
  <c r="BF1580" i="2"/>
  <c r="BE1580" i="2"/>
  <c r="BD1580" i="2"/>
  <c r="R1580" i="2"/>
  <c r="P1580" i="2"/>
  <c r="N1580" i="2"/>
  <c r="BG1579" i="2"/>
  <c r="BF1579" i="2"/>
  <c r="BE1579" i="2"/>
  <c r="BD1579" i="2"/>
  <c r="R1579" i="2"/>
  <c r="P1579" i="2"/>
  <c r="N1579" i="2"/>
  <c r="BG1578" i="2"/>
  <c r="BF1578" i="2"/>
  <c r="BE1578" i="2"/>
  <c r="BD1578" i="2"/>
  <c r="R1578" i="2"/>
  <c r="P1578" i="2"/>
  <c r="N1578" i="2"/>
  <c r="BG1577" i="2"/>
  <c r="BF1577" i="2"/>
  <c r="BE1577" i="2"/>
  <c r="BD1577" i="2"/>
  <c r="R1577" i="2"/>
  <c r="P1577" i="2"/>
  <c r="N1577" i="2"/>
  <c r="BG1576" i="2"/>
  <c r="BF1576" i="2"/>
  <c r="BE1576" i="2"/>
  <c r="BD1576" i="2"/>
  <c r="R1576" i="2"/>
  <c r="P1576" i="2"/>
  <c r="N1576" i="2"/>
  <c r="BG1575" i="2"/>
  <c r="BF1575" i="2"/>
  <c r="BE1575" i="2"/>
  <c r="BD1575" i="2"/>
  <c r="R1575" i="2"/>
  <c r="P1575" i="2"/>
  <c r="N1575" i="2"/>
  <c r="BG1574" i="2"/>
  <c r="BF1574" i="2"/>
  <c r="BE1574" i="2"/>
  <c r="BD1574" i="2"/>
  <c r="R1574" i="2"/>
  <c r="P1574" i="2"/>
  <c r="N1574" i="2"/>
  <c r="BG1573" i="2"/>
  <c r="BF1573" i="2"/>
  <c r="BE1573" i="2"/>
  <c r="BD1573" i="2"/>
  <c r="R1573" i="2"/>
  <c r="P1573" i="2"/>
  <c r="N1573" i="2"/>
  <c r="BG1572" i="2"/>
  <c r="BF1572" i="2"/>
  <c r="BE1572" i="2"/>
  <c r="BD1572" i="2"/>
  <c r="R1572" i="2"/>
  <c r="P1572" i="2"/>
  <c r="N1572" i="2"/>
  <c r="BG1571" i="2"/>
  <c r="BF1571" i="2"/>
  <c r="BE1571" i="2"/>
  <c r="BD1571" i="2"/>
  <c r="R1571" i="2"/>
  <c r="P1571" i="2"/>
  <c r="N1571" i="2"/>
  <c r="BG1570" i="2"/>
  <c r="BF1570" i="2"/>
  <c r="BE1570" i="2"/>
  <c r="BD1570" i="2"/>
  <c r="R1570" i="2"/>
  <c r="P1570" i="2"/>
  <c r="N1570" i="2"/>
  <c r="BG1569" i="2"/>
  <c r="BF1569" i="2"/>
  <c r="BE1569" i="2"/>
  <c r="BD1569" i="2"/>
  <c r="R1569" i="2"/>
  <c r="P1569" i="2"/>
  <c r="N1569" i="2"/>
  <c r="BG1568" i="2"/>
  <c r="BF1568" i="2"/>
  <c r="BE1568" i="2"/>
  <c r="BD1568" i="2"/>
  <c r="R1568" i="2"/>
  <c r="P1568" i="2"/>
  <c r="N1568" i="2"/>
  <c r="BG1567" i="2"/>
  <c r="BF1567" i="2"/>
  <c r="BE1567" i="2"/>
  <c r="BD1567" i="2"/>
  <c r="R1567" i="2"/>
  <c r="P1567" i="2"/>
  <c r="N1567" i="2"/>
  <c r="BG1566" i="2"/>
  <c r="BF1566" i="2"/>
  <c r="BE1566" i="2"/>
  <c r="BD1566" i="2"/>
  <c r="R1566" i="2"/>
  <c r="P1566" i="2"/>
  <c r="N1566" i="2"/>
  <c r="BG1565" i="2"/>
  <c r="BF1565" i="2"/>
  <c r="BE1565" i="2"/>
  <c r="BD1565" i="2"/>
  <c r="R1565" i="2"/>
  <c r="P1565" i="2"/>
  <c r="N1565" i="2"/>
  <c r="BG1564" i="2"/>
  <c r="BF1564" i="2"/>
  <c r="BE1564" i="2"/>
  <c r="BD1564" i="2"/>
  <c r="R1564" i="2"/>
  <c r="P1564" i="2"/>
  <c r="N1564" i="2"/>
  <c r="BG1563" i="2"/>
  <c r="BF1563" i="2"/>
  <c r="BE1563" i="2"/>
  <c r="BD1563" i="2"/>
  <c r="R1563" i="2"/>
  <c r="P1563" i="2"/>
  <c r="N1563" i="2"/>
  <c r="BG1562" i="2"/>
  <c r="BF1562" i="2"/>
  <c r="BE1562" i="2"/>
  <c r="BD1562" i="2"/>
  <c r="R1562" i="2"/>
  <c r="P1562" i="2"/>
  <c r="N1562" i="2"/>
  <c r="BG1561" i="2"/>
  <c r="BF1561" i="2"/>
  <c r="BE1561" i="2"/>
  <c r="BD1561" i="2"/>
  <c r="R1561" i="2"/>
  <c r="P1561" i="2"/>
  <c r="N1561" i="2"/>
  <c r="BG1560" i="2"/>
  <c r="BF1560" i="2"/>
  <c r="BE1560" i="2"/>
  <c r="BD1560" i="2"/>
  <c r="R1560" i="2"/>
  <c r="P1560" i="2"/>
  <c r="N1560" i="2"/>
  <c r="BG1559" i="2"/>
  <c r="BF1559" i="2"/>
  <c r="BE1559" i="2"/>
  <c r="BD1559" i="2"/>
  <c r="R1559" i="2"/>
  <c r="P1559" i="2"/>
  <c r="N1559" i="2"/>
  <c r="BG1558" i="2"/>
  <c r="BF1558" i="2"/>
  <c r="BE1558" i="2"/>
  <c r="BD1558" i="2"/>
  <c r="R1558" i="2"/>
  <c r="P1558" i="2"/>
  <c r="N1558" i="2"/>
  <c r="BG1557" i="2"/>
  <c r="BF1557" i="2"/>
  <c r="BE1557" i="2"/>
  <c r="BD1557" i="2"/>
  <c r="R1557" i="2"/>
  <c r="P1557" i="2"/>
  <c r="N1557" i="2"/>
  <c r="BG1556" i="2"/>
  <c r="BF1556" i="2"/>
  <c r="BE1556" i="2"/>
  <c r="BD1556" i="2"/>
  <c r="R1556" i="2"/>
  <c r="P1556" i="2"/>
  <c r="N1556" i="2"/>
  <c r="BG1555" i="2"/>
  <c r="BF1555" i="2"/>
  <c r="BE1555" i="2"/>
  <c r="BD1555" i="2"/>
  <c r="R1555" i="2"/>
  <c r="P1555" i="2"/>
  <c r="N1555" i="2"/>
  <c r="BG1554" i="2"/>
  <c r="BF1554" i="2"/>
  <c r="BE1554" i="2"/>
  <c r="BD1554" i="2"/>
  <c r="R1554" i="2"/>
  <c r="P1554" i="2"/>
  <c r="N1554" i="2"/>
  <c r="BG1553" i="2"/>
  <c r="BF1553" i="2"/>
  <c r="BE1553" i="2"/>
  <c r="BD1553" i="2"/>
  <c r="R1553" i="2"/>
  <c r="P1553" i="2"/>
  <c r="N1553" i="2"/>
  <c r="BG1552" i="2"/>
  <c r="BF1552" i="2"/>
  <c r="BE1552" i="2"/>
  <c r="BD1552" i="2"/>
  <c r="R1552" i="2"/>
  <c r="P1552" i="2"/>
  <c r="N1552" i="2"/>
  <c r="BG1551" i="2"/>
  <c r="BF1551" i="2"/>
  <c r="BE1551" i="2"/>
  <c r="BD1551" i="2"/>
  <c r="R1551" i="2"/>
  <c r="P1551" i="2"/>
  <c r="N1551" i="2"/>
  <c r="BG1550" i="2"/>
  <c r="BF1550" i="2"/>
  <c r="BE1550" i="2"/>
  <c r="BD1550" i="2"/>
  <c r="R1550" i="2"/>
  <c r="P1550" i="2"/>
  <c r="N1550" i="2"/>
  <c r="BG1549" i="2"/>
  <c r="BF1549" i="2"/>
  <c r="BE1549" i="2"/>
  <c r="BD1549" i="2"/>
  <c r="R1549" i="2"/>
  <c r="P1549" i="2"/>
  <c r="N1549" i="2"/>
  <c r="BG1548" i="2"/>
  <c r="BF1548" i="2"/>
  <c r="BE1548" i="2"/>
  <c r="BD1548" i="2"/>
  <c r="R1548" i="2"/>
  <c r="P1548" i="2"/>
  <c r="N1548" i="2"/>
  <c r="BG1547" i="2"/>
  <c r="BF1547" i="2"/>
  <c r="BE1547" i="2"/>
  <c r="BD1547" i="2"/>
  <c r="R1547" i="2"/>
  <c r="P1547" i="2"/>
  <c r="N1547" i="2"/>
  <c r="BG1546" i="2"/>
  <c r="BF1546" i="2"/>
  <c r="BE1546" i="2"/>
  <c r="BD1546" i="2"/>
  <c r="R1546" i="2"/>
  <c r="P1546" i="2"/>
  <c r="N1546" i="2"/>
  <c r="BG1545" i="2"/>
  <c r="BF1545" i="2"/>
  <c r="BE1545" i="2"/>
  <c r="BD1545" i="2"/>
  <c r="R1545" i="2"/>
  <c r="P1545" i="2"/>
  <c r="N1545" i="2"/>
  <c r="BG1544" i="2"/>
  <c r="BF1544" i="2"/>
  <c r="BE1544" i="2"/>
  <c r="BD1544" i="2"/>
  <c r="R1544" i="2"/>
  <c r="P1544" i="2"/>
  <c r="N1544" i="2"/>
  <c r="BG1543" i="2"/>
  <c r="BF1543" i="2"/>
  <c r="BE1543" i="2"/>
  <c r="BD1543" i="2"/>
  <c r="R1543" i="2"/>
  <c r="P1543" i="2"/>
  <c r="N1543" i="2"/>
  <c r="BG1542" i="2"/>
  <c r="BF1542" i="2"/>
  <c r="BE1542" i="2"/>
  <c r="BD1542" i="2"/>
  <c r="R1542" i="2"/>
  <c r="P1542" i="2"/>
  <c r="N1542" i="2"/>
  <c r="BG1541" i="2"/>
  <c r="BF1541" i="2"/>
  <c r="BE1541" i="2"/>
  <c r="BD1541" i="2"/>
  <c r="R1541" i="2"/>
  <c r="P1541" i="2"/>
  <c r="N1541" i="2"/>
  <c r="BG1540" i="2"/>
  <c r="BF1540" i="2"/>
  <c r="BE1540" i="2"/>
  <c r="BD1540" i="2"/>
  <c r="R1540" i="2"/>
  <c r="P1540" i="2"/>
  <c r="N1540" i="2"/>
  <c r="BG1539" i="2"/>
  <c r="BF1539" i="2"/>
  <c r="BE1539" i="2"/>
  <c r="BD1539" i="2"/>
  <c r="R1539" i="2"/>
  <c r="P1539" i="2"/>
  <c r="N1539" i="2"/>
  <c r="BG1538" i="2"/>
  <c r="BF1538" i="2"/>
  <c r="BE1538" i="2"/>
  <c r="BD1538" i="2"/>
  <c r="R1538" i="2"/>
  <c r="P1538" i="2"/>
  <c r="N1538" i="2"/>
  <c r="BG1537" i="2"/>
  <c r="BF1537" i="2"/>
  <c r="BE1537" i="2"/>
  <c r="BD1537" i="2"/>
  <c r="R1537" i="2"/>
  <c r="P1537" i="2"/>
  <c r="N1537" i="2"/>
  <c r="BG1536" i="2"/>
  <c r="BF1536" i="2"/>
  <c r="BE1536" i="2"/>
  <c r="BD1536" i="2"/>
  <c r="R1536" i="2"/>
  <c r="P1536" i="2"/>
  <c r="N1536" i="2"/>
  <c r="BG1535" i="2"/>
  <c r="BF1535" i="2"/>
  <c r="BE1535" i="2"/>
  <c r="BD1535" i="2"/>
  <c r="R1535" i="2"/>
  <c r="P1535" i="2"/>
  <c r="N1535" i="2"/>
  <c r="BG1534" i="2"/>
  <c r="BF1534" i="2"/>
  <c r="BE1534" i="2"/>
  <c r="BD1534" i="2"/>
  <c r="R1534" i="2"/>
  <c r="P1534" i="2"/>
  <c r="N1534" i="2"/>
  <c r="BG1533" i="2"/>
  <c r="BF1533" i="2"/>
  <c r="BE1533" i="2"/>
  <c r="BD1533" i="2"/>
  <c r="R1533" i="2"/>
  <c r="P1533" i="2"/>
  <c r="N1533" i="2"/>
  <c r="BG1532" i="2"/>
  <c r="BF1532" i="2"/>
  <c r="BE1532" i="2"/>
  <c r="BD1532" i="2"/>
  <c r="R1532" i="2"/>
  <c r="P1532" i="2"/>
  <c r="N1532" i="2"/>
  <c r="BG1531" i="2"/>
  <c r="BF1531" i="2"/>
  <c r="BE1531" i="2"/>
  <c r="BD1531" i="2"/>
  <c r="R1531" i="2"/>
  <c r="P1531" i="2"/>
  <c r="N1531" i="2"/>
  <c r="BG1530" i="2"/>
  <c r="BF1530" i="2"/>
  <c r="BE1530" i="2"/>
  <c r="BD1530" i="2"/>
  <c r="R1530" i="2"/>
  <c r="P1530" i="2"/>
  <c r="N1530" i="2"/>
  <c r="BG1529" i="2"/>
  <c r="BF1529" i="2"/>
  <c r="BE1529" i="2"/>
  <c r="BD1529" i="2"/>
  <c r="R1529" i="2"/>
  <c r="P1529" i="2"/>
  <c r="N1529" i="2"/>
  <c r="BG1528" i="2"/>
  <c r="BF1528" i="2"/>
  <c r="BE1528" i="2"/>
  <c r="BD1528" i="2"/>
  <c r="R1528" i="2"/>
  <c r="P1528" i="2"/>
  <c r="N1528" i="2"/>
  <c r="BG1527" i="2"/>
  <c r="BF1527" i="2"/>
  <c r="BE1527" i="2"/>
  <c r="BD1527" i="2"/>
  <c r="R1527" i="2"/>
  <c r="P1527" i="2"/>
  <c r="N1527" i="2"/>
  <c r="BG1526" i="2"/>
  <c r="BF1526" i="2"/>
  <c r="BE1526" i="2"/>
  <c r="BD1526" i="2"/>
  <c r="R1526" i="2"/>
  <c r="P1526" i="2"/>
  <c r="N1526" i="2"/>
  <c r="BG1525" i="2"/>
  <c r="BF1525" i="2"/>
  <c r="BE1525" i="2"/>
  <c r="BD1525" i="2"/>
  <c r="R1525" i="2"/>
  <c r="P1525" i="2"/>
  <c r="N1525" i="2"/>
  <c r="BG1524" i="2"/>
  <c r="BF1524" i="2"/>
  <c r="BE1524" i="2"/>
  <c r="BD1524" i="2"/>
  <c r="R1524" i="2"/>
  <c r="P1524" i="2"/>
  <c r="N1524" i="2"/>
  <c r="BG1523" i="2"/>
  <c r="BF1523" i="2"/>
  <c r="BE1523" i="2"/>
  <c r="BD1523" i="2"/>
  <c r="R1523" i="2"/>
  <c r="P1523" i="2"/>
  <c r="N1523" i="2"/>
  <c r="BG1522" i="2"/>
  <c r="BF1522" i="2"/>
  <c r="BE1522" i="2"/>
  <c r="BD1522" i="2"/>
  <c r="R1522" i="2"/>
  <c r="P1522" i="2"/>
  <c r="N1522" i="2"/>
  <c r="BG1521" i="2"/>
  <c r="BF1521" i="2"/>
  <c r="BE1521" i="2"/>
  <c r="BD1521" i="2"/>
  <c r="R1521" i="2"/>
  <c r="P1521" i="2"/>
  <c r="N1521" i="2"/>
  <c r="BG1520" i="2"/>
  <c r="BF1520" i="2"/>
  <c r="BE1520" i="2"/>
  <c r="BD1520" i="2"/>
  <c r="R1520" i="2"/>
  <c r="P1520" i="2"/>
  <c r="N1520" i="2"/>
  <c r="BG1519" i="2"/>
  <c r="BF1519" i="2"/>
  <c r="BE1519" i="2"/>
  <c r="BD1519" i="2"/>
  <c r="R1519" i="2"/>
  <c r="P1519" i="2"/>
  <c r="N1519" i="2"/>
  <c r="BG1518" i="2"/>
  <c r="BF1518" i="2"/>
  <c r="BE1518" i="2"/>
  <c r="BD1518" i="2"/>
  <c r="R1518" i="2"/>
  <c r="P1518" i="2"/>
  <c r="N1518" i="2"/>
  <c r="BG1517" i="2"/>
  <c r="BF1517" i="2"/>
  <c r="BE1517" i="2"/>
  <c r="BD1517" i="2"/>
  <c r="R1517" i="2"/>
  <c r="P1517" i="2"/>
  <c r="N1517" i="2"/>
  <c r="BG1516" i="2"/>
  <c r="BF1516" i="2"/>
  <c r="BE1516" i="2"/>
  <c r="BD1516" i="2"/>
  <c r="R1516" i="2"/>
  <c r="P1516" i="2"/>
  <c r="N1516" i="2"/>
  <c r="BG1515" i="2"/>
  <c r="BF1515" i="2"/>
  <c r="BE1515" i="2"/>
  <c r="BD1515" i="2"/>
  <c r="R1515" i="2"/>
  <c r="P1515" i="2"/>
  <c r="N1515" i="2"/>
  <c r="BG1514" i="2"/>
  <c r="BF1514" i="2"/>
  <c r="BE1514" i="2"/>
  <c r="BD1514" i="2"/>
  <c r="R1514" i="2"/>
  <c r="P1514" i="2"/>
  <c r="N1514" i="2"/>
  <c r="BG1513" i="2"/>
  <c r="BF1513" i="2"/>
  <c r="BE1513" i="2"/>
  <c r="BD1513" i="2"/>
  <c r="R1513" i="2"/>
  <c r="P1513" i="2"/>
  <c r="N1513" i="2"/>
  <c r="BG1512" i="2"/>
  <c r="BF1512" i="2"/>
  <c r="BE1512" i="2"/>
  <c r="BD1512" i="2"/>
  <c r="R1512" i="2"/>
  <c r="P1512" i="2"/>
  <c r="N1512" i="2"/>
  <c r="BG1511" i="2"/>
  <c r="BF1511" i="2"/>
  <c r="BE1511" i="2"/>
  <c r="BD1511" i="2"/>
  <c r="R1511" i="2"/>
  <c r="P1511" i="2"/>
  <c r="N1511" i="2"/>
  <c r="BG1510" i="2"/>
  <c r="BF1510" i="2"/>
  <c r="BE1510" i="2"/>
  <c r="BD1510" i="2"/>
  <c r="R1510" i="2"/>
  <c r="P1510" i="2"/>
  <c r="N1510" i="2"/>
  <c r="BG1509" i="2"/>
  <c r="BF1509" i="2"/>
  <c r="BE1509" i="2"/>
  <c r="BD1509" i="2"/>
  <c r="R1509" i="2"/>
  <c r="P1509" i="2"/>
  <c r="N1509" i="2"/>
  <c r="BG1508" i="2"/>
  <c r="BF1508" i="2"/>
  <c r="BE1508" i="2"/>
  <c r="BD1508" i="2"/>
  <c r="R1508" i="2"/>
  <c r="P1508" i="2"/>
  <c r="N1508" i="2"/>
  <c r="BG1507" i="2"/>
  <c r="BF1507" i="2"/>
  <c r="BE1507" i="2"/>
  <c r="BD1507" i="2"/>
  <c r="R1507" i="2"/>
  <c r="P1507" i="2"/>
  <c r="N1507" i="2"/>
  <c r="BG1506" i="2"/>
  <c r="BF1506" i="2"/>
  <c r="BE1506" i="2"/>
  <c r="BD1506" i="2"/>
  <c r="R1506" i="2"/>
  <c r="P1506" i="2"/>
  <c r="N1506" i="2"/>
  <c r="BG1505" i="2"/>
  <c r="BF1505" i="2"/>
  <c r="BE1505" i="2"/>
  <c r="BD1505" i="2"/>
  <c r="R1505" i="2"/>
  <c r="P1505" i="2"/>
  <c r="N1505" i="2"/>
  <c r="BG1504" i="2"/>
  <c r="BF1504" i="2"/>
  <c r="BE1504" i="2"/>
  <c r="BD1504" i="2"/>
  <c r="R1504" i="2"/>
  <c r="P1504" i="2"/>
  <c r="N1504" i="2"/>
  <c r="BG1503" i="2"/>
  <c r="BF1503" i="2"/>
  <c r="BE1503" i="2"/>
  <c r="BD1503" i="2"/>
  <c r="R1503" i="2"/>
  <c r="P1503" i="2"/>
  <c r="N1503" i="2"/>
  <c r="BG1502" i="2"/>
  <c r="BF1502" i="2"/>
  <c r="BE1502" i="2"/>
  <c r="BD1502" i="2"/>
  <c r="R1502" i="2"/>
  <c r="P1502" i="2"/>
  <c r="N1502" i="2"/>
  <c r="BG1501" i="2"/>
  <c r="BF1501" i="2"/>
  <c r="BE1501" i="2"/>
  <c r="BD1501" i="2"/>
  <c r="R1501" i="2"/>
  <c r="P1501" i="2"/>
  <c r="N1501" i="2"/>
  <c r="BG1500" i="2"/>
  <c r="BF1500" i="2"/>
  <c r="BE1500" i="2"/>
  <c r="BD1500" i="2"/>
  <c r="R1500" i="2"/>
  <c r="P1500" i="2"/>
  <c r="N1500" i="2"/>
  <c r="BG1499" i="2"/>
  <c r="BF1499" i="2"/>
  <c r="BE1499" i="2"/>
  <c r="BD1499" i="2"/>
  <c r="R1499" i="2"/>
  <c r="P1499" i="2"/>
  <c r="N1499" i="2"/>
  <c r="BG1498" i="2"/>
  <c r="BF1498" i="2"/>
  <c r="BE1498" i="2"/>
  <c r="BD1498" i="2"/>
  <c r="R1498" i="2"/>
  <c r="P1498" i="2"/>
  <c r="N1498" i="2"/>
  <c r="BG1497" i="2"/>
  <c r="BF1497" i="2"/>
  <c r="BE1497" i="2"/>
  <c r="BD1497" i="2"/>
  <c r="R1497" i="2"/>
  <c r="P1497" i="2"/>
  <c r="N1497" i="2"/>
  <c r="BG1496" i="2"/>
  <c r="BF1496" i="2"/>
  <c r="BE1496" i="2"/>
  <c r="BD1496" i="2"/>
  <c r="R1496" i="2"/>
  <c r="P1496" i="2"/>
  <c r="N1496" i="2"/>
  <c r="BG1495" i="2"/>
  <c r="BF1495" i="2"/>
  <c r="BE1495" i="2"/>
  <c r="BD1495" i="2"/>
  <c r="R1495" i="2"/>
  <c r="P1495" i="2"/>
  <c r="N1495" i="2"/>
  <c r="BG1494" i="2"/>
  <c r="BF1494" i="2"/>
  <c r="BE1494" i="2"/>
  <c r="BD1494" i="2"/>
  <c r="R1494" i="2"/>
  <c r="P1494" i="2"/>
  <c r="N1494" i="2"/>
  <c r="BG1493" i="2"/>
  <c r="BF1493" i="2"/>
  <c r="BE1493" i="2"/>
  <c r="BD1493" i="2"/>
  <c r="R1493" i="2"/>
  <c r="P1493" i="2"/>
  <c r="N1493" i="2"/>
  <c r="BG1492" i="2"/>
  <c r="BF1492" i="2"/>
  <c r="BE1492" i="2"/>
  <c r="BD1492" i="2"/>
  <c r="R1492" i="2"/>
  <c r="P1492" i="2"/>
  <c r="N1492" i="2"/>
  <c r="BG1491" i="2"/>
  <c r="BF1491" i="2"/>
  <c r="BE1491" i="2"/>
  <c r="BD1491" i="2"/>
  <c r="R1491" i="2"/>
  <c r="P1491" i="2"/>
  <c r="N1491" i="2"/>
  <c r="BG1490" i="2"/>
  <c r="BF1490" i="2"/>
  <c r="BE1490" i="2"/>
  <c r="BD1490" i="2"/>
  <c r="R1490" i="2"/>
  <c r="P1490" i="2"/>
  <c r="N1490" i="2"/>
  <c r="BG1489" i="2"/>
  <c r="BF1489" i="2"/>
  <c r="BE1489" i="2"/>
  <c r="BD1489" i="2"/>
  <c r="R1489" i="2"/>
  <c r="P1489" i="2"/>
  <c r="N1489" i="2"/>
  <c r="BG1488" i="2"/>
  <c r="BF1488" i="2"/>
  <c r="BE1488" i="2"/>
  <c r="BD1488" i="2"/>
  <c r="R1488" i="2"/>
  <c r="P1488" i="2"/>
  <c r="N1488" i="2"/>
  <c r="BG1487" i="2"/>
  <c r="BF1487" i="2"/>
  <c r="BE1487" i="2"/>
  <c r="BD1487" i="2"/>
  <c r="R1487" i="2"/>
  <c r="P1487" i="2"/>
  <c r="N1487" i="2"/>
  <c r="BG1486" i="2"/>
  <c r="BF1486" i="2"/>
  <c r="BE1486" i="2"/>
  <c r="BD1486" i="2"/>
  <c r="R1486" i="2"/>
  <c r="P1486" i="2"/>
  <c r="N1486" i="2"/>
  <c r="BG1485" i="2"/>
  <c r="BF1485" i="2"/>
  <c r="BE1485" i="2"/>
  <c r="BD1485" i="2"/>
  <c r="R1485" i="2"/>
  <c r="P1485" i="2"/>
  <c r="N1485" i="2"/>
  <c r="BG1484" i="2"/>
  <c r="BF1484" i="2"/>
  <c r="BE1484" i="2"/>
  <c r="BD1484" i="2"/>
  <c r="R1484" i="2"/>
  <c r="P1484" i="2"/>
  <c r="N1484" i="2"/>
  <c r="BG1483" i="2"/>
  <c r="BF1483" i="2"/>
  <c r="BE1483" i="2"/>
  <c r="BD1483" i="2"/>
  <c r="R1483" i="2"/>
  <c r="P1483" i="2"/>
  <c r="N1483" i="2"/>
  <c r="BG1482" i="2"/>
  <c r="BF1482" i="2"/>
  <c r="BE1482" i="2"/>
  <c r="BD1482" i="2"/>
  <c r="R1482" i="2"/>
  <c r="P1482" i="2"/>
  <c r="N1482" i="2"/>
  <c r="BG1481" i="2"/>
  <c r="BF1481" i="2"/>
  <c r="BE1481" i="2"/>
  <c r="BD1481" i="2"/>
  <c r="R1481" i="2"/>
  <c r="P1481" i="2"/>
  <c r="N1481" i="2"/>
  <c r="BG1480" i="2"/>
  <c r="BF1480" i="2"/>
  <c r="BE1480" i="2"/>
  <c r="BD1480" i="2"/>
  <c r="R1480" i="2"/>
  <c r="P1480" i="2"/>
  <c r="N1480" i="2"/>
  <c r="BG1479" i="2"/>
  <c r="BF1479" i="2"/>
  <c r="BE1479" i="2"/>
  <c r="BD1479" i="2"/>
  <c r="R1479" i="2"/>
  <c r="P1479" i="2"/>
  <c r="N1479" i="2"/>
  <c r="BG1478" i="2"/>
  <c r="BF1478" i="2"/>
  <c r="BE1478" i="2"/>
  <c r="BD1478" i="2"/>
  <c r="R1478" i="2"/>
  <c r="P1478" i="2"/>
  <c r="N1478" i="2"/>
  <c r="BG1477" i="2"/>
  <c r="BF1477" i="2"/>
  <c r="BE1477" i="2"/>
  <c r="BD1477" i="2"/>
  <c r="R1477" i="2"/>
  <c r="P1477" i="2"/>
  <c r="N1477" i="2"/>
  <c r="BG1476" i="2"/>
  <c r="BF1476" i="2"/>
  <c r="BE1476" i="2"/>
  <c r="BD1476" i="2"/>
  <c r="R1476" i="2"/>
  <c r="P1476" i="2"/>
  <c r="N1476" i="2"/>
  <c r="BG1475" i="2"/>
  <c r="BF1475" i="2"/>
  <c r="BE1475" i="2"/>
  <c r="BD1475" i="2"/>
  <c r="R1475" i="2"/>
  <c r="P1475" i="2"/>
  <c r="N1475" i="2"/>
  <c r="BG1474" i="2"/>
  <c r="BF1474" i="2"/>
  <c r="BE1474" i="2"/>
  <c r="BD1474" i="2"/>
  <c r="R1474" i="2"/>
  <c r="P1474" i="2"/>
  <c r="N1474" i="2"/>
  <c r="BG1473" i="2"/>
  <c r="BF1473" i="2"/>
  <c r="BE1473" i="2"/>
  <c r="BD1473" i="2"/>
  <c r="R1473" i="2"/>
  <c r="P1473" i="2"/>
  <c r="N1473" i="2"/>
  <c r="BG1472" i="2"/>
  <c r="BF1472" i="2"/>
  <c r="BE1472" i="2"/>
  <c r="BD1472" i="2"/>
  <c r="R1472" i="2"/>
  <c r="P1472" i="2"/>
  <c r="N1472" i="2"/>
  <c r="BG1471" i="2"/>
  <c r="BF1471" i="2"/>
  <c r="BE1471" i="2"/>
  <c r="BD1471" i="2"/>
  <c r="R1471" i="2"/>
  <c r="P1471" i="2"/>
  <c r="N1471" i="2"/>
  <c r="BG1470" i="2"/>
  <c r="BF1470" i="2"/>
  <c r="BE1470" i="2"/>
  <c r="BD1470" i="2"/>
  <c r="R1470" i="2"/>
  <c r="P1470" i="2"/>
  <c r="N1470" i="2"/>
  <c r="BG1469" i="2"/>
  <c r="BF1469" i="2"/>
  <c r="BE1469" i="2"/>
  <c r="BD1469" i="2"/>
  <c r="R1469" i="2"/>
  <c r="P1469" i="2"/>
  <c r="N1469" i="2"/>
  <c r="BG1468" i="2"/>
  <c r="BF1468" i="2"/>
  <c r="BE1468" i="2"/>
  <c r="BD1468" i="2"/>
  <c r="R1468" i="2"/>
  <c r="P1468" i="2"/>
  <c r="N1468" i="2"/>
  <c r="BG1467" i="2"/>
  <c r="BF1467" i="2"/>
  <c r="BE1467" i="2"/>
  <c r="BD1467" i="2"/>
  <c r="R1467" i="2"/>
  <c r="P1467" i="2"/>
  <c r="N1467" i="2"/>
  <c r="BG1466" i="2"/>
  <c r="BF1466" i="2"/>
  <c r="BE1466" i="2"/>
  <c r="BD1466" i="2"/>
  <c r="R1466" i="2"/>
  <c r="P1466" i="2"/>
  <c r="N1466" i="2"/>
  <c r="BG1465" i="2"/>
  <c r="BF1465" i="2"/>
  <c r="BE1465" i="2"/>
  <c r="BD1465" i="2"/>
  <c r="R1465" i="2"/>
  <c r="P1465" i="2"/>
  <c r="N1465" i="2"/>
  <c r="BG1464" i="2"/>
  <c r="BF1464" i="2"/>
  <c r="BE1464" i="2"/>
  <c r="BD1464" i="2"/>
  <c r="R1464" i="2"/>
  <c r="P1464" i="2"/>
  <c r="N1464" i="2"/>
  <c r="BG1463" i="2"/>
  <c r="BF1463" i="2"/>
  <c r="BE1463" i="2"/>
  <c r="BD1463" i="2"/>
  <c r="R1463" i="2"/>
  <c r="P1463" i="2"/>
  <c r="N1463" i="2"/>
  <c r="BG1462" i="2"/>
  <c r="BF1462" i="2"/>
  <c r="BE1462" i="2"/>
  <c r="BD1462" i="2"/>
  <c r="R1462" i="2"/>
  <c r="P1462" i="2"/>
  <c r="N1462" i="2"/>
  <c r="BG1461" i="2"/>
  <c r="BF1461" i="2"/>
  <c r="BE1461" i="2"/>
  <c r="BD1461" i="2"/>
  <c r="R1461" i="2"/>
  <c r="P1461" i="2"/>
  <c r="N1461" i="2"/>
  <c r="BG1460" i="2"/>
  <c r="BF1460" i="2"/>
  <c r="BE1460" i="2"/>
  <c r="BD1460" i="2"/>
  <c r="R1460" i="2"/>
  <c r="P1460" i="2"/>
  <c r="N1460" i="2"/>
  <c r="BG1459" i="2"/>
  <c r="BF1459" i="2"/>
  <c r="BE1459" i="2"/>
  <c r="BD1459" i="2"/>
  <c r="R1459" i="2"/>
  <c r="P1459" i="2"/>
  <c r="N1459" i="2"/>
  <c r="BG1458" i="2"/>
  <c r="BF1458" i="2"/>
  <c r="BE1458" i="2"/>
  <c r="BD1458" i="2"/>
  <c r="R1458" i="2"/>
  <c r="P1458" i="2"/>
  <c r="N1458" i="2"/>
  <c r="BG1457" i="2"/>
  <c r="BF1457" i="2"/>
  <c r="BE1457" i="2"/>
  <c r="BD1457" i="2"/>
  <c r="R1457" i="2"/>
  <c r="P1457" i="2"/>
  <c r="N1457" i="2"/>
  <c r="BG1456" i="2"/>
  <c r="BF1456" i="2"/>
  <c r="BE1456" i="2"/>
  <c r="BD1456" i="2"/>
  <c r="R1456" i="2"/>
  <c r="P1456" i="2"/>
  <c r="N1456" i="2"/>
  <c r="BG1455" i="2"/>
  <c r="BF1455" i="2"/>
  <c r="BE1455" i="2"/>
  <c r="BD1455" i="2"/>
  <c r="R1455" i="2"/>
  <c r="P1455" i="2"/>
  <c r="N1455" i="2"/>
  <c r="BG1454" i="2"/>
  <c r="BF1454" i="2"/>
  <c r="BE1454" i="2"/>
  <c r="BD1454" i="2"/>
  <c r="R1454" i="2"/>
  <c r="P1454" i="2"/>
  <c r="N1454" i="2"/>
  <c r="BG1453" i="2"/>
  <c r="BF1453" i="2"/>
  <c r="BE1453" i="2"/>
  <c r="BD1453" i="2"/>
  <c r="R1453" i="2"/>
  <c r="P1453" i="2"/>
  <c r="N1453" i="2"/>
  <c r="BG1452" i="2"/>
  <c r="BF1452" i="2"/>
  <c r="BE1452" i="2"/>
  <c r="BD1452" i="2"/>
  <c r="R1452" i="2"/>
  <c r="P1452" i="2"/>
  <c r="N1452" i="2"/>
  <c r="BG1451" i="2"/>
  <c r="BF1451" i="2"/>
  <c r="BE1451" i="2"/>
  <c r="BD1451" i="2"/>
  <c r="R1451" i="2"/>
  <c r="P1451" i="2"/>
  <c r="N1451" i="2"/>
  <c r="BG1450" i="2"/>
  <c r="BF1450" i="2"/>
  <c r="BE1450" i="2"/>
  <c r="BD1450" i="2"/>
  <c r="R1450" i="2"/>
  <c r="P1450" i="2"/>
  <c r="N1450" i="2"/>
  <c r="BG1449" i="2"/>
  <c r="BF1449" i="2"/>
  <c r="BE1449" i="2"/>
  <c r="BD1449" i="2"/>
  <c r="R1449" i="2"/>
  <c r="P1449" i="2"/>
  <c r="N1449" i="2"/>
  <c r="BG1448" i="2"/>
  <c r="BF1448" i="2"/>
  <c r="BE1448" i="2"/>
  <c r="BD1448" i="2"/>
  <c r="R1448" i="2"/>
  <c r="P1448" i="2"/>
  <c r="N1448" i="2"/>
  <c r="BG1447" i="2"/>
  <c r="BF1447" i="2"/>
  <c r="BE1447" i="2"/>
  <c r="BD1447" i="2"/>
  <c r="R1447" i="2"/>
  <c r="P1447" i="2"/>
  <c r="N1447" i="2"/>
  <c r="BG1446" i="2"/>
  <c r="BF1446" i="2"/>
  <c r="BE1446" i="2"/>
  <c r="BD1446" i="2"/>
  <c r="R1446" i="2"/>
  <c r="P1446" i="2"/>
  <c r="N1446" i="2"/>
  <c r="BG1445" i="2"/>
  <c r="BF1445" i="2"/>
  <c r="BE1445" i="2"/>
  <c r="BD1445" i="2"/>
  <c r="R1445" i="2"/>
  <c r="P1445" i="2"/>
  <c r="N1445" i="2"/>
  <c r="BG1444" i="2"/>
  <c r="BF1444" i="2"/>
  <c r="BE1444" i="2"/>
  <c r="BD1444" i="2"/>
  <c r="R1444" i="2"/>
  <c r="P1444" i="2"/>
  <c r="N1444" i="2"/>
  <c r="BG1443" i="2"/>
  <c r="BF1443" i="2"/>
  <c r="BE1443" i="2"/>
  <c r="BD1443" i="2"/>
  <c r="R1443" i="2"/>
  <c r="P1443" i="2"/>
  <c r="N1443" i="2"/>
  <c r="BG1442" i="2"/>
  <c r="BF1442" i="2"/>
  <c r="BE1442" i="2"/>
  <c r="BD1442" i="2"/>
  <c r="R1442" i="2"/>
  <c r="P1442" i="2"/>
  <c r="N1442" i="2"/>
  <c r="BG1441" i="2"/>
  <c r="BF1441" i="2"/>
  <c r="BE1441" i="2"/>
  <c r="BD1441" i="2"/>
  <c r="R1441" i="2"/>
  <c r="P1441" i="2"/>
  <c r="N1441" i="2"/>
  <c r="BG1440" i="2"/>
  <c r="BF1440" i="2"/>
  <c r="BE1440" i="2"/>
  <c r="BD1440" i="2"/>
  <c r="R1440" i="2"/>
  <c r="P1440" i="2"/>
  <c r="N1440" i="2"/>
  <c r="BG1439" i="2"/>
  <c r="BF1439" i="2"/>
  <c r="BE1439" i="2"/>
  <c r="BD1439" i="2"/>
  <c r="R1439" i="2"/>
  <c r="P1439" i="2"/>
  <c r="N1439" i="2"/>
  <c r="BG1438" i="2"/>
  <c r="BF1438" i="2"/>
  <c r="BE1438" i="2"/>
  <c r="BD1438" i="2"/>
  <c r="R1438" i="2"/>
  <c r="P1438" i="2"/>
  <c r="N1438" i="2"/>
  <c r="BG1437" i="2"/>
  <c r="BF1437" i="2"/>
  <c r="BE1437" i="2"/>
  <c r="BD1437" i="2"/>
  <c r="R1437" i="2"/>
  <c r="P1437" i="2"/>
  <c r="N1437" i="2"/>
  <c r="BG1436" i="2"/>
  <c r="BF1436" i="2"/>
  <c r="BE1436" i="2"/>
  <c r="BD1436" i="2"/>
  <c r="R1436" i="2"/>
  <c r="P1436" i="2"/>
  <c r="N1436" i="2"/>
  <c r="BG1435" i="2"/>
  <c r="BF1435" i="2"/>
  <c r="BE1435" i="2"/>
  <c r="BD1435" i="2"/>
  <c r="R1435" i="2"/>
  <c r="P1435" i="2"/>
  <c r="N1435" i="2"/>
  <c r="BG1434" i="2"/>
  <c r="BF1434" i="2"/>
  <c r="BE1434" i="2"/>
  <c r="BD1434" i="2"/>
  <c r="R1434" i="2"/>
  <c r="P1434" i="2"/>
  <c r="N1434" i="2"/>
  <c r="BG1433" i="2"/>
  <c r="BF1433" i="2"/>
  <c r="BE1433" i="2"/>
  <c r="BD1433" i="2"/>
  <c r="R1433" i="2"/>
  <c r="P1433" i="2"/>
  <c r="N1433" i="2"/>
  <c r="BG1432" i="2"/>
  <c r="BF1432" i="2"/>
  <c r="BE1432" i="2"/>
  <c r="BD1432" i="2"/>
  <c r="R1432" i="2"/>
  <c r="P1432" i="2"/>
  <c r="N1432" i="2"/>
  <c r="BG1431" i="2"/>
  <c r="BF1431" i="2"/>
  <c r="BE1431" i="2"/>
  <c r="BD1431" i="2"/>
  <c r="R1431" i="2"/>
  <c r="P1431" i="2"/>
  <c r="N1431" i="2"/>
  <c r="BG1430" i="2"/>
  <c r="BF1430" i="2"/>
  <c r="BE1430" i="2"/>
  <c r="BD1430" i="2"/>
  <c r="R1430" i="2"/>
  <c r="P1430" i="2"/>
  <c r="N1430" i="2"/>
  <c r="BG1429" i="2"/>
  <c r="BF1429" i="2"/>
  <c r="BE1429" i="2"/>
  <c r="BD1429" i="2"/>
  <c r="R1429" i="2"/>
  <c r="P1429" i="2"/>
  <c r="N1429" i="2"/>
  <c r="BG1428" i="2"/>
  <c r="BF1428" i="2"/>
  <c r="BE1428" i="2"/>
  <c r="BD1428" i="2"/>
  <c r="R1428" i="2"/>
  <c r="P1428" i="2"/>
  <c r="N1428" i="2"/>
  <c r="BG1427" i="2"/>
  <c r="BF1427" i="2"/>
  <c r="BE1427" i="2"/>
  <c r="BD1427" i="2"/>
  <c r="R1427" i="2"/>
  <c r="P1427" i="2"/>
  <c r="N1427" i="2"/>
  <c r="BG1426" i="2"/>
  <c r="BF1426" i="2"/>
  <c r="BE1426" i="2"/>
  <c r="BD1426" i="2"/>
  <c r="R1426" i="2"/>
  <c r="P1426" i="2"/>
  <c r="N1426" i="2"/>
  <c r="BG1425" i="2"/>
  <c r="BF1425" i="2"/>
  <c r="BE1425" i="2"/>
  <c r="BD1425" i="2"/>
  <c r="R1425" i="2"/>
  <c r="P1425" i="2"/>
  <c r="N1425" i="2"/>
  <c r="BG1424" i="2"/>
  <c r="BF1424" i="2"/>
  <c r="BE1424" i="2"/>
  <c r="BD1424" i="2"/>
  <c r="R1424" i="2"/>
  <c r="P1424" i="2"/>
  <c r="N1424" i="2"/>
  <c r="BG1423" i="2"/>
  <c r="BF1423" i="2"/>
  <c r="BE1423" i="2"/>
  <c r="BD1423" i="2"/>
  <c r="R1423" i="2"/>
  <c r="P1423" i="2"/>
  <c r="N1423" i="2"/>
  <c r="BG1422" i="2"/>
  <c r="BF1422" i="2"/>
  <c r="BE1422" i="2"/>
  <c r="BD1422" i="2"/>
  <c r="R1422" i="2"/>
  <c r="P1422" i="2"/>
  <c r="N1422" i="2"/>
  <c r="BG1421" i="2"/>
  <c r="BF1421" i="2"/>
  <c r="BE1421" i="2"/>
  <c r="BD1421" i="2"/>
  <c r="R1421" i="2"/>
  <c r="P1421" i="2"/>
  <c r="N1421" i="2"/>
  <c r="BG1420" i="2"/>
  <c r="BF1420" i="2"/>
  <c r="BE1420" i="2"/>
  <c r="BD1420" i="2"/>
  <c r="R1420" i="2"/>
  <c r="P1420" i="2"/>
  <c r="N1420" i="2"/>
  <c r="BG1419" i="2"/>
  <c r="BF1419" i="2"/>
  <c r="BE1419" i="2"/>
  <c r="BD1419" i="2"/>
  <c r="R1419" i="2"/>
  <c r="P1419" i="2"/>
  <c r="N1419" i="2"/>
  <c r="BG1418" i="2"/>
  <c r="BF1418" i="2"/>
  <c r="BE1418" i="2"/>
  <c r="BD1418" i="2"/>
  <c r="R1418" i="2"/>
  <c r="P1418" i="2"/>
  <c r="N1418" i="2"/>
  <c r="BG1417" i="2"/>
  <c r="BF1417" i="2"/>
  <c r="BE1417" i="2"/>
  <c r="BD1417" i="2"/>
  <c r="R1417" i="2"/>
  <c r="P1417" i="2"/>
  <c r="N1417" i="2"/>
  <c r="BG1416" i="2"/>
  <c r="BF1416" i="2"/>
  <c r="BE1416" i="2"/>
  <c r="BD1416" i="2"/>
  <c r="R1416" i="2"/>
  <c r="P1416" i="2"/>
  <c r="N1416" i="2"/>
  <c r="BG1415" i="2"/>
  <c r="BF1415" i="2"/>
  <c r="BE1415" i="2"/>
  <c r="BD1415" i="2"/>
  <c r="R1415" i="2"/>
  <c r="P1415" i="2"/>
  <c r="N1415" i="2"/>
  <c r="BG1414" i="2"/>
  <c r="BF1414" i="2"/>
  <c r="BE1414" i="2"/>
  <c r="BD1414" i="2"/>
  <c r="R1414" i="2"/>
  <c r="P1414" i="2"/>
  <c r="N1414" i="2"/>
  <c r="BG1413" i="2"/>
  <c r="BF1413" i="2"/>
  <c r="BE1413" i="2"/>
  <c r="BD1413" i="2"/>
  <c r="R1413" i="2"/>
  <c r="P1413" i="2"/>
  <c r="N1413" i="2"/>
  <c r="BG1412" i="2"/>
  <c r="BF1412" i="2"/>
  <c r="BE1412" i="2"/>
  <c r="BD1412" i="2"/>
  <c r="R1412" i="2"/>
  <c r="P1412" i="2"/>
  <c r="N1412" i="2"/>
  <c r="BG1411" i="2"/>
  <c r="BF1411" i="2"/>
  <c r="BE1411" i="2"/>
  <c r="BD1411" i="2"/>
  <c r="R1411" i="2"/>
  <c r="P1411" i="2"/>
  <c r="N1411" i="2"/>
  <c r="BG1410" i="2"/>
  <c r="BF1410" i="2"/>
  <c r="BE1410" i="2"/>
  <c r="BD1410" i="2"/>
  <c r="R1410" i="2"/>
  <c r="P1410" i="2"/>
  <c r="N1410" i="2"/>
  <c r="BG1409" i="2"/>
  <c r="BF1409" i="2"/>
  <c r="BE1409" i="2"/>
  <c r="BD1409" i="2"/>
  <c r="R1409" i="2"/>
  <c r="P1409" i="2"/>
  <c r="N1409" i="2"/>
  <c r="BG1408" i="2"/>
  <c r="BF1408" i="2"/>
  <c r="BE1408" i="2"/>
  <c r="BD1408" i="2"/>
  <c r="R1408" i="2"/>
  <c r="P1408" i="2"/>
  <c r="N1408" i="2"/>
  <c r="BG1407" i="2"/>
  <c r="BF1407" i="2"/>
  <c r="BE1407" i="2"/>
  <c r="BD1407" i="2"/>
  <c r="R1407" i="2"/>
  <c r="P1407" i="2"/>
  <c r="N1407" i="2"/>
  <c r="BG1406" i="2"/>
  <c r="BF1406" i="2"/>
  <c r="BE1406" i="2"/>
  <c r="BD1406" i="2"/>
  <c r="R1406" i="2"/>
  <c r="P1406" i="2"/>
  <c r="N1406" i="2"/>
  <c r="BG1405" i="2"/>
  <c r="BF1405" i="2"/>
  <c r="BE1405" i="2"/>
  <c r="BD1405" i="2"/>
  <c r="R1405" i="2"/>
  <c r="P1405" i="2"/>
  <c r="N1405" i="2"/>
  <c r="BG1404" i="2"/>
  <c r="BF1404" i="2"/>
  <c r="BE1404" i="2"/>
  <c r="BD1404" i="2"/>
  <c r="R1404" i="2"/>
  <c r="P1404" i="2"/>
  <c r="N1404" i="2"/>
  <c r="BG1403" i="2"/>
  <c r="BF1403" i="2"/>
  <c r="BE1403" i="2"/>
  <c r="BD1403" i="2"/>
  <c r="R1403" i="2"/>
  <c r="P1403" i="2"/>
  <c r="N1403" i="2"/>
  <c r="BG1402" i="2"/>
  <c r="BF1402" i="2"/>
  <c r="BE1402" i="2"/>
  <c r="BD1402" i="2"/>
  <c r="R1402" i="2"/>
  <c r="P1402" i="2"/>
  <c r="N1402" i="2"/>
  <c r="BG1401" i="2"/>
  <c r="BF1401" i="2"/>
  <c r="BE1401" i="2"/>
  <c r="BD1401" i="2"/>
  <c r="R1401" i="2"/>
  <c r="P1401" i="2"/>
  <c r="N1401" i="2"/>
  <c r="BG1400" i="2"/>
  <c r="BF1400" i="2"/>
  <c r="BE1400" i="2"/>
  <c r="BD1400" i="2"/>
  <c r="R1400" i="2"/>
  <c r="P1400" i="2"/>
  <c r="N1400" i="2"/>
  <c r="BG1399" i="2"/>
  <c r="BF1399" i="2"/>
  <c r="BE1399" i="2"/>
  <c r="BD1399" i="2"/>
  <c r="R1399" i="2"/>
  <c r="P1399" i="2"/>
  <c r="N1399" i="2"/>
  <c r="BG1398" i="2"/>
  <c r="BF1398" i="2"/>
  <c r="BE1398" i="2"/>
  <c r="BD1398" i="2"/>
  <c r="R1398" i="2"/>
  <c r="P1398" i="2"/>
  <c r="N1398" i="2"/>
  <c r="BG1397" i="2"/>
  <c r="BF1397" i="2"/>
  <c r="BE1397" i="2"/>
  <c r="BD1397" i="2"/>
  <c r="R1397" i="2"/>
  <c r="P1397" i="2"/>
  <c r="N1397" i="2"/>
  <c r="BG1396" i="2"/>
  <c r="BF1396" i="2"/>
  <c r="BE1396" i="2"/>
  <c r="BD1396" i="2"/>
  <c r="R1396" i="2"/>
  <c r="P1396" i="2"/>
  <c r="N1396" i="2"/>
  <c r="BG1395" i="2"/>
  <c r="BF1395" i="2"/>
  <c r="BE1395" i="2"/>
  <c r="BD1395" i="2"/>
  <c r="R1395" i="2"/>
  <c r="P1395" i="2"/>
  <c r="N1395" i="2"/>
  <c r="BG1394" i="2"/>
  <c r="BF1394" i="2"/>
  <c r="BE1394" i="2"/>
  <c r="BD1394" i="2"/>
  <c r="R1394" i="2"/>
  <c r="P1394" i="2"/>
  <c r="N1394" i="2"/>
  <c r="BG1393" i="2"/>
  <c r="BF1393" i="2"/>
  <c r="BE1393" i="2"/>
  <c r="BD1393" i="2"/>
  <c r="R1393" i="2"/>
  <c r="P1393" i="2"/>
  <c r="N1393" i="2"/>
  <c r="BG1392" i="2"/>
  <c r="BF1392" i="2"/>
  <c r="BE1392" i="2"/>
  <c r="BD1392" i="2"/>
  <c r="R1392" i="2"/>
  <c r="P1392" i="2"/>
  <c r="N1392" i="2"/>
  <c r="BG1391" i="2"/>
  <c r="BF1391" i="2"/>
  <c r="BE1391" i="2"/>
  <c r="BD1391" i="2"/>
  <c r="R1391" i="2"/>
  <c r="P1391" i="2"/>
  <c r="N1391" i="2"/>
  <c r="BG1390" i="2"/>
  <c r="BF1390" i="2"/>
  <c r="BE1390" i="2"/>
  <c r="BD1390" i="2"/>
  <c r="R1390" i="2"/>
  <c r="P1390" i="2"/>
  <c r="N1390" i="2"/>
  <c r="BG1389" i="2"/>
  <c r="BF1389" i="2"/>
  <c r="BE1389" i="2"/>
  <c r="BD1389" i="2"/>
  <c r="R1389" i="2"/>
  <c r="P1389" i="2"/>
  <c r="N1389" i="2"/>
  <c r="BG1388" i="2"/>
  <c r="BF1388" i="2"/>
  <c r="BE1388" i="2"/>
  <c r="BD1388" i="2"/>
  <c r="R1388" i="2"/>
  <c r="P1388" i="2"/>
  <c r="N1388" i="2"/>
  <c r="BG1387" i="2"/>
  <c r="BF1387" i="2"/>
  <c r="BE1387" i="2"/>
  <c r="BD1387" i="2"/>
  <c r="R1387" i="2"/>
  <c r="P1387" i="2"/>
  <c r="N1387" i="2"/>
  <c r="BG1386" i="2"/>
  <c r="BF1386" i="2"/>
  <c r="BE1386" i="2"/>
  <c r="BD1386" i="2"/>
  <c r="R1386" i="2"/>
  <c r="P1386" i="2"/>
  <c r="N1386" i="2"/>
  <c r="BG1385" i="2"/>
  <c r="BF1385" i="2"/>
  <c r="BE1385" i="2"/>
  <c r="BD1385" i="2"/>
  <c r="R1385" i="2"/>
  <c r="P1385" i="2"/>
  <c r="N1385" i="2"/>
  <c r="BG1384" i="2"/>
  <c r="BF1384" i="2"/>
  <c r="BE1384" i="2"/>
  <c r="BD1384" i="2"/>
  <c r="R1384" i="2"/>
  <c r="P1384" i="2"/>
  <c r="N1384" i="2"/>
  <c r="BG1383" i="2"/>
  <c r="BF1383" i="2"/>
  <c r="BE1383" i="2"/>
  <c r="BD1383" i="2"/>
  <c r="R1383" i="2"/>
  <c r="P1383" i="2"/>
  <c r="N1383" i="2"/>
  <c r="BG1382" i="2"/>
  <c r="BF1382" i="2"/>
  <c r="BE1382" i="2"/>
  <c r="BD1382" i="2"/>
  <c r="R1382" i="2"/>
  <c r="P1382" i="2"/>
  <c r="N1382" i="2"/>
  <c r="BG1381" i="2"/>
  <c r="BF1381" i="2"/>
  <c r="BE1381" i="2"/>
  <c r="BD1381" i="2"/>
  <c r="R1381" i="2"/>
  <c r="P1381" i="2"/>
  <c r="N1381" i="2"/>
  <c r="BG1380" i="2"/>
  <c r="BF1380" i="2"/>
  <c r="BE1380" i="2"/>
  <c r="BD1380" i="2"/>
  <c r="R1380" i="2"/>
  <c r="P1380" i="2"/>
  <c r="N1380" i="2"/>
  <c r="BG1379" i="2"/>
  <c r="BF1379" i="2"/>
  <c r="BE1379" i="2"/>
  <c r="BD1379" i="2"/>
  <c r="R1379" i="2"/>
  <c r="P1379" i="2"/>
  <c r="N1379" i="2"/>
  <c r="BG1378" i="2"/>
  <c r="BF1378" i="2"/>
  <c r="BE1378" i="2"/>
  <c r="BD1378" i="2"/>
  <c r="R1378" i="2"/>
  <c r="P1378" i="2"/>
  <c r="N1378" i="2"/>
  <c r="BG1377" i="2"/>
  <c r="BF1377" i="2"/>
  <c r="BE1377" i="2"/>
  <c r="BD1377" i="2"/>
  <c r="R1377" i="2"/>
  <c r="P1377" i="2"/>
  <c r="N1377" i="2"/>
  <c r="BG1376" i="2"/>
  <c r="BF1376" i="2"/>
  <c r="BE1376" i="2"/>
  <c r="BD1376" i="2"/>
  <c r="R1376" i="2"/>
  <c r="P1376" i="2"/>
  <c r="N1376" i="2"/>
  <c r="BG1375" i="2"/>
  <c r="BF1375" i="2"/>
  <c r="BE1375" i="2"/>
  <c r="BD1375" i="2"/>
  <c r="R1375" i="2"/>
  <c r="P1375" i="2"/>
  <c r="N1375" i="2"/>
  <c r="BG1374" i="2"/>
  <c r="BF1374" i="2"/>
  <c r="BE1374" i="2"/>
  <c r="BD1374" i="2"/>
  <c r="R1374" i="2"/>
  <c r="P1374" i="2"/>
  <c r="N1374" i="2"/>
  <c r="BG1373" i="2"/>
  <c r="BF1373" i="2"/>
  <c r="BE1373" i="2"/>
  <c r="BD1373" i="2"/>
  <c r="R1373" i="2"/>
  <c r="P1373" i="2"/>
  <c r="N1373" i="2"/>
  <c r="BG1372" i="2"/>
  <c r="BF1372" i="2"/>
  <c r="BE1372" i="2"/>
  <c r="BD1372" i="2"/>
  <c r="R1372" i="2"/>
  <c r="P1372" i="2"/>
  <c r="N1372" i="2"/>
  <c r="BG1371" i="2"/>
  <c r="BF1371" i="2"/>
  <c r="BE1371" i="2"/>
  <c r="BD1371" i="2"/>
  <c r="R1371" i="2"/>
  <c r="P1371" i="2"/>
  <c r="N1371" i="2"/>
  <c r="BG1370" i="2"/>
  <c r="BF1370" i="2"/>
  <c r="BE1370" i="2"/>
  <c r="BD1370" i="2"/>
  <c r="R1370" i="2"/>
  <c r="P1370" i="2"/>
  <c r="N1370" i="2"/>
  <c r="BG1369" i="2"/>
  <c r="BF1369" i="2"/>
  <c r="BE1369" i="2"/>
  <c r="BD1369" i="2"/>
  <c r="R1369" i="2"/>
  <c r="P1369" i="2"/>
  <c r="N1369" i="2"/>
  <c r="BG1368" i="2"/>
  <c r="BF1368" i="2"/>
  <c r="BE1368" i="2"/>
  <c r="BD1368" i="2"/>
  <c r="R1368" i="2"/>
  <c r="P1368" i="2"/>
  <c r="N1368" i="2"/>
  <c r="BG1367" i="2"/>
  <c r="BF1367" i="2"/>
  <c r="BE1367" i="2"/>
  <c r="BD1367" i="2"/>
  <c r="R1367" i="2"/>
  <c r="P1367" i="2"/>
  <c r="N1367" i="2"/>
  <c r="BG1366" i="2"/>
  <c r="BF1366" i="2"/>
  <c r="BE1366" i="2"/>
  <c r="BD1366" i="2"/>
  <c r="R1366" i="2"/>
  <c r="P1366" i="2"/>
  <c r="N1366" i="2"/>
  <c r="BG1365" i="2"/>
  <c r="BF1365" i="2"/>
  <c r="BE1365" i="2"/>
  <c r="BD1365" i="2"/>
  <c r="R1365" i="2"/>
  <c r="P1365" i="2"/>
  <c r="N1365" i="2"/>
  <c r="BG1364" i="2"/>
  <c r="BF1364" i="2"/>
  <c r="BE1364" i="2"/>
  <c r="BD1364" i="2"/>
  <c r="R1364" i="2"/>
  <c r="P1364" i="2"/>
  <c r="N1364" i="2"/>
  <c r="BG1363" i="2"/>
  <c r="BF1363" i="2"/>
  <c r="BE1363" i="2"/>
  <c r="BD1363" i="2"/>
  <c r="R1363" i="2"/>
  <c r="P1363" i="2"/>
  <c r="N1363" i="2"/>
  <c r="BG1362" i="2"/>
  <c r="BF1362" i="2"/>
  <c r="BE1362" i="2"/>
  <c r="BD1362" i="2"/>
  <c r="R1362" i="2"/>
  <c r="P1362" i="2"/>
  <c r="N1362" i="2"/>
  <c r="BG1361" i="2"/>
  <c r="BF1361" i="2"/>
  <c r="BE1361" i="2"/>
  <c r="BD1361" i="2"/>
  <c r="R1361" i="2"/>
  <c r="P1361" i="2"/>
  <c r="N1361" i="2"/>
  <c r="BG1360" i="2"/>
  <c r="BF1360" i="2"/>
  <c r="BE1360" i="2"/>
  <c r="BD1360" i="2"/>
  <c r="R1360" i="2"/>
  <c r="P1360" i="2"/>
  <c r="N1360" i="2"/>
  <c r="BG1359" i="2"/>
  <c r="BF1359" i="2"/>
  <c r="BE1359" i="2"/>
  <c r="BD1359" i="2"/>
  <c r="R1359" i="2"/>
  <c r="P1359" i="2"/>
  <c r="N1359" i="2"/>
  <c r="BG1358" i="2"/>
  <c r="BF1358" i="2"/>
  <c r="BE1358" i="2"/>
  <c r="BD1358" i="2"/>
  <c r="R1358" i="2"/>
  <c r="P1358" i="2"/>
  <c r="N1358" i="2"/>
  <c r="BG1357" i="2"/>
  <c r="BF1357" i="2"/>
  <c r="BE1357" i="2"/>
  <c r="BD1357" i="2"/>
  <c r="R1357" i="2"/>
  <c r="P1357" i="2"/>
  <c r="N1357" i="2"/>
  <c r="BG1356" i="2"/>
  <c r="BF1356" i="2"/>
  <c r="BE1356" i="2"/>
  <c r="BD1356" i="2"/>
  <c r="R1356" i="2"/>
  <c r="P1356" i="2"/>
  <c r="N1356" i="2"/>
  <c r="BG1355" i="2"/>
  <c r="BF1355" i="2"/>
  <c r="BE1355" i="2"/>
  <c r="BD1355" i="2"/>
  <c r="R1355" i="2"/>
  <c r="P1355" i="2"/>
  <c r="N1355" i="2"/>
  <c r="BG1354" i="2"/>
  <c r="BF1354" i="2"/>
  <c r="BE1354" i="2"/>
  <c r="BD1354" i="2"/>
  <c r="R1354" i="2"/>
  <c r="P1354" i="2"/>
  <c r="N1354" i="2"/>
  <c r="BG1353" i="2"/>
  <c r="BF1353" i="2"/>
  <c r="BE1353" i="2"/>
  <c r="BD1353" i="2"/>
  <c r="R1353" i="2"/>
  <c r="P1353" i="2"/>
  <c r="N1353" i="2"/>
  <c r="BG1352" i="2"/>
  <c r="BF1352" i="2"/>
  <c r="BE1352" i="2"/>
  <c r="BD1352" i="2"/>
  <c r="R1352" i="2"/>
  <c r="P1352" i="2"/>
  <c r="N1352" i="2"/>
  <c r="BG1351" i="2"/>
  <c r="BF1351" i="2"/>
  <c r="BE1351" i="2"/>
  <c r="BD1351" i="2"/>
  <c r="R1351" i="2"/>
  <c r="P1351" i="2"/>
  <c r="N1351" i="2"/>
  <c r="BG1350" i="2"/>
  <c r="BF1350" i="2"/>
  <c r="BE1350" i="2"/>
  <c r="BD1350" i="2"/>
  <c r="R1350" i="2"/>
  <c r="P1350" i="2"/>
  <c r="N1350" i="2"/>
  <c r="BG1349" i="2"/>
  <c r="BF1349" i="2"/>
  <c r="BE1349" i="2"/>
  <c r="BD1349" i="2"/>
  <c r="R1349" i="2"/>
  <c r="P1349" i="2"/>
  <c r="N1349" i="2"/>
  <c r="BG1348" i="2"/>
  <c r="BF1348" i="2"/>
  <c r="BE1348" i="2"/>
  <c r="BD1348" i="2"/>
  <c r="R1348" i="2"/>
  <c r="P1348" i="2"/>
  <c r="N1348" i="2"/>
  <c r="BG1347" i="2"/>
  <c r="BF1347" i="2"/>
  <c r="BE1347" i="2"/>
  <c r="BD1347" i="2"/>
  <c r="R1347" i="2"/>
  <c r="P1347" i="2"/>
  <c r="N1347" i="2"/>
  <c r="BG1346" i="2"/>
  <c r="BF1346" i="2"/>
  <c r="BE1346" i="2"/>
  <c r="BD1346" i="2"/>
  <c r="R1346" i="2"/>
  <c r="P1346" i="2"/>
  <c r="N1346" i="2"/>
  <c r="BG1345" i="2"/>
  <c r="BF1345" i="2"/>
  <c r="BE1345" i="2"/>
  <c r="BD1345" i="2"/>
  <c r="R1345" i="2"/>
  <c r="P1345" i="2"/>
  <c r="N1345" i="2"/>
  <c r="BG1344" i="2"/>
  <c r="BF1344" i="2"/>
  <c r="BE1344" i="2"/>
  <c r="BD1344" i="2"/>
  <c r="R1344" i="2"/>
  <c r="P1344" i="2"/>
  <c r="N1344" i="2"/>
  <c r="BG1343" i="2"/>
  <c r="BF1343" i="2"/>
  <c r="BE1343" i="2"/>
  <c r="BD1343" i="2"/>
  <c r="R1343" i="2"/>
  <c r="P1343" i="2"/>
  <c r="N1343" i="2"/>
  <c r="BG1342" i="2"/>
  <c r="BF1342" i="2"/>
  <c r="BE1342" i="2"/>
  <c r="BD1342" i="2"/>
  <c r="R1342" i="2"/>
  <c r="P1342" i="2"/>
  <c r="N1342" i="2"/>
  <c r="BG1341" i="2"/>
  <c r="BF1341" i="2"/>
  <c r="BE1341" i="2"/>
  <c r="BD1341" i="2"/>
  <c r="R1341" i="2"/>
  <c r="P1341" i="2"/>
  <c r="N1341" i="2"/>
  <c r="BG1340" i="2"/>
  <c r="BF1340" i="2"/>
  <c r="BE1340" i="2"/>
  <c r="BD1340" i="2"/>
  <c r="R1340" i="2"/>
  <c r="P1340" i="2"/>
  <c r="N1340" i="2"/>
  <c r="BG1339" i="2"/>
  <c r="BF1339" i="2"/>
  <c r="BE1339" i="2"/>
  <c r="BD1339" i="2"/>
  <c r="R1339" i="2"/>
  <c r="P1339" i="2"/>
  <c r="N1339" i="2"/>
  <c r="BG1338" i="2"/>
  <c r="BF1338" i="2"/>
  <c r="BE1338" i="2"/>
  <c r="BD1338" i="2"/>
  <c r="R1338" i="2"/>
  <c r="P1338" i="2"/>
  <c r="N1338" i="2"/>
  <c r="BG1337" i="2"/>
  <c r="BF1337" i="2"/>
  <c r="BE1337" i="2"/>
  <c r="BD1337" i="2"/>
  <c r="R1337" i="2"/>
  <c r="P1337" i="2"/>
  <c r="N1337" i="2"/>
  <c r="BG1336" i="2"/>
  <c r="BF1336" i="2"/>
  <c r="BE1336" i="2"/>
  <c r="BD1336" i="2"/>
  <c r="R1336" i="2"/>
  <c r="P1336" i="2"/>
  <c r="N1336" i="2"/>
  <c r="BG1335" i="2"/>
  <c r="BF1335" i="2"/>
  <c r="BE1335" i="2"/>
  <c r="BD1335" i="2"/>
  <c r="R1335" i="2"/>
  <c r="P1335" i="2"/>
  <c r="N1335" i="2"/>
  <c r="BG1334" i="2"/>
  <c r="BF1334" i="2"/>
  <c r="BE1334" i="2"/>
  <c r="BD1334" i="2"/>
  <c r="R1334" i="2"/>
  <c r="P1334" i="2"/>
  <c r="N1334" i="2"/>
  <c r="BG1333" i="2"/>
  <c r="BF1333" i="2"/>
  <c r="BE1333" i="2"/>
  <c r="BD1333" i="2"/>
  <c r="R1333" i="2"/>
  <c r="P1333" i="2"/>
  <c r="N1333" i="2"/>
  <c r="BG1332" i="2"/>
  <c r="BF1332" i="2"/>
  <c r="BE1332" i="2"/>
  <c r="BD1332" i="2"/>
  <c r="R1332" i="2"/>
  <c r="P1332" i="2"/>
  <c r="N1332" i="2"/>
  <c r="BG1331" i="2"/>
  <c r="BF1331" i="2"/>
  <c r="BE1331" i="2"/>
  <c r="BD1331" i="2"/>
  <c r="R1331" i="2"/>
  <c r="P1331" i="2"/>
  <c r="N1331" i="2"/>
  <c r="BG1330" i="2"/>
  <c r="BF1330" i="2"/>
  <c r="BE1330" i="2"/>
  <c r="BD1330" i="2"/>
  <c r="R1330" i="2"/>
  <c r="P1330" i="2"/>
  <c r="N1330" i="2"/>
  <c r="BG1329" i="2"/>
  <c r="BF1329" i="2"/>
  <c r="BE1329" i="2"/>
  <c r="BD1329" i="2"/>
  <c r="R1329" i="2"/>
  <c r="P1329" i="2"/>
  <c r="N1329" i="2"/>
  <c r="BG1328" i="2"/>
  <c r="BF1328" i="2"/>
  <c r="BE1328" i="2"/>
  <c r="BD1328" i="2"/>
  <c r="R1328" i="2"/>
  <c r="P1328" i="2"/>
  <c r="N1328" i="2"/>
  <c r="BG1327" i="2"/>
  <c r="BF1327" i="2"/>
  <c r="BE1327" i="2"/>
  <c r="BD1327" i="2"/>
  <c r="R1327" i="2"/>
  <c r="P1327" i="2"/>
  <c r="N1327" i="2"/>
  <c r="BG1326" i="2"/>
  <c r="BF1326" i="2"/>
  <c r="BE1326" i="2"/>
  <c r="BD1326" i="2"/>
  <c r="R1326" i="2"/>
  <c r="P1326" i="2"/>
  <c r="N1326" i="2"/>
  <c r="BG1325" i="2"/>
  <c r="BF1325" i="2"/>
  <c r="BE1325" i="2"/>
  <c r="BD1325" i="2"/>
  <c r="R1325" i="2"/>
  <c r="P1325" i="2"/>
  <c r="N1325" i="2"/>
  <c r="BG1324" i="2"/>
  <c r="BF1324" i="2"/>
  <c r="BE1324" i="2"/>
  <c r="BD1324" i="2"/>
  <c r="R1324" i="2"/>
  <c r="P1324" i="2"/>
  <c r="N1324" i="2"/>
  <c r="BG1323" i="2"/>
  <c r="BF1323" i="2"/>
  <c r="BE1323" i="2"/>
  <c r="BD1323" i="2"/>
  <c r="R1323" i="2"/>
  <c r="P1323" i="2"/>
  <c r="N1323" i="2"/>
  <c r="BG1322" i="2"/>
  <c r="BF1322" i="2"/>
  <c r="BE1322" i="2"/>
  <c r="BD1322" i="2"/>
  <c r="R1322" i="2"/>
  <c r="P1322" i="2"/>
  <c r="N1322" i="2"/>
  <c r="BG1321" i="2"/>
  <c r="BF1321" i="2"/>
  <c r="BE1321" i="2"/>
  <c r="BD1321" i="2"/>
  <c r="R1321" i="2"/>
  <c r="P1321" i="2"/>
  <c r="N1321" i="2"/>
  <c r="BG1320" i="2"/>
  <c r="BF1320" i="2"/>
  <c r="BE1320" i="2"/>
  <c r="BD1320" i="2"/>
  <c r="R1320" i="2"/>
  <c r="P1320" i="2"/>
  <c r="N1320" i="2"/>
  <c r="BG1319" i="2"/>
  <c r="BF1319" i="2"/>
  <c r="BE1319" i="2"/>
  <c r="BD1319" i="2"/>
  <c r="R1319" i="2"/>
  <c r="P1319" i="2"/>
  <c r="N1319" i="2"/>
  <c r="BG1318" i="2"/>
  <c r="BF1318" i="2"/>
  <c r="BE1318" i="2"/>
  <c r="BD1318" i="2"/>
  <c r="R1318" i="2"/>
  <c r="P1318" i="2"/>
  <c r="N1318" i="2"/>
  <c r="BG1317" i="2"/>
  <c r="BF1317" i="2"/>
  <c r="BE1317" i="2"/>
  <c r="BD1317" i="2"/>
  <c r="R1317" i="2"/>
  <c r="P1317" i="2"/>
  <c r="N1317" i="2"/>
  <c r="BG1316" i="2"/>
  <c r="BF1316" i="2"/>
  <c r="BE1316" i="2"/>
  <c r="BD1316" i="2"/>
  <c r="R1316" i="2"/>
  <c r="P1316" i="2"/>
  <c r="N1316" i="2"/>
  <c r="BG1315" i="2"/>
  <c r="BF1315" i="2"/>
  <c r="BE1315" i="2"/>
  <c r="BD1315" i="2"/>
  <c r="R1315" i="2"/>
  <c r="P1315" i="2"/>
  <c r="N1315" i="2"/>
  <c r="BG1314" i="2"/>
  <c r="BF1314" i="2"/>
  <c r="BE1314" i="2"/>
  <c r="BD1314" i="2"/>
  <c r="R1314" i="2"/>
  <c r="P1314" i="2"/>
  <c r="N1314" i="2"/>
  <c r="BG1313" i="2"/>
  <c r="BF1313" i="2"/>
  <c r="BE1313" i="2"/>
  <c r="BD1313" i="2"/>
  <c r="R1313" i="2"/>
  <c r="P1313" i="2"/>
  <c r="N1313" i="2"/>
  <c r="BG1312" i="2"/>
  <c r="BF1312" i="2"/>
  <c r="BE1312" i="2"/>
  <c r="BD1312" i="2"/>
  <c r="R1312" i="2"/>
  <c r="P1312" i="2"/>
  <c r="N1312" i="2"/>
  <c r="BG1311" i="2"/>
  <c r="BF1311" i="2"/>
  <c r="BE1311" i="2"/>
  <c r="BD1311" i="2"/>
  <c r="R1311" i="2"/>
  <c r="P1311" i="2"/>
  <c r="N1311" i="2"/>
  <c r="BG1310" i="2"/>
  <c r="BF1310" i="2"/>
  <c r="BE1310" i="2"/>
  <c r="BD1310" i="2"/>
  <c r="R1310" i="2"/>
  <c r="P1310" i="2"/>
  <c r="N1310" i="2"/>
  <c r="BG1309" i="2"/>
  <c r="BF1309" i="2"/>
  <c r="BE1309" i="2"/>
  <c r="BD1309" i="2"/>
  <c r="R1309" i="2"/>
  <c r="P1309" i="2"/>
  <c r="N1309" i="2"/>
  <c r="BG1308" i="2"/>
  <c r="BF1308" i="2"/>
  <c r="BE1308" i="2"/>
  <c r="BD1308" i="2"/>
  <c r="R1308" i="2"/>
  <c r="P1308" i="2"/>
  <c r="N1308" i="2"/>
  <c r="BG1307" i="2"/>
  <c r="BF1307" i="2"/>
  <c r="BE1307" i="2"/>
  <c r="BD1307" i="2"/>
  <c r="R1307" i="2"/>
  <c r="P1307" i="2"/>
  <c r="N1307" i="2"/>
  <c r="BG1306" i="2"/>
  <c r="BF1306" i="2"/>
  <c r="BE1306" i="2"/>
  <c r="BD1306" i="2"/>
  <c r="R1306" i="2"/>
  <c r="P1306" i="2"/>
  <c r="N1306" i="2"/>
  <c r="BG1305" i="2"/>
  <c r="BF1305" i="2"/>
  <c r="BE1305" i="2"/>
  <c r="BD1305" i="2"/>
  <c r="R1305" i="2"/>
  <c r="P1305" i="2"/>
  <c r="N1305" i="2"/>
  <c r="BG1304" i="2"/>
  <c r="BF1304" i="2"/>
  <c r="BE1304" i="2"/>
  <c r="BD1304" i="2"/>
  <c r="R1304" i="2"/>
  <c r="P1304" i="2"/>
  <c r="N1304" i="2"/>
  <c r="BG1303" i="2"/>
  <c r="BF1303" i="2"/>
  <c r="BE1303" i="2"/>
  <c r="BD1303" i="2"/>
  <c r="R1303" i="2"/>
  <c r="P1303" i="2"/>
  <c r="N1303" i="2"/>
  <c r="BG1302" i="2"/>
  <c r="BF1302" i="2"/>
  <c r="BE1302" i="2"/>
  <c r="BD1302" i="2"/>
  <c r="R1302" i="2"/>
  <c r="P1302" i="2"/>
  <c r="N1302" i="2"/>
  <c r="BG1301" i="2"/>
  <c r="BF1301" i="2"/>
  <c r="BE1301" i="2"/>
  <c r="BD1301" i="2"/>
  <c r="R1301" i="2"/>
  <c r="P1301" i="2"/>
  <c r="N1301" i="2"/>
  <c r="BG1300" i="2"/>
  <c r="BF1300" i="2"/>
  <c r="BE1300" i="2"/>
  <c r="BD1300" i="2"/>
  <c r="R1300" i="2"/>
  <c r="P1300" i="2"/>
  <c r="N1300" i="2"/>
  <c r="BG1299" i="2"/>
  <c r="BF1299" i="2"/>
  <c r="BE1299" i="2"/>
  <c r="BD1299" i="2"/>
  <c r="R1299" i="2"/>
  <c r="P1299" i="2"/>
  <c r="N1299" i="2"/>
  <c r="BG1298" i="2"/>
  <c r="BF1298" i="2"/>
  <c r="BE1298" i="2"/>
  <c r="BD1298" i="2"/>
  <c r="R1298" i="2"/>
  <c r="P1298" i="2"/>
  <c r="N1298" i="2"/>
  <c r="BG1297" i="2"/>
  <c r="BF1297" i="2"/>
  <c r="BE1297" i="2"/>
  <c r="BD1297" i="2"/>
  <c r="R1297" i="2"/>
  <c r="P1297" i="2"/>
  <c r="N1297" i="2"/>
  <c r="BG1296" i="2"/>
  <c r="BF1296" i="2"/>
  <c r="BE1296" i="2"/>
  <c r="BD1296" i="2"/>
  <c r="R1296" i="2"/>
  <c r="P1296" i="2"/>
  <c r="N1296" i="2"/>
  <c r="BG1295" i="2"/>
  <c r="BF1295" i="2"/>
  <c r="BE1295" i="2"/>
  <c r="BD1295" i="2"/>
  <c r="R1295" i="2"/>
  <c r="P1295" i="2"/>
  <c r="N1295" i="2"/>
  <c r="BG1294" i="2"/>
  <c r="BF1294" i="2"/>
  <c r="BE1294" i="2"/>
  <c r="BD1294" i="2"/>
  <c r="R1294" i="2"/>
  <c r="P1294" i="2"/>
  <c r="N1294" i="2"/>
  <c r="BG1293" i="2"/>
  <c r="BF1293" i="2"/>
  <c r="BE1293" i="2"/>
  <c r="BD1293" i="2"/>
  <c r="R1293" i="2"/>
  <c r="P1293" i="2"/>
  <c r="N1293" i="2"/>
  <c r="BG1292" i="2"/>
  <c r="BF1292" i="2"/>
  <c r="BE1292" i="2"/>
  <c r="BD1292" i="2"/>
  <c r="R1292" i="2"/>
  <c r="P1292" i="2"/>
  <c r="N1292" i="2"/>
  <c r="BG1291" i="2"/>
  <c r="BF1291" i="2"/>
  <c r="BE1291" i="2"/>
  <c r="BD1291" i="2"/>
  <c r="R1291" i="2"/>
  <c r="P1291" i="2"/>
  <c r="N1291" i="2"/>
  <c r="BG1290" i="2"/>
  <c r="BF1290" i="2"/>
  <c r="BE1290" i="2"/>
  <c r="BD1290" i="2"/>
  <c r="R1290" i="2"/>
  <c r="P1290" i="2"/>
  <c r="N1290" i="2"/>
  <c r="BG1289" i="2"/>
  <c r="BF1289" i="2"/>
  <c r="BE1289" i="2"/>
  <c r="BD1289" i="2"/>
  <c r="R1289" i="2"/>
  <c r="P1289" i="2"/>
  <c r="N1289" i="2"/>
  <c r="BG1288" i="2"/>
  <c r="BF1288" i="2"/>
  <c r="BE1288" i="2"/>
  <c r="BD1288" i="2"/>
  <c r="R1288" i="2"/>
  <c r="P1288" i="2"/>
  <c r="N1288" i="2"/>
  <c r="BG1287" i="2"/>
  <c r="BF1287" i="2"/>
  <c r="BE1287" i="2"/>
  <c r="BD1287" i="2"/>
  <c r="R1287" i="2"/>
  <c r="P1287" i="2"/>
  <c r="N1287" i="2"/>
  <c r="BG1286" i="2"/>
  <c r="BF1286" i="2"/>
  <c r="BE1286" i="2"/>
  <c r="BD1286" i="2"/>
  <c r="R1286" i="2"/>
  <c r="P1286" i="2"/>
  <c r="N1286" i="2"/>
  <c r="BG1285" i="2"/>
  <c r="BF1285" i="2"/>
  <c r="BE1285" i="2"/>
  <c r="BD1285" i="2"/>
  <c r="R1285" i="2"/>
  <c r="P1285" i="2"/>
  <c r="N1285" i="2"/>
  <c r="BG1284" i="2"/>
  <c r="BF1284" i="2"/>
  <c r="BE1284" i="2"/>
  <c r="BD1284" i="2"/>
  <c r="R1284" i="2"/>
  <c r="P1284" i="2"/>
  <c r="N1284" i="2"/>
  <c r="BG1283" i="2"/>
  <c r="BF1283" i="2"/>
  <c r="BE1283" i="2"/>
  <c r="BD1283" i="2"/>
  <c r="R1283" i="2"/>
  <c r="P1283" i="2"/>
  <c r="N1283" i="2"/>
  <c r="BG1282" i="2"/>
  <c r="BF1282" i="2"/>
  <c r="BE1282" i="2"/>
  <c r="BD1282" i="2"/>
  <c r="R1282" i="2"/>
  <c r="P1282" i="2"/>
  <c r="N1282" i="2"/>
  <c r="BG1281" i="2"/>
  <c r="BF1281" i="2"/>
  <c r="BE1281" i="2"/>
  <c r="BD1281" i="2"/>
  <c r="R1281" i="2"/>
  <c r="P1281" i="2"/>
  <c r="N1281" i="2"/>
  <c r="BG1280" i="2"/>
  <c r="BF1280" i="2"/>
  <c r="BE1280" i="2"/>
  <c r="BD1280" i="2"/>
  <c r="R1280" i="2"/>
  <c r="P1280" i="2"/>
  <c r="N1280" i="2"/>
  <c r="BG1279" i="2"/>
  <c r="BF1279" i="2"/>
  <c r="BE1279" i="2"/>
  <c r="BD1279" i="2"/>
  <c r="R1279" i="2"/>
  <c r="P1279" i="2"/>
  <c r="N1279" i="2"/>
  <c r="BG1278" i="2"/>
  <c r="BF1278" i="2"/>
  <c r="BE1278" i="2"/>
  <c r="BD1278" i="2"/>
  <c r="R1278" i="2"/>
  <c r="P1278" i="2"/>
  <c r="N1278" i="2"/>
  <c r="BG1277" i="2"/>
  <c r="BF1277" i="2"/>
  <c r="BE1277" i="2"/>
  <c r="BD1277" i="2"/>
  <c r="R1277" i="2"/>
  <c r="P1277" i="2"/>
  <c r="N1277" i="2"/>
  <c r="BG1276" i="2"/>
  <c r="BF1276" i="2"/>
  <c r="BE1276" i="2"/>
  <c r="BD1276" i="2"/>
  <c r="R1276" i="2"/>
  <c r="P1276" i="2"/>
  <c r="N1276" i="2"/>
  <c r="BG1275" i="2"/>
  <c r="BF1275" i="2"/>
  <c r="BE1275" i="2"/>
  <c r="BD1275" i="2"/>
  <c r="R1275" i="2"/>
  <c r="P1275" i="2"/>
  <c r="N1275" i="2"/>
  <c r="BG1274" i="2"/>
  <c r="BF1274" i="2"/>
  <c r="BE1274" i="2"/>
  <c r="BD1274" i="2"/>
  <c r="R1274" i="2"/>
  <c r="P1274" i="2"/>
  <c r="N1274" i="2"/>
  <c r="BG1273" i="2"/>
  <c r="BF1273" i="2"/>
  <c r="BE1273" i="2"/>
  <c r="BD1273" i="2"/>
  <c r="R1273" i="2"/>
  <c r="P1273" i="2"/>
  <c r="N1273" i="2"/>
  <c r="BG1272" i="2"/>
  <c r="BF1272" i="2"/>
  <c r="BE1272" i="2"/>
  <c r="BD1272" i="2"/>
  <c r="R1272" i="2"/>
  <c r="P1272" i="2"/>
  <c r="N1272" i="2"/>
  <c r="BG1271" i="2"/>
  <c r="BF1271" i="2"/>
  <c r="BE1271" i="2"/>
  <c r="BD1271" i="2"/>
  <c r="R1271" i="2"/>
  <c r="P1271" i="2"/>
  <c r="N1271" i="2"/>
  <c r="BG1270" i="2"/>
  <c r="BF1270" i="2"/>
  <c r="BE1270" i="2"/>
  <c r="BD1270" i="2"/>
  <c r="R1270" i="2"/>
  <c r="P1270" i="2"/>
  <c r="N1270" i="2"/>
  <c r="BG1269" i="2"/>
  <c r="BF1269" i="2"/>
  <c r="BE1269" i="2"/>
  <c r="BD1269" i="2"/>
  <c r="R1269" i="2"/>
  <c r="P1269" i="2"/>
  <c r="N1269" i="2"/>
  <c r="BG1268" i="2"/>
  <c r="BF1268" i="2"/>
  <c r="BE1268" i="2"/>
  <c r="BD1268" i="2"/>
  <c r="R1268" i="2"/>
  <c r="P1268" i="2"/>
  <c r="N1268" i="2"/>
  <c r="BG1267" i="2"/>
  <c r="BF1267" i="2"/>
  <c r="BE1267" i="2"/>
  <c r="BD1267" i="2"/>
  <c r="R1267" i="2"/>
  <c r="P1267" i="2"/>
  <c r="N1267" i="2"/>
  <c r="BG1266" i="2"/>
  <c r="BF1266" i="2"/>
  <c r="BE1266" i="2"/>
  <c r="BD1266" i="2"/>
  <c r="R1266" i="2"/>
  <c r="P1266" i="2"/>
  <c r="N1266" i="2"/>
  <c r="BG1265" i="2"/>
  <c r="BF1265" i="2"/>
  <c r="BE1265" i="2"/>
  <c r="BD1265" i="2"/>
  <c r="R1265" i="2"/>
  <c r="P1265" i="2"/>
  <c r="N1265" i="2"/>
  <c r="BG1264" i="2"/>
  <c r="BF1264" i="2"/>
  <c r="BE1264" i="2"/>
  <c r="BD1264" i="2"/>
  <c r="R1264" i="2"/>
  <c r="P1264" i="2"/>
  <c r="N1264" i="2"/>
  <c r="BG1263" i="2"/>
  <c r="BF1263" i="2"/>
  <c r="BE1263" i="2"/>
  <c r="BD1263" i="2"/>
  <c r="R1263" i="2"/>
  <c r="P1263" i="2"/>
  <c r="N1263" i="2"/>
  <c r="BG1262" i="2"/>
  <c r="BF1262" i="2"/>
  <c r="BE1262" i="2"/>
  <c r="BD1262" i="2"/>
  <c r="R1262" i="2"/>
  <c r="P1262" i="2"/>
  <c r="N1262" i="2"/>
  <c r="BG1261" i="2"/>
  <c r="BF1261" i="2"/>
  <c r="BE1261" i="2"/>
  <c r="BD1261" i="2"/>
  <c r="R1261" i="2"/>
  <c r="P1261" i="2"/>
  <c r="N1261" i="2"/>
  <c r="BG1260" i="2"/>
  <c r="BF1260" i="2"/>
  <c r="BE1260" i="2"/>
  <c r="BD1260" i="2"/>
  <c r="R1260" i="2"/>
  <c r="P1260" i="2"/>
  <c r="N1260" i="2"/>
  <c r="BG1259" i="2"/>
  <c r="BF1259" i="2"/>
  <c r="BE1259" i="2"/>
  <c r="BD1259" i="2"/>
  <c r="R1259" i="2"/>
  <c r="P1259" i="2"/>
  <c r="N1259" i="2"/>
  <c r="BG1258" i="2"/>
  <c r="BF1258" i="2"/>
  <c r="BE1258" i="2"/>
  <c r="BD1258" i="2"/>
  <c r="R1258" i="2"/>
  <c r="P1258" i="2"/>
  <c r="N1258" i="2"/>
  <c r="BG1257" i="2"/>
  <c r="BF1257" i="2"/>
  <c r="BE1257" i="2"/>
  <c r="BD1257" i="2"/>
  <c r="R1257" i="2"/>
  <c r="P1257" i="2"/>
  <c r="N1257" i="2"/>
  <c r="BG1256" i="2"/>
  <c r="BF1256" i="2"/>
  <c r="BE1256" i="2"/>
  <c r="BD1256" i="2"/>
  <c r="R1256" i="2"/>
  <c r="P1256" i="2"/>
  <c r="N1256" i="2"/>
  <c r="BG1255" i="2"/>
  <c r="BF1255" i="2"/>
  <c r="BE1255" i="2"/>
  <c r="BD1255" i="2"/>
  <c r="R1255" i="2"/>
  <c r="P1255" i="2"/>
  <c r="N1255" i="2"/>
  <c r="BG1254" i="2"/>
  <c r="BF1254" i="2"/>
  <c r="BE1254" i="2"/>
  <c r="BD1254" i="2"/>
  <c r="R1254" i="2"/>
  <c r="P1254" i="2"/>
  <c r="N1254" i="2"/>
  <c r="BG1253" i="2"/>
  <c r="BF1253" i="2"/>
  <c r="BE1253" i="2"/>
  <c r="BD1253" i="2"/>
  <c r="R1253" i="2"/>
  <c r="P1253" i="2"/>
  <c r="N1253" i="2"/>
  <c r="BG1252" i="2"/>
  <c r="BF1252" i="2"/>
  <c r="BE1252" i="2"/>
  <c r="BD1252" i="2"/>
  <c r="R1252" i="2"/>
  <c r="P1252" i="2"/>
  <c r="N1252" i="2"/>
  <c r="BG1251" i="2"/>
  <c r="BF1251" i="2"/>
  <c r="BE1251" i="2"/>
  <c r="BD1251" i="2"/>
  <c r="R1251" i="2"/>
  <c r="P1251" i="2"/>
  <c r="N1251" i="2"/>
  <c r="BG1250" i="2"/>
  <c r="BF1250" i="2"/>
  <c r="BE1250" i="2"/>
  <c r="BD1250" i="2"/>
  <c r="R1250" i="2"/>
  <c r="P1250" i="2"/>
  <c r="N1250" i="2"/>
  <c r="BG1249" i="2"/>
  <c r="BF1249" i="2"/>
  <c r="BE1249" i="2"/>
  <c r="BD1249" i="2"/>
  <c r="R1249" i="2"/>
  <c r="P1249" i="2"/>
  <c r="N1249" i="2"/>
  <c r="BG1248" i="2"/>
  <c r="BF1248" i="2"/>
  <c r="BE1248" i="2"/>
  <c r="BD1248" i="2"/>
  <c r="R1248" i="2"/>
  <c r="P1248" i="2"/>
  <c r="N1248" i="2"/>
  <c r="BG1247" i="2"/>
  <c r="BF1247" i="2"/>
  <c r="BE1247" i="2"/>
  <c r="BD1247" i="2"/>
  <c r="R1247" i="2"/>
  <c r="P1247" i="2"/>
  <c r="N1247" i="2"/>
  <c r="BG1246" i="2"/>
  <c r="BF1246" i="2"/>
  <c r="BE1246" i="2"/>
  <c r="BD1246" i="2"/>
  <c r="R1246" i="2"/>
  <c r="P1246" i="2"/>
  <c r="N1246" i="2"/>
  <c r="BG1245" i="2"/>
  <c r="BF1245" i="2"/>
  <c r="BE1245" i="2"/>
  <c r="BD1245" i="2"/>
  <c r="R1245" i="2"/>
  <c r="P1245" i="2"/>
  <c r="N1245" i="2"/>
  <c r="BG1244" i="2"/>
  <c r="BF1244" i="2"/>
  <c r="BE1244" i="2"/>
  <c r="BD1244" i="2"/>
  <c r="R1244" i="2"/>
  <c r="P1244" i="2"/>
  <c r="N1244" i="2"/>
  <c r="BG1243" i="2"/>
  <c r="BF1243" i="2"/>
  <c r="BE1243" i="2"/>
  <c r="BD1243" i="2"/>
  <c r="R1243" i="2"/>
  <c r="P1243" i="2"/>
  <c r="N1243" i="2"/>
  <c r="BG1242" i="2"/>
  <c r="BF1242" i="2"/>
  <c r="BE1242" i="2"/>
  <c r="BD1242" i="2"/>
  <c r="R1242" i="2"/>
  <c r="P1242" i="2"/>
  <c r="N1242" i="2"/>
  <c r="BG1241" i="2"/>
  <c r="BF1241" i="2"/>
  <c r="BE1241" i="2"/>
  <c r="BD1241" i="2"/>
  <c r="R1241" i="2"/>
  <c r="P1241" i="2"/>
  <c r="N1241" i="2"/>
  <c r="BG1240" i="2"/>
  <c r="BF1240" i="2"/>
  <c r="BE1240" i="2"/>
  <c r="BD1240" i="2"/>
  <c r="R1240" i="2"/>
  <c r="P1240" i="2"/>
  <c r="N1240" i="2"/>
  <c r="BG1239" i="2"/>
  <c r="BF1239" i="2"/>
  <c r="BE1239" i="2"/>
  <c r="BD1239" i="2"/>
  <c r="R1239" i="2"/>
  <c r="P1239" i="2"/>
  <c r="N1239" i="2"/>
  <c r="BG1238" i="2"/>
  <c r="BF1238" i="2"/>
  <c r="BE1238" i="2"/>
  <c r="BD1238" i="2"/>
  <c r="R1238" i="2"/>
  <c r="P1238" i="2"/>
  <c r="N1238" i="2"/>
  <c r="BG1237" i="2"/>
  <c r="BF1237" i="2"/>
  <c r="BE1237" i="2"/>
  <c r="BD1237" i="2"/>
  <c r="R1237" i="2"/>
  <c r="P1237" i="2"/>
  <c r="N1237" i="2"/>
  <c r="BG1236" i="2"/>
  <c r="BF1236" i="2"/>
  <c r="BE1236" i="2"/>
  <c r="BD1236" i="2"/>
  <c r="R1236" i="2"/>
  <c r="P1236" i="2"/>
  <c r="N1236" i="2"/>
  <c r="BG1235" i="2"/>
  <c r="BF1235" i="2"/>
  <c r="BE1235" i="2"/>
  <c r="BD1235" i="2"/>
  <c r="R1235" i="2"/>
  <c r="P1235" i="2"/>
  <c r="N1235" i="2"/>
  <c r="BG1234" i="2"/>
  <c r="BF1234" i="2"/>
  <c r="BE1234" i="2"/>
  <c r="BD1234" i="2"/>
  <c r="R1234" i="2"/>
  <c r="P1234" i="2"/>
  <c r="N1234" i="2"/>
  <c r="BG1233" i="2"/>
  <c r="BF1233" i="2"/>
  <c r="BE1233" i="2"/>
  <c r="BD1233" i="2"/>
  <c r="R1233" i="2"/>
  <c r="P1233" i="2"/>
  <c r="N1233" i="2"/>
  <c r="BG1232" i="2"/>
  <c r="BF1232" i="2"/>
  <c r="BE1232" i="2"/>
  <c r="BD1232" i="2"/>
  <c r="R1232" i="2"/>
  <c r="P1232" i="2"/>
  <c r="N1232" i="2"/>
  <c r="BG1231" i="2"/>
  <c r="BF1231" i="2"/>
  <c r="BE1231" i="2"/>
  <c r="BD1231" i="2"/>
  <c r="R1231" i="2"/>
  <c r="P1231" i="2"/>
  <c r="N1231" i="2"/>
  <c r="BG1230" i="2"/>
  <c r="BF1230" i="2"/>
  <c r="BE1230" i="2"/>
  <c r="BD1230" i="2"/>
  <c r="R1230" i="2"/>
  <c r="P1230" i="2"/>
  <c r="N1230" i="2"/>
  <c r="BG1229" i="2"/>
  <c r="BF1229" i="2"/>
  <c r="BE1229" i="2"/>
  <c r="BD1229" i="2"/>
  <c r="R1229" i="2"/>
  <c r="P1229" i="2"/>
  <c r="N1229" i="2"/>
  <c r="BG1228" i="2"/>
  <c r="BF1228" i="2"/>
  <c r="BE1228" i="2"/>
  <c r="BD1228" i="2"/>
  <c r="R1228" i="2"/>
  <c r="P1228" i="2"/>
  <c r="N1228" i="2"/>
  <c r="BG1227" i="2"/>
  <c r="BF1227" i="2"/>
  <c r="BE1227" i="2"/>
  <c r="BD1227" i="2"/>
  <c r="R1227" i="2"/>
  <c r="P1227" i="2"/>
  <c r="N1227" i="2"/>
  <c r="BG1226" i="2"/>
  <c r="BF1226" i="2"/>
  <c r="BE1226" i="2"/>
  <c r="BD1226" i="2"/>
  <c r="R1226" i="2"/>
  <c r="P1226" i="2"/>
  <c r="N1226" i="2"/>
  <c r="BG1225" i="2"/>
  <c r="BF1225" i="2"/>
  <c r="BE1225" i="2"/>
  <c r="BD1225" i="2"/>
  <c r="R1225" i="2"/>
  <c r="P1225" i="2"/>
  <c r="N1225" i="2"/>
  <c r="BG1224" i="2"/>
  <c r="BF1224" i="2"/>
  <c r="BE1224" i="2"/>
  <c r="BD1224" i="2"/>
  <c r="R1224" i="2"/>
  <c r="P1224" i="2"/>
  <c r="N1224" i="2"/>
  <c r="BG1223" i="2"/>
  <c r="BF1223" i="2"/>
  <c r="BE1223" i="2"/>
  <c r="BD1223" i="2"/>
  <c r="R1223" i="2"/>
  <c r="P1223" i="2"/>
  <c r="N1223" i="2"/>
  <c r="BG1222" i="2"/>
  <c r="BF1222" i="2"/>
  <c r="BE1222" i="2"/>
  <c r="BD1222" i="2"/>
  <c r="R1222" i="2"/>
  <c r="P1222" i="2"/>
  <c r="N1222" i="2"/>
  <c r="BG1221" i="2"/>
  <c r="BF1221" i="2"/>
  <c r="BE1221" i="2"/>
  <c r="BD1221" i="2"/>
  <c r="R1221" i="2"/>
  <c r="P1221" i="2"/>
  <c r="N1221" i="2"/>
  <c r="BG1220" i="2"/>
  <c r="BF1220" i="2"/>
  <c r="BE1220" i="2"/>
  <c r="BD1220" i="2"/>
  <c r="R1220" i="2"/>
  <c r="P1220" i="2"/>
  <c r="N1220" i="2"/>
  <c r="BG1219" i="2"/>
  <c r="BF1219" i="2"/>
  <c r="BE1219" i="2"/>
  <c r="BD1219" i="2"/>
  <c r="R1219" i="2"/>
  <c r="P1219" i="2"/>
  <c r="N1219" i="2"/>
  <c r="BG1218" i="2"/>
  <c r="BF1218" i="2"/>
  <c r="BE1218" i="2"/>
  <c r="BD1218" i="2"/>
  <c r="R1218" i="2"/>
  <c r="P1218" i="2"/>
  <c r="N1218" i="2"/>
  <c r="BG1217" i="2"/>
  <c r="BF1217" i="2"/>
  <c r="BE1217" i="2"/>
  <c r="BD1217" i="2"/>
  <c r="R1217" i="2"/>
  <c r="P1217" i="2"/>
  <c r="N1217" i="2"/>
  <c r="BG1216" i="2"/>
  <c r="BF1216" i="2"/>
  <c r="BE1216" i="2"/>
  <c r="BD1216" i="2"/>
  <c r="R1216" i="2"/>
  <c r="P1216" i="2"/>
  <c r="N1216" i="2"/>
  <c r="BG1215" i="2"/>
  <c r="BF1215" i="2"/>
  <c r="BE1215" i="2"/>
  <c r="BD1215" i="2"/>
  <c r="R1215" i="2"/>
  <c r="P1215" i="2"/>
  <c r="N1215" i="2"/>
  <c r="BG1214" i="2"/>
  <c r="BF1214" i="2"/>
  <c r="BE1214" i="2"/>
  <c r="BD1214" i="2"/>
  <c r="R1214" i="2"/>
  <c r="P1214" i="2"/>
  <c r="N1214" i="2"/>
  <c r="BG1213" i="2"/>
  <c r="BF1213" i="2"/>
  <c r="BE1213" i="2"/>
  <c r="BD1213" i="2"/>
  <c r="R1213" i="2"/>
  <c r="P1213" i="2"/>
  <c r="N1213" i="2"/>
  <c r="BG1212" i="2"/>
  <c r="BF1212" i="2"/>
  <c r="BE1212" i="2"/>
  <c r="BD1212" i="2"/>
  <c r="R1212" i="2"/>
  <c r="P1212" i="2"/>
  <c r="N1212" i="2"/>
  <c r="BG1211" i="2"/>
  <c r="BF1211" i="2"/>
  <c r="BE1211" i="2"/>
  <c r="BD1211" i="2"/>
  <c r="R1211" i="2"/>
  <c r="P1211" i="2"/>
  <c r="N1211" i="2"/>
  <c r="BG1210" i="2"/>
  <c r="BF1210" i="2"/>
  <c r="BE1210" i="2"/>
  <c r="BD1210" i="2"/>
  <c r="R1210" i="2"/>
  <c r="P1210" i="2"/>
  <c r="N1210" i="2"/>
  <c r="BG1209" i="2"/>
  <c r="BF1209" i="2"/>
  <c r="BE1209" i="2"/>
  <c r="BD1209" i="2"/>
  <c r="R1209" i="2"/>
  <c r="P1209" i="2"/>
  <c r="N1209" i="2"/>
  <c r="BG1208" i="2"/>
  <c r="BF1208" i="2"/>
  <c r="BE1208" i="2"/>
  <c r="BD1208" i="2"/>
  <c r="R1208" i="2"/>
  <c r="P1208" i="2"/>
  <c r="N1208" i="2"/>
  <c r="BG1207" i="2"/>
  <c r="BF1207" i="2"/>
  <c r="BE1207" i="2"/>
  <c r="BD1207" i="2"/>
  <c r="R1207" i="2"/>
  <c r="P1207" i="2"/>
  <c r="N1207" i="2"/>
  <c r="BG1206" i="2"/>
  <c r="BF1206" i="2"/>
  <c r="BE1206" i="2"/>
  <c r="BD1206" i="2"/>
  <c r="R1206" i="2"/>
  <c r="P1206" i="2"/>
  <c r="N1206" i="2"/>
  <c r="BG1205" i="2"/>
  <c r="BF1205" i="2"/>
  <c r="BE1205" i="2"/>
  <c r="BD1205" i="2"/>
  <c r="R1205" i="2"/>
  <c r="P1205" i="2"/>
  <c r="N1205" i="2"/>
  <c r="BG1204" i="2"/>
  <c r="BF1204" i="2"/>
  <c r="BE1204" i="2"/>
  <c r="BD1204" i="2"/>
  <c r="R1204" i="2"/>
  <c r="P1204" i="2"/>
  <c r="N1204" i="2"/>
  <c r="BG1203" i="2"/>
  <c r="BF1203" i="2"/>
  <c r="BE1203" i="2"/>
  <c r="BD1203" i="2"/>
  <c r="R1203" i="2"/>
  <c r="P1203" i="2"/>
  <c r="N1203" i="2"/>
  <c r="BG1202" i="2"/>
  <c r="BF1202" i="2"/>
  <c r="BE1202" i="2"/>
  <c r="BD1202" i="2"/>
  <c r="R1202" i="2"/>
  <c r="P1202" i="2"/>
  <c r="N1202" i="2"/>
  <c r="BG1201" i="2"/>
  <c r="BF1201" i="2"/>
  <c r="BE1201" i="2"/>
  <c r="BD1201" i="2"/>
  <c r="R1201" i="2"/>
  <c r="P1201" i="2"/>
  <c r="N1201" i="2"/>
  <c r="BG1200" i="2"/>
  <c r="BF1200" i="2"/>
  <c r="BE1200" i="2"/>
  <c r="BD1200" i="2"/>
  <c r="R1200" i="2"/>
  <c r="P1200" i="2"/>
  <c r="N1200" i="2"/>
  <c r="BG1199" i="2"/>
  <c r="BF1199" i="2"/>
  <c r="BE1199" i="2"/>
  <c r="BD1199" i="2"/>
  <c r="R1199" i="2"/>
  <c r="P1199" i="2"/>
  <c r="N1199" i="2"/>
  <c r="BG1198" i="2"/>
  <c r="BF1198" i="2"/>
  <c r="BE1198" i="2"/>
  <c r="BD1198" i="2"/>
  <c r="R1198" i="2"/>
  <c r="P1198" i="2"/>
  <c r="N1198" i="2"/>
  <c r="BG1197" i="2"/>
  <c r="BF1197" i="2"/>
  <c r="BE1197" i="2"/>
  <c r="BD1197" i="2"/>
  <c r="R1197" i="2"/>
  <c r="P1197" i="2"/>
  <c r="N1197" i="2"/>
  <c r="BG1196" i="2"/>
  <c r="BF1196" i="2"/>
  <c r="BE1196" i="2"/>
  <c r="BD1196" i="2"/>
  <c r="R1196" i="2"/>
  <c r="P1196" i="2"/>
  <c r="N1196" i="2"/>
  <c r="BG1195" i="2"/>
  <c r="BF1195" i="2"/>
  <c r="BE1195" i="2"/>
  <c r="BD1195" i="2"/>
  <c r="R1195" i="2"/>
  <c r="P1195" i="2"/>
  <c r="N1195" i="2"/>
  <c r="BG1194" i="2"/>
  <c r="BF1194" i="2"/>
  <c r="BE1194" i="2"/>
  <c r="BD1194" i="2"/>
  <c r="R1194" i="2"/>
  <c r="P1194" i="2"/>
  <c r="N1194" i="2"/>
  <c r="BG1193" i="2"/>
  <c r="BF1193" i="2"/>
  <c r="BE1193" i="2"/>
  <c r="BD1193" i="2"/>
  <c r="R1193" i="2"/>
  <c r="P1193" i="2"/>
  <c r="N1193" i="2"/>
  <c r="BG1192" i="2"/>
  <c r="BF1192" i="2"/>
  <c r="BE1192" i="2"/>
  <c r="BD1192" i="2"/>
  <c r="R1192" i="2"/>
  <c r="P1192" i="2"/>
  <c r="N1192" i="2"/>
  <c r="BG1191" i="2"/>
  <c r="BF1191" i="2"/>
  <c r="BE1191" i="2"/>
  <c r="BD1191" i="2"/>
  <c r="R1191" i="2"/>
  <c r="P1191" i="2"/>
  <c r="N1191" i="2"/>
  <c r="BG1190" i="2"/>
  <c r="BF1190" i="2"/>
  <c r="BE1190" i="2"/>
  <c r="BD1190" i="2"/>
  <c r="R1190" i="2"/>
  <c r="P1190" i="2"/>
  <c r="N1190" i="2"/>
  <c r="BG1189" i="2"/>
  <c r="BF1189" i="2"/>
  <c r="BE1189" i="2"/>
  <c r="BD1189" i="2"/>
  <c r="R1189" i="2"/>
  <c r="P1189" i="2"/>
  <c r="N1189" i="2"/>
  <c r="BG1188" i="2"/>
  <c r="BF1188" i="2"/>
  <c r="BE1188" i="2"/>
  <c r="BD1188" i="2"/>
  <c r="R1188" i="2"/>
  <c r="P1188" i="2"/>
  <c r="N1188" i="2"/>
  <c r="BG1187" i="2"/>
  <c r="BF1187" i="2"/>
  <c r="BE1187" i="2"/>
  <c r="BD1187" i="2"/>
  <c r="R1187" i="2"/>
  <c r="P1187" i="2"/>
  <c r="N1187" i="2"/>
  <c r="BG1186" i="2"/>
  <c r="BF1186" i="2"/>
  <c r="BE1186" i="2"/>
  <c r="BD1186" i="2"/>
  <c r="R1186" i="2"/>
  <c r="P1186" i="2"/>
  <c r="N1186" i="2"/>
  <c r="BG1185" i="2"/>
  <c r="BF1185" i="2"/>
  <c r="BE1185" i="2"/>
  <c r="BD1185" i="2"/>
  <c r="R1185" i="2"/>
  <c r="P1185" i="2"/>
  <c r="N1185" i="2"/>
  <c r="BG1184" i="2"/>
  <c r="BF1184" i="2"/>
  <c r="BE1184" i="2"/>
  <c r="BD1184" i="2"/>
  <c r="R1184" i="2"/>
  <c r="P1184" i="2"/>
  <c r="N1184" i="2"/>
  <c r="BG1183" i="2"/>
  <c r="BF1183" i="2"/>
  <c r="BE1183" i="2"/>
  <c r="BD1183" i="2"/>
  <c r="R1183" i="2"/>
  <c r="P1183" i="2"/>
  <c r="N1183" i="2"/>
  <c r="BG1182" i="2"/>
  <c r="BF1182" i="2"/>
  <c r="BE1182" i="2"/>
  <c r="BD1182" i="2"/>
  <c r="R1182" i="2"/>
  <c r="P1182" i="2"/>
  <c r="N1182" i="2"/>
  <c r="BG1181" i="2"/>
  <c r="BF1181" i="2"/>
  <c r="BE1181" i="2"/>
  <c r="BD1181" i="2"/>
  <c r="R1181" i="2"/>
  <c r="P1181" i="2"/>
  <c r="N1181" i="2"/>
  <c r="BG1180" i="2"/>
  <c r="BF1180" i="2"/>
  <c r="BE1180" i="2"/>
  <c r="BD1180" i="2"/>
  <c r="R1180" i="2"/>
  <c r="P1180" i="2"/>
  <c r="N1180" i="2"/>
  <c r="BG1179" i="2"/>
  <c r="BF1179" i="2"/>
  <c r="BE1179" i="2"/>
  <c r="BD1179" i="2"/>
  <c r="R1179" i="2"/>
  <c r="P1179" i="2"/>
  <c r="N1179" i="2"/>
  <c r="BG1178" i="2"/>
  <c r="BF1178" i="2"/>
  <c r="BE1178" i="2"/>
  <c r="BD1178" i="2"/>
  <c r="R1178" i="2"/>
  <c r="P1178" i="2"/>
  <c r="N1178" i="2"/>
  <c r="BG1177" i="2"/>
  <c r="BF1177" i="2"/>
  <c r="BE1177" i="2"/>
  <c r="BD1177" i="2"/>
  <c r="R1177" i="2"/>
  <c r="P1177" i="2"/>
  <c r="N1177" i="2"/>
  <c r="BG1176" i="2"/>
  <c r="BF1176" i="2"/>
  <c r="BE1176" i="2"/>
  <c r="BD1176" i="2"/>
  <c r="R1176" i="2"/>
  <c r="P1176" i="2"/>
  <c r="N1176" i="2"/>
  <c r="BG1175" i="2"/>
  <c r="BF1175" i="2"/>
  <c r="BE1175" i="2"/>
  <c r="BD1175" i="2"/>
  <c r="R1175" i="2"/>
  <c r="P1175" i="2"/>
  <c r="N1175" i="2"/>
  <c r="BG1174" i="2"/>
  <c r="BF1174" i="2"/>
  <c r="BE1174" i="2"/>
  <c r="BD1174" i="2"/>
  <c r="R1174" i="2"/>
  <c r="P1174" i="2"/>
  <c r="N1174" i="2"/>
  <c r="BG1173" i="2"/>
  <c r="BF1173" i="2"/>
  <c r="BE1173" i="2"/>
  <c r="BD1173" i="2"/>
  <c r="R1173" i="2"/>
  <c r="P1173" i="2"/>
  <c r="N1173" i="2"/>
  <c r="BG1172" i="2"/>
  <c r="BF1172" i="2"/>
  <c r="BE1172" i="2"/>
  <c r="BD1172" i="2"/>
  <c r="R1172" i="2"/>
  <c r="P1172" i="2"/>
  <c r="N1172" i="2"/>
  <c r="BG1171" i="2"/>
  <c r="BF1171" i="2"/>
  <c r="BE1171" i="2"/>
  <c r="BD1171" i="2"/>
  <c r="R1171" i="2"/>
  <c r="P1171" i="2"/>
  <c r="N1171" i="2"/>
  <c r="BG1170" i="2"/>
  <c r="BF1170" i="2"/>
  <c r="BE1170" i="2"/>
  <c r="BD1170" i="2"/>
  <c r="R1170" i="2"/>
  <c r="P1170" i="2"/>
  <c r="N1170" i="2"/>
  <c r="BG1169" i="2"/>
  <c r="BF1169" i="2"/>
  <c r="BE1169" i="2"/>
  <c r="BD1169" i="2"/>
  <c r="R1169" i="2"/>
  <c r="P1169" i="2"/>
  <c r="N1169" i="2"/>
  <c r="BG1168" i="2"/>
  <c r="BF1168" i="2"/>
  <c r="BE1168" i="2"/>
  <c r="BD1168" i="2"/>
  <c r="R1168" i="2"/>
  <c r="P1168" i="2"/>
  <c r="N1168" i="2"/>
  <c r="BG1167" i="2"/>
  <c r="BF1167" i="2"/>
  <c r="BE1167" i="2"/>
  <c r="BD1167" i="2"/>
  <c r="R1167" i="2"/>
  <c r="P1167" i="2"/>
  <c r="N1167" i="2"/>
  <c r="BG1166" i="2"/>
  <c r="BF1166" i="2"/>
  <c r="BE1166" i="2"/>
  <c r="BD1166" i="2"/>
  <c r="R1166" i="2"/>
  <c r="P1166" i="2"/>
  <c r="N1166" i="2"/>
  <c r="BG1165" i="2"/>
  <c r="BF1165" i="2"/>
  <c r="BE1165" i="2"/>
  <c r="BD1165" i="2"/>
  <c r="R1165" i="2"/>
  <c r="P1165" i="2"/>
  <c r="N1165" i="2"/>
  <c r="BG1164" i="2"/>
  <c r="BF1164" i="2"/>
  <c r="BE1164" i="2"/>
  <c r="BD1164" i="2"/>
  <c r="R1164" i="2"/>
  <c r="P1164" i="2"/>
  <c r="N1164" i="2"/>
  <c r="BG1163" i="2"/>
  <c r="BF1163" i="2"/>
  <c r="BE1163" i="2"/>
  <c r="BD1163" i="2"/>
  <c r="R1163" i="2"/>
  <c r="P1163" i="2"/>
  <c r="N1163" i="2"/>
  <c r="BG1162" i="2"/>
  <c r="BF1162" i="2"/>
  <c r="BE1162" i="2"/>
  <c r="BD1162" i="2"/>
  <c r="R1162" i="2"/>
  <c r="P1162" i="2"/>
  <c r="N1162" i="2"/>
  <c r="BG1161" i="2"/>
  <c r="BF1161" i="2"/>
  <c r="BE1161" i="2"/>
  <c r="BD1161" i="2"/>
  <c r="R1161" i="2"/>
  <c r="P1161" i="2"/>
  <c r="N1161" i="2"/>
  <c r="BG1160" i="2"/>
  <c r="BF1160" i="2"/>
  <c r="BE1160" i="2"/>
  <c r="BD1160" i="2"/>
  <c r="R1160" i="2"/>
  <c r="P1160" i="2"/>
  <c r="N1160" i="2"/>
  <c r="BG1159" i="2"/>
  <c r="BF1159" i="2"/>
  <c r="BE1159" i="2"/>
  <c r="BD1159" i="2"/>
  <c r="R1159" i="2"/>
  <c r="P1159" i="2"/>
  <c r="N1159" i="2"/>
  <c r="BG1158" i="2"/>
  <c r="BF1158" i="2"/>
  <c r="BE1158" i="2"/>
  <c r="BD1158" i="2"/>
  <c r="R1158" i="2"/>
  <c r="P1158" i="2"/>
  <c r="N1158" i="2"/>
  <c r="BG1157" i="2"/>
  <c r="BF1157" i="2"/>
  <c r="BE1157" i="2"/>
  <c r="BD1157" i="2"/>
  <c r="R1157" i="2"/>
  <c r="P1157" i="2"/>
  <c r="N1157" i="2"/>
  <c r="BG1156" i="2"/>
  <c r="BF1156" i="2"/>
  <c r="BE1156" i="2"/>
  <c r="BD1156" i="2"/>
  <c r="R1156" i="2"/>
  <c r="P1156" i="2"/>
  <c r="N1156" i="2"/>
  <c r="BG1155" i="2"/>
  <c r="BF1155" i="2"/>
  <c r="BE1155" i="2"/>
  <c r="BD1155" i="2"/>
  <c r="R1155" i="2"/>
  <c r="P1155" i="2"/>
  <c r="N1155" i="2"/>
  <c r="BG1154" i="2"/>
  <c r="BF1154" i="2"/>
  <c r="BE1154" i="2"/>
  <c r="BD1154" i="2"/>
  <c r="R1154" i="2"/>
  <c r="P1154" i="2"/>
  <c r="N1154" i="2"/>
  <c r="BG1153" i="2"/>
  <c r="BF1153" i="2"/>
  <c r="BE1153" i="2"/>
  <c r="BD1153" i="2"/>
  <c r="R1153" i="2"/>
  <c r="P1153" i="2"/>
  <c r="N1153" i="2"/>
  <c r="BG1152" i="2"/>
  <c r="BF1152" i="2"/>
  <c r="BE1152" i="2"/>
  <c r="BD1152" i="2"/>
  <c r="R1152" i="2"/>
  <c r="P1152" i="2"/>
  <c r="N1152" i="2"/>
  <c r="BG1151" i="2"/>
  <c r="BF1151" i="2"/>
  <c r="BE1151" i="2"/>
  <c r="BD1151" i="2"/>
  <c r="R1151" i="2"/>
  <c r="P1151" i="2"/>
  <c r="N1151" i="2"/>
  <c r="BG1150" i="2"/>
  <c r="BF1150" i="2"/>
  <c r="BE1150" i="2"/>
  <c r="BD1150" i="2"/>
  <c r="R1150" i="2"/>
  <c r="P1150" i="2"/>
  <c r="N1150" i="2"/>
  <c r="BG1149" i="2"/>
  <c r="BF1149" i="2"/>
  <c r="BE1149" i="2"/>
  <c r="BD1149" i="2"/>
  <c r="R1149" i="2"/>
  <c r="P1149" i="2"/>
  <c r="N1149" i="2"/>
  <c r="BG1148" i="2"/>
  <c r="BF1148" i="2"/>
  <c r="BE1148" i="2"/>
  <c r="BD1148" i="2"/>
  <c r="R1148" i="2"/>
  <c r="P1148" i="2"/>
  <c r="N1148" i="2"/>
  <c r="BG1147" i="2"/>
  <c r="BF1147" i="2"/>
  <c r="BE1147" i="2"/>
  <c r="BD1147" i="2"/>
  <c r="R1147" i="2"/>
  <c r="P1147" i="2"/>
  <c r="N1147" i="2"/>
  <c r="BG1146" i="2"/>
  <c r="BF1146" i="2"/>
  <c r="BE1146" i="2"/>
  <c r="BD1146" i="2"/>
  <c r="R1146" i="2"/>
  <c r="P1146" i="2"/>
  <c r="N1146" i="2"/>
  <c r="BG1145" i="2"/>
  <c r="BF1145" i="2"/>
  <c r="BE1145" i="2"/>
  <c r="BD1145" i="2"/>
  <c r="R1145" i="2"/>
  <c r="P1145" i="2"/>
  <c r="N1145" i="2"/>
  <c r="BG1144" i="2"/>
  <c r="BF1144" i="2"/>
  <c r="BE1144" i="2"/>
  <c r="BD1144" i="2"/>
  <c r="R1144" i="2"/>
  <c r="P1144" i="2"/>
  <c r="N1144" i="2"/>
  <c r="BG1143" i="2"/>
  <c r="BF1143" i="2"/>
  <c r="BE1143" i="2"/>
  <c r="BD1143" i="2"/>
  <c r="R1143" i="2"/>
  <c r="P1143" i="2"/>
  <c r="N1143" i="2"/>
  <c r="BG1142" i="2"/>
  <c r="BF1142" i="2"/>
  <c r="BE1142" i="2"/>
  <c r="BD1142" i="2"/>
  <c r="R1142" i="2"/>
  <c r="P1142" i="2"/>
  <c r="N1142" i="2"/>
  <c r="BG1141" i="2"/>
  <c r="BF1141" i="2"/>
  <c r="BE1141" i="2"/>
  <c r="BD1141" i="2"/>
  <c r="R1141" i="2"/>
  <c r="P1141" i="2"/>
  <c r="N1141" i="2"/>
  <c r="BG1140" i="2"/>
  <c r="BF1140" i="2"/>
  <c r="BE1140" i="2"/>
  <c r="BD1140" i="2"/>
  <c r="R1140" i="2"/>
  <c r="P1140" i="2"/>
  <c r="N1140" i="2"/>
  <c r="BG1139" i="2"/>
  <c r="BF1139" i="2"/>
  <c r="BE1139" i="2"/>
  <c r="BD1139" i="2"/>
  <c r="R1139" i="2"/>
  <c r="P1139" i="2"/>
  <c r="N1139" i="2"/>
  <c r="BG1138" i="2"/>
  <c r="BF1138" i="2"/>
  <c r="BE1138" i="2"/>
  <c r="BD1138" i="2"/>
  <c r="R1138" i="2"/>
  <c r="P1138" i="2"/>
  <c r="N1138" i="2"/>
  <c r="BG1137" i="2"/>
  <c r="BF1137" i="2"/>
  <c r="BE1137" i="2"/>
  <c r="BD1137" i="2"/>
  <c r="R1137" i="2"/>
  <c r="P1137" i="2"/>
  <c r="N1137" i="2"/>
  <c r="BG1136" i="2"/>
  <c r="BF1136" i="2"/>
  <c r="BE1136" i="2"/>
  <c r="BD1136" i="2"/>
  <c r="R1136" i="2"/>
  <c r="P1136" i="2"/>
  <c r="N1136" i="2"/>
  <c r="BG1135" i="2"/>
  <c r="BF1135" i="2"/>
  <c r="BE1135" i="2"/>
  <c r="BD1135" i="2"/>
  <c r="R1135" i="2"/>
  <c r="P1135" i="2"/>
  <c r="N1135" i="2"/>
  <c r="BG1134" i="2"/>
  <c r="BF1134" i="2"/>
  <c r="BE1134" i="2"/>
  <c r="BD1134" i="2"/>
  <c r="R1134" i="2"/>
  <c r="P1134" i="2"/>
  <c r="N1134" i="2"/>
  <c r="BG1133" i="2"/>
  <c r="BF1133" i="2"/>
  <c r="BE1133" i="2"/>
  <c r="BD1133" i="2"/>
  <c r="R1133" i="2"/>
  <c r="P1133" i="2"/>
  <c r="N1133" i="2"/>
  <c r="BG1132" i="2"/>
  <c r="BF1132" i="2"/>
  <c r="BE1132" i="2"/>
  <c r="BD1132" i="2"/>
  <c r="R1132" i="2"/>
  <c r="P1132" i="2"/>
  <c r="N1132" i="2"/>
  <c r="BG1131" i="2"/>
  <c r="BF1131" i="2"/>
  <c r="BE1131" i="2"/>
  <c r="BD1131" i="2"/>
  <c r="R1131" i="2"/>
  <c r="P1131" i="2"/>
  <c r="N1131" i="2"/>
  <c r="BG1130" i="2"/>
  <c r="BF1130" i="2"/>
  <c r="BE1130" i="2"/>
  <c r="BD1130" i="2"/>
  <c r="R1130" i="2"/>
  <c r="P1130" i="2"/>
  <c r="N1130" i="2"/>
  <c r="BG1129" i="2"/>
  <c r="BF1129" i="2"/>
  <c r="BE1129" i="2"/>
  <c r="BD1129" i="2"/>
  <c r="R1129" i="2"/>
  <c r="P1129" i="2"/>
  <c r="N1129" i="2"/>
  <c r="BG1128" i="2"/>
  <c r="BF1128" i="2"/>
  <c r="BE1128" i="2"/>
  <c r="BD1128" i="2"/>
  <c r="R1128" i="2"/>
  <c r="P1128" i="2"/>
  <c r="N1128" i="2"/>
  <c r="BG1127" i="2"/>
  <c r="BF1127" i="2"/>
  <c r="BE1127" i="2"/>
  <c r="BD1127" i="2"/>
  <c r="R1127" i="2"/>
  <c r="P1127" i="2"/>
  <c r="N1127" i="2"/>
  <c r="BG1126" i="2"/>
  <c r="BF1126" i="2"/>
  <c r="BE1126" i="2"/>
  <c r="BD1126" i="2"/>
  <c r="R1126" i="2"/>
  <c r="P1126" i="2"/>
  <c r="N1126" i="2"/>
  <c r="BG1125" i="2"/>
  <c r="BF1125" i="2"/>
  <c r="BE1125" i="2"/>
  <c r="BD1125" i="2"/>
  <c r="R1125" i="2"/>
  <c r="P1125" i="2"/>
  <c r="N1125" i="2"/>
  <c r="BG1124" i="2"/>
  <c r="BF1124" i="2"/>
  <c r="BE1124" i="2"/>
  <c r="BD1124" i="2"/>
  <c r="R1124" i="2"/>
  <c r="P1124" i="2"/>
  <c r="N1124" i="2"/>
  <c r="BG1123" i="2"/>
  <c r="BF1123" i="2"/>
  <c r="BE1123" i="2"/>
  <c r="BD1123" i="2"/>
  <c r="R1123" i="2"/>
  <c r="P1123" i="2"/>
  <c r="N1123" i="2"/>
  <c r="BG1122" i="2"/>
  <c r="BF1122" i="2"/>
  <c r="BE1122" i="2"/>
  <c r="BD1122" i="2"/>
  <c r="R1122" i="2"/>
  <c r="P1122" i="2"/>
  <c r="N1122" i="2"/>
  <c r="BG1121" i="2"/>
  <c r="BF1121" i="2"/>
  <c r="BE1121" i="2"/>
  <c r="BD1121" i="2"/>
  <c r="R1121" i="2"/>
  <c r="P1121" i="2"/>
  <c r="N1121" i="2"/>
  <c r="BG1120" i="2"/>
  <c r="BF1120" i="2"/>
  <c r="BE1120" i="2"/>
  <c r="BD1120" i="2"/>
  <c r="R1120" i="2"/>
  <c r="P1120" i="2"/>
  <c r="N1120" i="2"/>
  <c r="BG1119" i="2"/>
  <c r="BF1119" i="2"/>
  <c r="BE1119" i="2"/>
  <c r="BD1119" i="2"/>
  <c r="R1119" i="2"/>
  <c r="P1119" i="2"/>
  <c r="N1119" i="2"/>
  <c r="BG1118" i="2"/>
  <c r="BF1118" i="2"/>
  <c r="BE1118" i="2"/>
  <c r="BD1118" i="2"/>
  <c r="R1118" i="2"/>
  <c r="P1118" i="2"/>
  <c r="N1118" i="2"/>
  <c r="BG1117" i="2"/>
  <c r="BF1117" i="2"/>
  <c r="BE1117" i="2"/>
  <c r="BD1117" i="2"/>
  <c r="R1117" i="2"/>
  <c r="P1117" i="2"/>
  <c r="N1117" i="2"/>
  <c r="BG1116" i="2"/>
  <c r="BF1116" i="2"/>
  <c r="BE1116" i="2"/>
  <c r="BD1116" i="2"/>
  <c r="R1116" i="2"/>
  <c r="P1116" i="2"/>
  <c r="N1116" i="2"/>
  <c r="BG1115" i="2"/>
  <c r="BF1115" i="2"/>
  <c r="BE1115" i="2"/>
  <c r="BD1115" i="2"/>
  <c r="R1115" i="2"/>
  <c r="P1115" i="2"/>
  <c r="N1115" i="2"/>
  <c r="BG1114" i="2"/>
  <c r="BF1114" i="2"/>
  <c r="BE1114" i="2"/>
  <c r="BD1114" i="2"/>
  <c r="R1114" i="2"/>
  <c r="P1114" i="2"/>
  <c r="N1114" i="2"/>
  <c r="BG1113" i="2"/>
  <c r="BF1113" i="2"/>
  <c r="BE1113" i="2"/>
  <c r="BD1113" i="2"/>
  <c r="R1113" i="2"/>
  <c r="P1113" i="2"/>
  <c r="N1113" i="2"/>
  <c r="BG1112" i="2"/>
  <c r="BF1112" i="2"/>
  <c r="BE1112" i="2"/>
  <c r="BD1112" i="2"/>
  <c r="R1112" i="2"/>
  <c r="P1112" i="2"/>
  <c r="N1112" i="2"/>
  <c r="BG1111" i="2"/>
  <c r="BF1111" i="2"/>
  <c r="BE1111" i="2"/>
  <c r="BD1111" i="2"/>
  <c r="R1111" i="2"/>
  <c r="P1111" i="2"/>
  <c r="N1111" i="2"/>
  <c r="BG1110" i="2"/>
  <c r="BF1110" i="2"/>
  <c r="BE1110" i="2"/>
  <c r="BD1110" i="2"/>
  <c r="R1110" i="2"/>
  <c r="P1110" i="2"/>
  <c r="N1110" i="2"/>
  <c r="BG1109" i="2"/>
  <c r="BF1109" i="2"/>
  <c r="BE1109" i="2"/>
  <c r="BD1109" i="2"/>
  <c r="R1109" i="2"/>
  <c r="P1109" i="2"/>
  <c r="N1109" i="2"/>
  <c r="BG1108" i="2"/>
  <c r="BF1108" i="2"/>
  <c r="BE1108" i="2"/>
  <c r="BD1108" i="2"/>
  <c r="R1108" i="2"/>
  <c r="P1108" i="2"/>
  <c r="N1108" i="2"/>
  <c r="BG1107" i="2"/>
  <c r="BF1107" i="2"/>
  <c r="BE1107" i="2"/>
  <c r="BD1107" i="2"/>
  <c r="R1107" i="2"/>
  <c r="P1107" i="2"/>
  <c r="N1107" i="2"/>
  <c r="BG1106" i="2"/>
  <c r="BF1106" i="2"/>
  <c r="BE1106" i="2"/>
  <c r="BD1106" i="2"/>
  <c r="R1106" i="2"/>
  <c r="P1106" i="2"/>
  <c r="N1106" i="2"/>
  <c r="BG1105" i="2"/>
  <c r="BF1105" i="2"/>
  <c r="BE1105" i="2"/>
  <c r="BD1105" i="2"/>
  <c r="R1105" i="2"/>
  <c r="P1105" i="2"/>
  <c r="N1105" i="2"/>
  <c r="BG1104" i="2"/>
  <c r="BF1104" i="2"/>
  <c r="BE1104" i="2"/>
  <c r="BD1104" i="2"/>
  <c r="R1104" i="2"/>
  <c r="P1104" i="2"/>
  <c r="N1104" i="2"/>
  <c r="BG1103" i="2"/>
  <c r="BF1103" i="2"/>
  <c r="BE1103" i="2"/>
  <c r="BD1103" i="2"/>
  <c r="R1103" i="2"/>
  <c r="P1103" i="2"/>
  <c r="N1103" i="2"/>
  <c r="BG1102" i="2"/>
  <c r="BF1102" i="2"/>
  <c r="BE1102" i="2"/>
  <c r="BD1102" i="2"/>
  <c r="R1102" i="2"/>
  <c r="P1102" i="2"/>
  <c r="N1102" i="2"/>
  <c r="BG1101" i="2"/>
  <c r="BF1101" i="2"/>
  <c r="BE1101" i="2"/>
  <c r="BD1101" i="2"/>
  <c r="R1101" i="2"/>
  <c r="P1101" i="2"/>
  <c r="N1101" i="2"/>
  <c r="BG1100" i="2"/>
  <c r="BF1100" i="2"/>
  <c r="BE1100" i="2"/>
  <c r="BD1100" i="2"/>
  <c r="R1100" i="2"/>
  <c r="P1100" i="2"/>
  <c r="N1100" i="2"/>
  <c r="BG1099" i="2"/>
  <c r="BF1099" i="2"/>
  <c r="BE1099" i="2"/>
  <c r="BD1099" i="2"/>
  <c r="R1099" i="2"/>
  <c r="P1099" i="2"/>
  <c r="N1099" i="2"/>
  <c r="BG1098" i="2"/>
  <c r="BF1098" i="2"/>
  <c r="BE1098" i="2"/>
  <c r="BD1098" i="2"/>
  <c r="R1098" i="2"/>
  <c r="P1098" i="2"/>
  <c r="N1098" i="2"/>
  <c r="BG1097" i="2"/>
  <c r="BF1097" i="2"/>
  <c r="BE1097" i="2"/>
  <c r="BD1097" i="2"/>
  <c r="R1097" i="2"/>
  <c r="P1097" i="2"/>
  <c r="N1097" i="2"/>
  <c r="BG1096" i="2"/>
  <c r="BF1096" i="2"/>
  <c r="BE1096" i="2"/>
  <c r="BD1096" i="2"/>
  <c r="R1096" i="2"/>
  <c r="P1096" i="2"/>
  <c r="N1096" i="2"/>
  <c r="BG1095" i="2"/>
  <c r="BF1095" i="2"/>
  <c r="BE1095" i="2"/>
  <c r="BD1095" i="2"/>
  <c r="R1095" i="2"/>
  <c r="P1095" i="2"/>
  <c r="N1095" i="2"/>
  <c r="BG1094" i="2"/>
  <c r="BF1094" i="2"/>
  <c r="BE1094" i="2"/>
  <c r="BD1094" i="2"/>
  <c r="R1094" i="2"/>
  <c r="P1094" i="2"/>
  <c r="N1094" i="2"/>
  <c r="BG1093" i="2"/>
  <c r="BF1093" i="2"/>
  <c r="BE1093" i="2"/>
  <c r="BD1093" i="2"/>
  <c r="R1093" i="2"/>
  <c r="P1093" i="2"/>
  <c r="N1093" i="2"/>
  <c r="BG1092" i="2"/>
  <c r="BF1092" i="2"/>
  <c r="BE1092" i="2"/>
  <c r="BD1092" i="2"/>
  <c r="R1092" i="2"/>
  <c r="P1092" i="2"/>
  <c r="N1092" i="2"/>
  <c r="BG1091" i="2"/>
  <c r="BF1091" i="2"/>
  <c r="BE1091" i="2"/>
  <c r="BD1091" i="2"/>
  <c r="R1091" i="2"/>
  <c r="P1091" i="2"/>
  <c r="N1091" i="2"/>
  <c r="BG1090" i="2"/>
  <c r="BF1090" i="2"/>
  <c r="BE1090" i="2"/>
  <c r="BD1090" i="2"/>
  <c r="R1090" i="2"/>
  <c r="P1090" i="2"/>
  <c r="N1090" i="2"/>
  <c r="BG1089" i="2"/>
  <c r="BF1089" i="2"/>
  <c r="BE1089" i="2"/>
  <c r="BD1089" i="2"/>
  <c r="R1089" i="2"/>
  <c r="P1089" i="2"/>
  <c r="N1089" i="2"/>
  <c r="BG1088" i="2"/>
  <c r="BF1088" i="2"/>
  <c r="BE1088" i="2"/>
  <c r="BD1088" i="2"/>
  <c r="R1088" i="2"/>
  <c r="P1088" i="2"/>
  <c r="N1088" i="2"/>
  <c r="BG1087" i="2"/>
  <c r="BF1087" i="2"/>
  <c r="BE1087" i="2"/>
  <c r="BD1087" i="2"/>
  <c r="R1087" i="2"/>
  <c r="P1087" i="2"/>
  <c r="N1087" i="2"/>
  <c r="BG1086" i="2"/>
  <c r="BF1086" i="2"/>
  <c r="BE1086" i="2"/>
  <c r="BD1086" i="2"/>
  <c r="R1086" i="2"/>
  <c r="P1086" i="2"/>
  <c r="N1086" i="2"/>
  <c r="BG1085" i="2"/>
  <c r="BF1085" i="2"/>
  <c r="BE1085" i="2"/>
  <c r="BD1085" i="2"/>
  <c r="R1085" i="2"/>
  <c r="P1085" i="2"/>
  <c r="N1085" i="2"/>
  <c r="BG1084" i="2"/>
  <c r="BF1084" i="2"/>
  <c r="BE1084" i="2"/>
  <c r="BD1084" i="2"/>
  <c r="R1084" i="2"/>
  <c r="P1084" i="2"/>
  <c r="N1084" i="2"/>
  <c r="BG1083" i="2"/>
  <c r="BF1083" i="2"/>
  <c r="BE1083" i="2"/>
  <c r="BD1083" i="2"/>
  <c r="R1083" i="2"/>
  <c r="P1083" i="2"/>
  <c r="N1083" i="2"/>
  <c r="BG1082" i="2"/>
  <c r="BF1082" i="2"/>
  <c r="BE1082" i="2"/>
  <c r="BD1082" i="2"/>
  <c r="R1082" i="2"/>
  <c r="P1082" i="2"/>
  <c r="N1082" i="2"/>
  <c r="BG1081" i="2"/>
  <c r="BF1081" i="2"/>
  <c r="BE1081" i="2"/>
  <c r="BD1081" i="2"/>
  <c r="R1081" i="2"/>
  <c r="P1081" i="2"/>
  <c r="N1081" i="2"/>
  <c r="BG1080" i="2"/>
  <c r="BF1080" i="2"/>
  <c r="BE1080" i="2"/>
  <c r="BD1080" i="2"/>
  <c r="R1080" i="2"/>
  <c r="P1080" i="2"/>
  <c r="N1080" i="2"/>
  <c r="BG1079" i="2"/>
  <c r="BF1079" i="2"/>
  <c r="BE1079" i="2"/>
  <c r="BD1079" i="2"/>
  <c r="R1079" i="2"/>
  <c r="P1079" i="2"/>
  <c r="N1079" i="2"/>
  <c r="BG1078" i="2"/>
  <c r="BF1078" i="2"/>
  <c r="BE1078" i="2"/>
  <c r="BD1078" i="2"/>
  <c r="R1078" i="2"/>
  <c r="P1078" i="2"/>
  <c r="N1078" i="2"/>
  <c r="BG1077" i="2"/>
  <c r="BF1077" i="2"/>
  <c r="BE1077" i="2"/>
  <c r="BD1077" i="2"/>
  <c r="R1077" i="2"/>
  <c r="P1077" i="2"/>
  <c r="N1077" i="2"/>
  <c r="BG1076" i="2"/>
  <c r="BF1076" i="2"/>
  <c r="BE1076" i="2"/>
  <c r="BD1076" i="2"/>
  <c r="R1076" i="2"/>
  <c r="P1076" i="2"/>
  <c r="N1076" i="2"/>
  <c r="BG1075" i="2"/>
  <c r="BF1075" i="2"/>
  <c r="BE1075" i="2"/>
  <c r="BD1075" i="2"/>
  <c r="R1075" i="2"/>
  <c r="P1075" i="2"/>
  <c r="N1075" i="2"/>
  <c r="BG1074" i="2"/>
  <c r="BF1074" i="2"/>
  <c r="BE1074" i="2"/>
  <c r="BD1074" i="2"/>
  <c r="R1074" i="2"/>
  <c r="P1074" i="2"/>
  <c r="N1074" i="2"/>
  <c r="BG1073" i="2"/>
  <c r="BF1073" i="2"/>
  <c r="BE1073" i="2"/>
  <c r="BD1073" i="2"/>
  <c r="R1073" i="2"/>
  <c r="P1073" i="2"/>
  <c r="N1073" i="2"/>
  <c r="BG1072" i="2"/>
  <c r="BF1072" i="2"/>
  <c r="BE1072" i="2"/>
  <c r="BD1072" i="2"/>
  <c r="R1072" i="2"/>
  <c r="P1072" i="2"/>
  <c r="N1072" i="2"/>
  <c r="BG1071" i="2"/>
  <c r="BF1071" i="2"/>
  <c r="BE1071" i="2"/>
  <c r="BD1071" i="2"/>
  <c r="R1071" i="2"/>
  <c r="P1071" i="2"/>
  <c r="N1071" i="2"/>
  <c r="BG1070" i="2"/>
  <c r="BF1070" i="2"/>
  <c r="BE1070" i="2"/>
  <c r="BD1070" i="2"/>
  <c r="R1070" i="2"/>
  <c r="P1070" i="2"/>
  <c r="N1070" i="2"/>
  <c r="BG1069" i="2"/>
  <c r="BF1069" i="2"/>
  <c r="BE1069" i="2"/>
  <c r="BD1069" i="2"/>
  <c r="R1069" i="2"/>
  <c r="P1069" i="2"/>
  <c r="N1069" i="2"/>
  <c r="BG1068" i="2"/>
  <c r="BF1068" i="2"/>
  <c r="BE1068" i="2"/>
  <c r="BD1068" i="2"/>
  <c r="R1068" i="2"/>
  <c r="P1068" i="2"/>
  <c r="N1068" i="2"/>
  <c r="BG1067" i="2"/>
  <c r="BF1067" i="2"/>
  <c r="BE1067" i="2"/>
  <c r="BD1067" i="2"/>
  <c r="R1067" i="2"/>
  <c r="P1067" i="2"/>
  <c r="N1067" i="2"/>
  <c r="BG1066" i="2"/>
  <c r="BF1066" i="2"/>
  <c r="BE1066" i="2"/>
  <c r="BD1066" i="2"/>
  <c r="R1066" i="2"/>
  <c r="P1066" i="2"/>
  <c r="N1066" i="2"/>
  <c r="BG1065" i="2"/>
  <c r="BF1065" i="2"/>
  <c r="BE1065" i="2"/>
  <c r="BD1065" i="2"/>
  <c r="R1065" i="2"/>
  <c r="P1065" i="2"/>
  <c r="N1065" i="2"/>
  <c r="BG1064" i="2"/>
  <c r="BF1064" i="2"/>
  <c r="BE1064" i="2"/>
  <c r="BD1064" i="2"/>
  <c r="R1064" i="2"/>
  <c r="P1064" i="2"/>
  <c r="N1064" i="2"/>
  <c r="BG1063" i="2"/>
  <c r="BF1063" i="2"/>
  <c r="BE1063" i="2"/>
  <c r="BD1063" i="2"/>
  <c r="R1063" i="2"/>
  <c r="P1063" i="2"/>
  <c r="N1063" i="2"/>
  <c r="BG1062" i="2"/>
  <c r="BF1062" i="2"/>
  <c r="BE1062" i="2"/>
  <c r="BD1062" i="2"/>
  <c r="R1062" i="2"/>
  <c r="P1062" i="2"/>
  <c r="N1062" i="2"/>
  <c r="BG1061" i="2"/>
  <c r="BF1061" i="2"/>
  <c r="BE1061" i="2"/>
  <c r="BD1061" i="2"/>
  <c r="R1061" i="2"/>
  <c r="P1061" i="2"/>
  <c r="N1061" i="2"/>
  <c r="BG1060" i="2"/>
  <c r="BF1060" i="2"/>
  <c r="BE1060" i="2"/>
  <c r="BD1060" i="2"/>
  <c r="R1060" i="2"/>
  <c r="P1060" i="2"/>
  <c r="N1060" i="2"/>
  <c r="BG1059" i="2"/>
  <c r="BF1059" i="2"/>
  <c r="BE1059" i="2"/>
  <c r="BD1059" i="2"/>
  <c r="R1059" i="2"/>
  <c r="P1059" i="2"/>
  <c r="N1059" i="2"/>
  <c r="BG1058" i="2"/>
  <c r="BF1058" i="2"/>
  <c r="BE1058" i="2"/>
  <c r="BD1058" i="2"/>
  <c r="R1058" i="2"/>
  <c r="P1058" i="2"/>
  <c r="N1058" i="2"/>
  <c r="BG1057" i="2"/>
  <c r="BF1057" i="2"/>
  <c r="BE1057" i="2"/>
  <c r="BD1057" i="2"/>
  <c r="R1057" i="2"/>
  <c r="P1057" i="2"/>
  <c r="N1057" i="2"/>
  <c r="BG1056" i="2"/>
  <c r="BF1056" i="2"/>
  <c r="BE1056" i="2"/>
  <c r="BD1056" i="2"/>
  <c r="R1056" i="2"/>
  <c r="P1056" i="2"/>
  <c r="N1056" i="2"/>
  <c r="BG1055" i="2"/>
  <c r="BF1055" i="2"/>
  <c r="BE1055" i="2"/>
  <c r="BD1055" i="2"/>
  <c r="R1055" i="2"/>
  <c r="P1055" i="2"/>
  <c r="N1055" i="2"/>
  <c r="BG1054" i="2"/>
  <c r="BF1054" i="2"/>
  <c r="BE1054" i="2"/>
  <c r="BD1054" i="2"/>
  <c r="R1054" i="2"/>
  <c r="P1054" i="2"/>
  <c r="N1054" i="2"/>
  <c r="BG1053" i="2"/>
  <c r="BF1053" i="2"/>
  <c r="BE1053" i="2"/>
  <c r="BD1053" i="2"/>
  <c r="R1053" i="2"/>
  <c r="P1053" i="2"/>
  <c r="N1053" i="2"/>
  <c r="BG1052" i="2"/>
  <c r="BF1052" i="2"/>
  <c r="BE1052" i="2"/>
  <c r="BD1052" i="2"/>
  <c r="R1052" i="2"/>
  <c r="P1052" i="2"/>
  <c r="N1052" i="2"/>
  <c r="BG1051" i="2"/>
  <c r="BF1051" i="2"/>
  <c r="BE1051" i="2"/>
  <c r="BD1051" i="2"/>
  <c r="R1051" i="2"/>
  <c r="P1051" i="2"/>
  <c r="N1051" i="2"/>
  <c r="BG1050" i="2"/>
  <c r="BF1050" i="2"/>
  <c r="BE1050" i="2"/>
  <c r="BD1050" i="2"/>
  <c r="R1050" i="2"/>
  <c r="P1050" i="2"/>
  <c r="N1050" i="2"/>
  <c r="BG1049" i="2"/>
  <c r="BF1049" i="2"/>
  <c r="BE1049" i="2"/>
  <c r="BD1049" i="2"/>
  <c r="R1049" i="2"/>
  <c r="P1049" i="2"/>
  <c r="N1049" i="2"/>
  <c r="BG1048" i="2"/>
  <c r="BF1048" i="2"/>
  <c r="BE1048" i="2"/>
  <c r="BD1048" i="2"/>
  <c r="R1048" i="2"/>
  <c r="P1048" i="2"/>
  <c r="N1048" i="2"/>
  <c r="BG1047" i="2"/>
  <c r="BF1047" i="2"/>
  <c r="BE1047" i="2"/>
  <c r="BD1047" i="2"/>
  <c r="R1047" i="2"/>
  <c r="P1047" i="2"/>
  <c r="N1047" i="2"/>
  <c r="BG1046" i="2"/>
  <c r="BF1046" i="2"/>
  <c r="BE1046" i="2"/>
  <c r="BD1046" i="2"/>
  <c r="R1046" i="2"/>
  <c r="P1046" i="2"/>
  <c r="N1046" i="2"/>
  <c r="BG1045" i="2"/>
  <c r="BF1045" i="2"/>
  <c r="BE1045" i="2"/>
  <c r="BD1045" i="2"/>
  <c r="R1045" i="2"/>
  <c r="P1045" i="2"/>
  <c r="N1045" i="2"/>
  <c r="BG1044" i="2"/>
  <c r="BF1044" i="2"/>
  <c r="BE1044" i="2"/>
  <c r="BD1044" i="2"/>
  <c r="R1044" i="2"/>
  <c r="P1044" i="2"/>
  <c r="N1044" i="2"/>
  <c r="BG1043" i="2"/>
  <c r="BF1043" i="2"/>
  <c r="BE1043" i="2"/>
  <c r="BD1043" i="2"/>
  <c r="R1043" i="2"/>
  <c r="P1043" i="2"/>
  <c r="N1043" i="2"/>
  <c r="BG1042" i="2"/>
  <c r="BF1042" i="2"/>
  <c r="BE1042" i="2"/>
  <c r="BD1042" i="2"/>
  <c r="R1042" i="2"/>
  <c r="P1042" i="2"/>
  <c r="N1042" i="2"/>
  <c r="BG1041" i="2"/>
  <c r="BF1041" i="2"/>
  <c r="BE1041" i="2"/>
  <c r="BD1041" i="2"/>
  <c r="R1041" i="2"/>
  <c r="P1041" i="2"/>
  <c r="N1041" i="2"/>
  <c r="BG1040" i="2"/>
  <c r="BF1040" i="2"/>
  <c r="BE1040" i="2"/>
  <c r="BD1040" i="2"/>
  <c r="R1040" i="2"/>
  <c r="P1040" i="2"/>
  <c r="N1040" i="2"/>
  <c r="BG1039" i="2"/>
  <c r="BF1039" i="2"/>
  <c r="BE1039" i="2"/>
  <c r="BD1039" i="2"/>
  <c r="R1039" i="2"/>
  <c r="P1039" i="2"/>
  <c r="N1039" i="2"/>
  <c r="BG1038" i="2"/>
  <c r="BF1038" i="2"/>
  <c r="BE1038" i="2"/>
  <c r="BD1038" i="2"/>
  <c r="R1038" i="2"/>
  <c r="P1038" i="2"/>
  <c r="N1038" i="2"/>
  <c r="BG1037" i="2"/>
  <c r="BF1037" i="2"/>
  <c r="BE1037" i="2"/>
  <c r="BD1037" i="2"/>
  <c r="R1037" i="2"/>
  <c r="P1037" i="2"/>
  <c r="N1037" i="2"/>
  <c r="BG1036" i="2"/>
  <c r="BF1036" i="2"/>
  <c r="BE1036" i="2"/>
  <c r="BD1036" i="2"/>
  <c r="R1036" i="2"/>
  <c r="P1036" i="2"/>
  <c r="N1036" i="2"/>
  <c r="BG1035" i="2"/>
  <c r="BF1035" i="2"/>
  <c r="BE1035" i="2"/>
  <c r="BD1035" i="2"/>
  <c r="R1035" i="2"/>
  <c r="P1035" i="2"/>
  <c r="N1035" i="2"/>
  <c r="BG1034" i="2"/>
  <c r="BF1034" i="2"/>
  <c r="BE1034" i="2"/>
  <c r="BD1034" i="2"/>
  <c r="R1034" i="2"/>
  <c r="P1034" i="2"/>
  <c r="N1034" i="2"/>
  <c r="BG1033" i="2"/>
  <c r="BF1033" i="2"/>
  <c r="BE1033" i="2"/>
  <c r="BD1033" i="2"/>
  <c r="R1033" i="2"/>
  <c r="P1033" i="2"/>
  <c r="N1033" i="2"/>
  <c r="BG1032" i="2"/>
  <c r="BF1032" i="2"/>
  <c r="BE1032" i="2"/>
  <c r="BD1032" i="2"/>
  <c r="R1032" i="2"/>
  <c r="P1032" i="2"/>
  <c r="N1032" i="2"/>
  <c r="BG1031" i="2"/>
  <c r="BF1031" i="2"/>
  <c r="BE1031" i="2"/>
  <c r="BD1031" i="2"/>
  <c r="R1031" i="2"/>
  <c r="P1031" i="2"/>
  <c r="N1031" i="2"/>
  <c r="BG1030" i="2"/>
  <c r="BF1030" i="2"/>
  <c r="BE1030" i="2"/>
  <c r="BD1030" i="2"/>
  <c r="R1030" i="2"/>
  <c r="P1030" i="2"/>
  <c r="N1030" i="2"/>
  <c r="BG1029" i="2"/>
  <c r="BF1029" i="2"/>
  <c r="BE1029" i="2"/>
  <c r="BD1029" i="2"/>
  <c r="R1029" i="2"/>
  <c r="P1029" i="2"/>
  <c r="N1029" i="2"/>
  <c r="BG1028" i="2"/>
  <c r="BF1028" i="2"/>
  <c r="BE1028" i="2"/>
  <c r="BD1028" i="2"/>
  <c r="R1028" i="2"/>
  <c r="P1028" i="2"/>
  <c r="N1028" i="2"/>
  <c r="BG1027" i="2"/>
  <c r="BF1027" i="2"/>
  <c r="BE1027" i="2"/>
  <c r="BD1027" i="2"/>
  <c r="R1027" i="2"/>
  <c r="P1027" i="2"/>
  <c r="N1027" i="2"/>
  <c r="BG1026" i="2"/>
  <c r="BF1026" i="2"/>
  <c r="BE1026" i="2"/>
  <c r="BD1026" i="2"/>
  <c r="R1026" i="2"/>
  <c r="P1026" i="2"/>
  <c r="N1026" i="2"/>
  <c r="BG1025" i="2"/>
  <c r="BF1025" i="2"/>
  <c r="BE1025" i="2"/>
  <c r="BD1025" i="2"/>
  <c r="R1025" i="2"/>
  <c r="P1025" i="2"/>
  <c r="N1025" i="2"/>
  <c r="BG1024" i="2"/>
  <c r="BF1024" i="2"/>
  <c r="BE1024" i="2"/>
  <c r="BD1024" i="2"/>
  <c r="R1024" i="2"/>
  <c r="P1024" i="2"/>
  <c r="N1024" i="2"/>
  <c r="BG1023" i="2"/>
  <c r="BF1023" i="2"/>
  <c r="BE1023" i="2"/>
  <c r="BD1023" i="2"/>
  <c r="R1023" i="2"/>
  <c r="P1023" i="2"/>
  <c r="N1023" i="2"/>
  <c r="BG1022" i="2"/>
  <c r="BF1022" i="2"/>
  <c r="BE1022" i="2"/>
  <c r="BD1022" i="2"/>
  <c r="R1022" i="2"/>
  <c r="P1022" i="2"/>
  <c r="N1022" i="2"/>
  <c r="BG1021" i="2"/>
  <c r="BF1021" i="2"/>
  <c r="BE1021" i="2"/>
  <c r="BD1021" i="2"/>
  <c r="R1021" i="2"/>
  <c r="P1021" i="2"/>
  <c r="N1021" i="2"/>
  <c r="BG1020" i="2"/>
  <c r="BF1020" i="2"/>
  <c r="BE1020" i="2"/>
  <c r="BD1020" i="2"/>
  <c r="R1020" i="2"/>
  <c r="P1020" i="2"/>
  <c r="N1020" i="2"/>
  <c r="BG1019" i="2"/>
  <c r="BF1019" i="2"/>
  <c r="BE1019" i="2"/>
  <c r="BD1019" i="2"/>
  <c r="R1019" i="2"/>
  <c r="P1019" i="2"/>
  <c r="N1019" i="2"/>
  <c r="BG1018" i="2"/>
  <c r="BF1018" i="2"/>
  <c r="BE1018" i="2"/>
  <c r="BD1018" i="2"/>
  <c r="R1018" i="2"/>
  <c r="P1018" i="2"/>
  <c r="N1018" i="2"/>
  <c r="BG1017" i="2"/>
  <c r="BF1017" i="2"/>
  <c r="BE1017" i="2"/>
  <c r="BD1017" i="2"/>
  <c r="R1017" i="2"/>
  <c r="P1017" i="2"/>
  <c r="N1017" i="2"/>
  <c r="BG1016" i="2"/>
  <c r="BF1016" i="2"/>
  <c r="BE1016" i="2"/>
  <c r="BD1016" i="2"/>
  <c r="R1016" i="2"/>
  <c r="P1016" i="2"/>
  <c r="N1016" i="2"/>
  <c r="BG1015" i="2"/>
  <c r="BF1015" i="2"/>
  <c r="BE1015" i="2"/>
  <c r="BD1015" i="2"/>
  <c r="R1015" i="2"/>
  <c r="P1015" i="2"/>
  <c r="N1015" i="2"/>
  <c r="BG1014" i="2"/>
  <c r="BF1014" i="2"/>
  <c r="BE1014" i="2"/>
  <c r="BD1014" i="2"/>
  <c r="R1014" i="2"/>
  <c r="P1014" i="2"/>
  <c r="N1014" i="2"/>
  <c r="BG1013" i="2"/>
  <c r="BF1013" i="2"/>
  <c r="BE1013" i="2"/>
  <c r="BD1013" i="2"/>
  <c r="R1013" i="2"/>
  <c r="P1013" i="2"/>
  <c r="N1013" i="2"/>
  <c r="BG1012" i="2"/>
  <c r="BF1012" i="2"/>
  <c r="BE1012" i="2"/>
  <c r="BD1012" i="2"/>
  <c r="R1012" i="2"/>
  <c r="P1012" i="2"/>
  <c r="N1012" i="2"/>
  <c r="BG1011" i="2"/>
  <c r="BF1011" i="2"/>
  <c r="BE1011" i="2"/>
  <c r="BD1011" i="2"/>
  <c r="R1011" i="2"/>
  <c r="P1011" i="2"/>
  <c r="N1011" i="2"/>
  <c r="BG1010" i="2"/>
  <c r="BF1010" i="2"/>
  <c r="BE1010" i="2"/>
  <c r="BD1010" i="2"/>
  <c r="R1010" i="2"/>
  <c r="P1010" i="2"/>
  <c r="N1010" i="2"/>
  <c r="BG1009" i="2"/>
  <c r="BF1009" i="2"/>
  <c r="BE1009" i="2"/>
  <c r="BD1009" i="2"/>
  <c r="R1009" i="2"/>
  <c r="P1009" i="2"/>
  <c r="N1009" i="2"/>
  <c r="BG1008" i="2"/>
  <c r="BF1008" i="2"/>
  <c r="BE1008" i="2"/>
  <c r="BD1008" i="2"/>
  <c r="R1008" i="2"/>
  <c r="P1008" i="2"/>
  <c r="N1008" i="2"/>
  <c r="BG1007" i="2"/>
  <c r="BF1007" i="2"/>
  <c r="BE1007" i="2"/>
  <c r="BD1007" i="2"/>
  <c r="R1007" i="2"/>
  <c r="P1007" i="2"/>
  <c r="N1007" i="2"/>
  <c r="BG1006" i="2"/>
  <c r="BF1006" i="2"/>
  <c r="BE1006" i="2"/>
  <c r="BD1006" i="2"/>
  <c r="R1006" i="2"/>
  <c r="P1006" i="2"/>
  <c r="N1006" i="2"/>
  <c r="BG1005" i="2"/>
  <c r="BF1005" i="2"/>
  <c r="BE1005" i="2"/>
  <c r="BD1005" i="2"/>
  <c r="R1005" i="2"/>
  <c r="P1005" i="2"/>
  <c r="N1005" i="2"/>
  <c r="BG1004" i="2"/>
  <c r="BF1004" i="2"/>
  <c r="BE1004" i="2"/>
  <c r="BD1004" i="2"/>
  <c r="R1004" i="2"/>
  <c r="P1004" i="2"/>
  <c r="N1004" i="2"/>
  <c r="BG1003" i="2"/>
  <c r="BF1003" i="2"/>
  <c r="BE1003" i="2"/>
  <c r="BD1003" i="2"/>
  <c r="R1003" i="2"/>
  <c r="P1003" i="2"/>
  <c r="N1003" i="2"/>
  <c r="BG1002" i="2"/>
  <c r="BF1002" i="2"/>
  <c r="BE1002" i="2"/>
  <c r="BD1002" i="2"/>
  <c r="R1002" i="2"/>
  <c r="P1002" i="2"/>
  <c r="N1002" i="2"/>
  <c r="BG1001" i="2"/>
  <c r="BF1001" i="2"/>
  <c r="BE1001" i="2"/>
  <c r="BD1001" i="2"/>
  <c r="R1001" i="2"/>
  <c r="P1001" i="2"/>
  <c r="N1001" i="2"/>
  <c r="BG1000" i="2"/>
  <c r="BF1000" i="2"/>
  <c r="BE1000" i="2"/>
  <c r="BD1000" i="2"/>
  <c r="R1000" i="2"/>
  <c r="P1000" i="2"/>
  <c r="N1000" i="2"/>
  <c r="BG999" i="2"/>
  <c r="BF999" i="2"/>
  <c r="BE999" i="2"/>
  <c r="BD999" i="2"/>
  <c r="R999" i="2"/>
  <c r="P999" i="2"/>
  <c r="N999" i="2"/>
  <c r="BG998" i="2"/>
  <c r="BF998" i="2"/>
  <c r="BE998" i="2"/>
  <c r="BD998" i="2"/>
  <c r="R998" i="2"/>
  <c r="P998" i="2"/>
  <c r="N998" i="2"/>
  <c r="BG997" i="2"/>
  <c r="BF997" i="2"/>
  <c r="BE997" i="2"/>
  <c r="BD997" i="2"/>
  <c r="R997" i="2"/>
  <c r="P997" i="2"/>
  <c r="N997" i="2"/>
  <c r="BG996" i="2"/>
  <c r="BF996" i="2"/>
  <c r="BE996" i="2"/>
  <c r="BD996" i="2"/>
  <c r="R996" i="2"/>
  <c r="P996" i="2"/>
  <c r="N996" i="2"/>
  <c r="BG995" i="2"/>
  <c r="BF995" i="2"/>
  <c r="BE995" i="2"/>
  <c r="BD995" i="2"/>
  <c r="R995" i="2"/>
  <c r="P995" i="2"/>
  <c r="N995" i="2"/>
  <c r="BG994" i="2"/>
  <c r="BF994" i="2"/>
  <c r="BE994" i="2"/>
  <c r="BD994" i="2"/>
  <c r="R994" i="2"/>
  <c r="P994" i="2"/>
  <c r="N994" i="2"/>
  <c r="BG993" i="2"/>
  <c r="BF993" i="2"/>
  <c r="BE993" i="2"/>
  <c r="BD993" i="2"/>
  <c r="R993" i="2"/>
  <c r="P993" i="2"/>
  <c r="N993" i="2"/>
  <c r="BG992" i="2"/>
  <c r="BF992" i="2"/>
  <c r="BE992" i="2"/>
  <c r="BD992" i="2"/>
  <c r="R992" i="2"/>
  <c r="P992" i="2"/>
  <c r="N992" i="2"/>
  <c r="BG991" i="2"/>
  <c r="BF991" i="2"/>
  <c r="BE991" i="2"/>
  <c r="BD991" i="2"/>
  <c r="R991" i="2"/>
  <c r="P991" i="2"/>
  <c r="N991" i="2"/>
  <c r="BG990" i="2"/>
  <c r="BF990" i="2"/>
  <c r="BE990" i="2"/>
  <c r="BD990" i="2"/>
  <c r="R990" i="2"/>
  <c r="P990" i="2"/>
  <c r="N990" i="2"/>
  <c r="BG989" i="2"/>
  <c r="BF989" i="2"/>
  <c r="BE989" i="2"/>
  <c r="BD989" i="2"/>
  <c r="R989" i="2"/>
  <c r="P989" i="2"/>
  <c r="N989" i="2"/>
  <c r="BG988" i="2"/>
  <c r="BF988" i="2"/>
  <c r="BE988" i="2"/>
  <c r="BD988" i="2"/>
  <c r="R988" i="2"/>
  <c r="P988" i="2"/>
  <c r="N988" i="2"/>
  <c r="BG987" i="2"/>
  <c r="BF987" i="2"/>
  <c r="BE987" i="2"/>
  <c r="BD987" i="2"/>
  <c r="R987" i="2"/>
  <c r="P987" i="2"/>
  <c r="N987" i="2"/>
  <c r="BG986" i="2"/>
  <c r="BF986" i="2"/>
  <c r="BE986" i="2"/>
  <c r="BD986" i="2"/>
  <c r="R986" i="2"/>
  <c r="P986" i="2"/>
  <c r="N986" i="2"/>
  <c r="BG985" i="2"/>
  <c r="BF985" i="2"/>
  <c r="BE985" i="2"/>
  <c r="BD985" i="2"/>
  <c r="R985" i="2"/>
  <c r="P985" i="2"/>
  <c r="N985" i="2"/>
  <c r="BG984" i="2"/>
  <c r="BF984" i="2"/>
  <c r="BE984" i="2"/>
  <c r="BD984" i="2"/>
  <c r="R984" i="2"/>
  <c r="P984" i="2"/>
  <c r="N984" i="2"/>
  <c r="BG983" i="2"/>
  <c r="BF983" i="2"/>
  <c r="BE983" i="2"/>
  <c r="BD983" i="2"/>
  <c r="R983" i="2"/>
  <c r="P983" i="2"/>
  <c r="N983" i="2"/>
  <c r="BG982" i="2"/>
  <c r="BF982" i="2"/>
  <c r="BE982" i="2"/>
  <c r="BD982" i="2"/>
  <c r="R982" i="2"/>
  <c r="P982" i="2"/>
  <c r="N982" i="2"/>
  <c r="BG981" i="2"/>
  <c r="BF981" i="2"/>
  <c r="BE981" i="2"/>
  <c r="BD981" i="2"/>
  <c r="R981" i="2"/>
  <c r="P981" i="2"/>
  <c r="N981" i="2"/>
  <c r="BG980" i="2"/>
  <c r="BF980" i="2"/>
  <c r="BE980" i="2"/>
  <c r="BD980" i="2"/>
  <c r="R980" i="2"/>
  <c r="P980" i="2"/>
  <c r="N980" i="2"/>
  <c r="BG979" i="2"/>
  <c r="BF979" i="2"/>
  <c r="BE979" i="2"/>
  <c r="BD979" i="2"/>
  <c r="R979" i="2"/>
  <c r="P979" i="2"/>
  <c r="N979" i="2"/>
  <c r="BG978" i="2"/>
  <c r="BF978" i="2"/>
  <c r="BE978" i="2"/>
  <c r="BD978" i="2"/>
  <c r="R978" i="2"/>
  <c r="P978" i="2"/>
  <c r="N978" i="2"/>
  <c r="BG977" i="2"/>
  <c r="BF977" i="2"/>
  <c r="BE977" i="2"/>
  <c r="BD977" i="2"/>
  <c r="R977" i="2"/>
  <c r="P977" i="2"/>
  <c r="N977" i="2"/>
  <c r="BG976" i="2"/>
  <c r="BF976" i="2"/>
  <c r="BE976" i="2"/>
  <c r="BD976" i="2"/>
  <c r="R976" i="2"/>
  <c r="P976" i="2"/>
  <c r="N976" i="2"/>
  <c r="BG975" i="2"/>
  <c r="BF975" i="2"/>
  <c r="BE975" i="2"/>
  <c r="BD975" i="2"/>
  <c r="R975" i="2"/>
  <c r="P975" i="2"/>
  <c r="N975" i="2"/>
  <c r="BG974" i="2"/>
  <c r="BF974" i="2"/>
  <c r="BE974" i="2"/>
  <c r="BD974" i="2"/>
  <c r="R974" i="2"/>
  <c r="P974" i="2"/>
  <c r="N974" i="2"/>
  <c r="BG973" i="2"/>
  <c r="BF973" i="2"/>
  <c r="BE973" i="2"/>
  <c r="BD973" i="2"/>
  <c r="R973" i="2"/>
  <c r="P973" i="2"/>
  <c r="N973" i="2"/>
  <c r="BG972" i="2"/>
  <c r="BF972" i="2"/>
  <c r="BE972" i="2"/>
  <c r="BD972" i="2"/>
  <c r="R972" i="2"/>
  <c r="P972" i="2"/>
  <c r="N972" i="2"/>
  <c r="BG971" i="2"/>
  <c r="BF971" i="2"/>
  <c r="BE971" i="2"/>
  <c r="BD971" i="2"/>
  <c r="R971" i="2"/>
  <c r="P971" i="2"/>
  <c r="N971" i="2"/>
  <c r="BG970" i="2"/>
  <c r="BF970" i="2"/>
  <c r="BE970" i="2"/>
  <c r="BD970" i="2"/>
  <c r="R970" i="2"/>
  <c r="P970" i="2"/>
  <c r="N970" i="2"/>
  <c r="BG969" i="2"/>
  <c r="BF969" i="2"/>
  <c r="BE969" i="2"/>
  <c r="BD969" i="2"/>
  <c r="R969" i="2"/>
  <c r="P969" i="2"/>
  <c r="N969" i="2"/>
  <c r="BG968" i="2"/>
  <c r="BF968" i="2"/>
  <c r="BE968" i="2"/>
  <c r="BD968" i="2"/>
  <c r="R968" i="2"/>
  <c r="P968" i="2"/>
  <c r="N968" i="2"/>
  <c r="BG967" i="2"/>
  <c r="BF967" i="2"/>
  <c r="BE967" i="2"/>
  <c r="BD967" i="2"/>
  <c r="R967" i="2"/>
  <c r="P967" i="2"/>
  <c r="N967" i="2"/>
  <c r="BG966" i="2"/>
  <c r="BF966" i="2"/>
  <c r="BE966" i="2"/>
  <c r="BD966" i="2"/>
  <c r="R966" i="2"/>
  <c r="P966" i="2"/>
  <c r="N966" i="2"/>
  <c r="BG965" i="2"/>
  <c r="BF965" i="2"/>
  <c r="BE965" i="2"/>
  <c r="BD965" i="2"/>
  <c r="R965" i="2"/>
  <c r="P965" i="2"/>
  <c r="N965" i="2"/>
  <c r="BG964" i="2"/>
  <c r="BF964" i="2"/>
  <c r="BE964" i="2"/>
  <c r="BD964" i="2"/>
  <c r="R964" i="2"/>
  <c r="P964" i="2"/>
  <c r="N964" i="2"/>
  <c r="BG963" i="2"/>
  <c r="BF963" i="2"/>
  <c r="BE963" i="2"/>
  <c r="BD963" i="2"/>
  <c r="R963" i="2"/>
  <c r="P963" i="2"/>
  <c r="N963" i="2"/>
  <c r="BG962" i="2"/>
  <c r="BF962" i="2"/>
  <c r="BE962" i="2"/>
  <c r="BD962" i="2"/>
  <c r="R962" i="2"/>
  <c r="P962" i="2"/>
  <c r="N962" i="2"/>
  <c r="BG961" i="2"/>
  <c r="BF961" i="2"/>
  <c r="BE961" i="2"/>
  <c r="BD961" i="2"/>
  <c r="R961" i="2"/>
  <c r="P961" i="2"/>
  <c r="N961" i="2"/>
  <c r="BG960" i="2"/>
  <c r="BF960" i="2"/>
  <c r="BE960" i="2"/>
  <c r="BD960" i="2"/>
  <c r="R960" i="2"/>
  <c r="P960" i="2"/>
  <c r="N960" i="2"/>
  <c r="BG959" i="2"/>
  <c r="BF959" i="2"/>
  <c r="BE959" i="2"/>
  <c r="BD959" i="2"/>
  <c r="R959" i="2"/>
  <c r="P959" i="2"/>
  <c r="N959" i="2"/>
  <c r="BG958" i="2"/>
  <c r="BF958" i="2"/>
  <c r="BE958" i="2"/>
  <c r="BD958" i="2"/>
  <c r="R958" i="2"/>
  <c r="P958" i="2"/>
  <c r="N958" i="2"/>
  <c r="BG957" i="2"/>
  <c r="BF957" i="2"/>
  <c r="BE957" i="2"/>
  <c r="BD957" i="2"/>
  <c r="R957" i="2"/>
  <c r="P957" i="2"/>
  <c r="N957" i="2"/>
  <c r="BG956" i="2"/>
  <c r="BF956" i="2"/>
  <c r="BE956" i="2"/>
  <c r="BD956" i="2"/>
  <c r="R956" i="2"/>
  <c r="P956" i="2"/>
  <c r="N956" i="2"/>
  <c r="BG955" i="2"/>
  <c r="BF955" i="2"/>
  <c r="BE955" i="2"/>
  <c r="BD955" i="2"/>
  <c r="R955" i="2"/>
  <c r="P955" i="2"/>
  <c r="N955" i="2"/>
  <c r="BG954" i="2"/>
  <c r="BF954" i="2"/>
  <c r="BE954" i="2"/>
  <c r="BD954" i="2"/>
  <c r="R954" i="2"/>
  <c r="P954" i="2"/>
  <c r="N954" i="2"/>
  <c r="BG953" i="2"/>
  <c r="BF953" i="2"/>
  <c r="BE953" i="2"/>
  <c r="BD953" i="2"/>
  <c r="R953" i="2"/>
  <c r="P953" i="2"/>
  <c r="N953" i="2"/>
  <c r="BG952" i="2"/>
  <c r="BF952" i="2"/>
  <c r="BE952" i="2"/>
  <c r="BD952" i="2"/>
  <c r="R952" i="2"/>
  <c r="P952" i="2"/>
  <c r="N952" i="2"/>
  <c r="BG951" i="2"/>
  <c r="BF951" i="2"/>
  <c r="BE951" i="2"/>
  <c r="BD951" i="2"/>
  <c r="R951" i="2"/>
  <c r="P951" i="2"/>
  <c r="N951" i="2"/>
  <c r="BG950" i="2"/>
  <c r="BF950" i="2"/>
  <c r="BE950" i="2"/>
  <c r="BD950" i="2"/>
  <c r="R950" i="2"/>
  <c r="P950" i="2"/>
  <c r="N950" i="2"/>
  <c r="BG949" i="2"/>
  <c r="BF949" i="2"/>
  <c r="BE949" i="2"/>
  <c r="BD949" i="2"/>
  <c r="R949" i="2"/>
  <c r="P949" i="2"/>
  <c r="N949" i="2"/>
  <c r="BG948" i="2"/>
  <c r="BF948" i="2"/>
  <c r="BE948" i="2"/>
  <c r="BD948" i="2"/>
  <c r="R948" i="2"/>
  <c r="P948" i="2"/>
  <c r="N948" i="2"/>
  <c r="BG947" i="2"/>
  <c r="BF947" i="2"/>
  <c r="BE947" i="2"/>
  <c r="BD947" i="2"/>
  <c r="R947" i="2"/>
  <c r="P947" i="2"/>
  <c r="N947" i="2"/>
  <c r="BG946" i="2"/>
  <c r="BF946" i="2"/>
  <c r="BE946" i="2"/>
  <c r="BD946" i="2"/>
  <c r="R946" i="2"/>
  <c r="P946" i="2"/>
  <c r="N946" i="2"/>
  <c r="BG945" i="2"/>
  <c r="BF945" i="2"/>
  <c r="BE945" i="2"/>
  <c r="BD945" i="2"/>
  <c r="R945" i="2"/>
  <c r="P945" i="2"/>
  <c r="N945" i="2"/>
  <c r="BG944" i="2"/>
  <c r="BF944" i="2"/>
  <c r="BE944" i="2"/>
  <c r="BD944" i="2"/>
  <c r="R944" i="2"/>
  <c r="P944" i="2"/>
  <c r="N944" i="2"/>
  <c r="BG943" i="2"/>
  <c r="BF943" i="2"/>
  <c r="BE943" i="2"/>
  <c r="BD943" i="2"/>
  <c r="R943" i="2"/>
  <c r="P943" i="2"/>
  <c r="N943" i="2"/>
  <c r="BG942" i="2"/>
  <c r="BF942" i="2"/>
  <c r="BE942" i="2"/>
  <c r="BD942" i="2"/>
  <c r="R942" i="2"/>
  <c r="P942" i="2"/>
  <c r="N942" i="2"/>
  <c r="BG941" i="2"/>
  <c r="BF941" i="2"/>
  <c r="BE941" i="2"/>
  <c r="BD941" i="2"/>
  <c r="R941" i="2"/>
  <c r="P941" i="2"/>
  <c r="N941" i="2"/>
  <c r="BG940" i="2"/>
  <c r="BF940" i="2"/>
  <c r="BE940" i="2"/>
  <c r="BD940" i="2"/>
  <c r="R940" i="2"/>
  <c r="P940" i="2"/>
  <c r="N940" i="2"/>
  <c r="BG939" i="2"/>
  <c r="BF939" i="2"/>
  <c r="BE939" i="2"/>
  <c r="BD939" i="2"/>
  <c r="R939" i="2"/>
  <c r="P939" i="2"/>
  <c r="N939" i="2"/>
  <c r="BG938" i="2"/>
  <c r="BF938" i="2"/>
  <c r="BE938" i="2"/>
  <c r="BD938" i="2"/>
  <c r="R938" i="2"/>
  <c r="P938" i="2"/>
  <c r="N938" i="2"/>
  <c r="BG937" i="2"/>
  <c r="BF937" i="2"/>
  <c r="BE937" i="2"/>
  <c r="BD937" i="2"/>
  <c r="R937" i="2"/>
  <c r="P937" i="2"/>
  <c r="N937" i="2"/>
  <c r="BG936" i="2"/>
  <c r="BF936" i="2"/>
  <c r="BE936" i="2"/>
  <c r="BD936" i="2"/>
  <c r="R936" i="2"/>
  <c r="P936" i="2"/>
  <c r="N936" i="2"/>
  <c r="BG935" i="2"/>
  <c r="BF935" i="2"/>
  <c r="BE935" i="2"/>
  <c r="BD935" i="2"/>
  <c r="R935" i="2"/>
  <c r="P935" i="2"/>
  <c r="N935" i="2"/>
  <c r="BG934" i="2"/>
  <c r="BF934" i="2"/>
  <c r="BE934" i="2"/>
  <c r="BD934" i="2"/>
  <c r="R934" i="2"/>
  <c r="P934" i="2"/>
  <c r="N934" i="2"/>
  <c r="BG933" i="2"/>
  <c r="BF933" i="2"/>
  <c r="BE933" i="2"/>
  <c r="BD933" i="2"/>
  <c r="R933" i="2"/>
  <c r="P933" i="2"/>
  <c r="N933" i="2"/>
  <c r="BG932" i="2"/>
  <c r="BF932" i="2"/>
  <c r="BE932" i="2"/>
  <c r="BD932" i="2"/>
  <c r="R932" i="2"/>
  <c r="P932" i="2"/>
  <c r="N932" i="2"/>
  <c r="BG931" i="2"/>
  <c r="BF931" i="2"/>
  <c r="BE931" i="2"/>
  <c r="BD931" i="2"/>
  <c r="R931" i="2"/>
  <c r="P931" i="2"/>
  <c r="N931" i="2"/>
  <c r="BG930" i="2"/>
  <c r="BF930" i="2"/>
  <c r="BE930" i="2"/>
  <c r="BD930" i="2"/>
  <c r="R930" i="2"/>
  <c r="P930" i="2"/>
  <c r="N930" i="2"/>
  <c r="BG929" i="2"/>
  <c r="BF929" i="2"/>
  <c r="BE929" i="2"/>
  <c r="BD929" i="2"/>
  <c r="R929" i="2"/>
  <c r="P929" i="2"/>
  <c r="N929" i="2"/>
  <c r="BG928" i="2"/>
  <c r="BF928" i="2"/>
  <c r="BE928" i="2"/>
  <c r="BD928" i="2"/>
  <c r="R928" i="2"/>
  <c r="P928" i="2"/>
  <c r="N928" i="2"/>
  <c r="BG927" i="2"/>
  <c r="BF927" i="2"/>
  <c r="BE927" i="2"/>
  <c r="BD927" i="2"/>
  <c r="R927" i="2"/>
  <c r="P927" i="2"/>
  <c r="N927" i="2"/>
  <c r="BG926" i="2"/>
  <c r="BF926" i="2"/>
  <c r="BE926" i="2"/>
  <c r="BD926" i="2"/>
  <c r="R926" i="2"/>
  <c r="P926" i="2"/>
  <c r="N926" i="2"/>
  <c r="BG925" i="2"/>
  <c r="BF925" i="2"/>
  <c r="BE925" i="2"/>
  <c r="BD925" i="2"/>
  <c r="R925" i="2"/>
  <c r="P925" i="2"/>
  <c r="N925" i="2"/>
  <c r="BG924" i="2"/>
  <c r="BF924" i="2"/>
  <c r="BE924" i="2"/>
  <c r="BD924" i="2"/>
  <c r="R924" i="2"/>
  <c r="P924" i="2"/>
  <c r="N924" i="2"/>
  <c r="BG923" i="2"/>
  <c r="BF923" i="2"/>
  <c r="BE923" i="2"/>
  <c r="BD923" i="2"/>
  <c r="R923" i="2"/>
  <c r="P923" i="2"/>
  <c r="N923" i="2"/>
  <c r="BG922" i="2"/>
  <c r="BF922" i="2"/>
  <c r="BE922" i="2"/>
  <c r="BD922" i="2"/>
  <c r="R922" i="2"/>
  <c r="P922" i="2"/>
  <c r="N922" i="2"/>
  <c r="BG921" i="2"/>
  <c r="BF921" i="2"/>
  <c r="BE921" i="2"/>
  <c r="BD921" i="2"/>
  <c r="R921" i="2"/>
  <c r="P921" i="2"/>
  <c r="N921" i="2"/>
  <c r="BG920" i="2"/>
  <c r="BF920" i="2"/>
  <c r="BE920" i="2"/>
  <c r="BD920" i="2"/>
  <c r="R920" i="2"/>
  <c r="P920" i="2"/>
  <c r="N920" i="2"/>
  <c r="BG919" i="2"/>
  <c r="BF919" i="2"/>
  <c r="BE919" i="2"/>
  <c r="BD919" i="2"/>
  <c r="R919" i="2"/>
  <c r="P919" i="2"/>
  <c r="N919" i="2"/>
  <c r="BG918" i="2"/>
  <c r="BF918" i="2"/>
  <c r="BE918" i="2"/>
  <c r="BD918" i="2"/>
  <c r="R918" i="2"/>
  <c r="P918" i="2"/>
  <c r="N918" i="2"/>
  <c r="BG917" i="2"/>
  <c r="BF917" i="2"/>
  <c r="BE917" i="2"/>
  <c r="BD917" i="2"/>
  <c r="R917" i="2"/>
  <c r="P917" i="2"/>
  <c r="N917" i="2"/>
  <c r="BG916" i="2"/>
  <c r="BF916" i="2"/>
  <c r="BE916" i="2"/>
  <c r="BD916" i="2"/>
  <c r="R916" i="2"/>
  <c r="P916" i="2"/>
  <c r="N916" i="2"/>
  <c r="BG915" i="2"/>
  <c r="BF915" i="2"/>
  <c r="BE915" i="2"/>
  <c r="BD915" i="2"/>
  <c r="R915" i="2"/>
  <c r="P915" i="2"/>
  <c r="N915" i="2"/>
  <c r="BG914" i="2"/>
  <c r="BF914" i="2"/>
  <c r="BE914" i="2"/>
  <c r="BD914" i="2"/>
  <c r="R914" i="2"/>
  <c r="P914" i="2"/>
  <c r="N914" i="2"/>
  <c r="BG913" i="2"/>
  <c r="BF913" i="2"/>
  <c r="BE913" i="2"/>
  <c r="BD913" i="2"/>
  <c r="R913" i="2"/>
  <c r="P913" i="2"/>
  <c r="N913" i="2"/>
  <c r="BG912" i="2"/>
  <c r="BF912" i="2"/>
  <c r="BE912" i="2"/>
  <c r="BD912" i="2"/>
  <c r="R912" i="2"/>
  <c r="P912" i="2"/>
  <c r="N912" i="2"/>
  <c r="BG911" i="2"/>
  <c r="BF911" i="2"/>
  <c r="BE911" i="2"/>
  <c r="BD911" i="2"/>
  <c r="R911" i="2"/>
  <c r="P911" i="2"/>
  <c r="N911" i="2"/>
  <c r="BG910" i="2"/>
  <c r="BF910" i="2"/>
  <c r="BE910" i="2"/>
  <c r="BD910" i="2"/>
  <c r="R910" i="2"/>
  <c r="P910" i="2"/>
  <c r="N910" i="2"/>
  <c r="BG909" i="2"/>
  <c r="BF909" i="2"/>
  <c r="BE909" i="2"/>
  <c r="BD909" i="2"/>
  <c r="R909" i="2"/>
  <c r="P909" i="2"/>
  <c r="N909" i="2"/>
  <c r="BG908" i="2"/>
  <c r="BF908" i="2"/>
  <c r="BE908" i="2"/>
  <c r="BD908" i="2"/>
  <c r="R908" i="2"/>
  <c r="P908" i="2"/>
  <c r="N908" i="2"/>
  <c r="BG907" i="2"/>
  <c r="BF907" i="2"/>
  <c r="BE907" i="2"/>
  <c r="BD907" i="2"/>
  <c r="R907" i="2"/>
  <c r="P907" i="2"/>
  <c r="N907" i="2"/>
  <c r="BG906" i="2"/>
  <c r="BF906" i="2"/>
  <c r="BE906" i="2"/>
  <c r="BD906" i="2"/>
  <c r="R906" i="2"/>
  <c r="P906" i="2"/>
  <c r="N906" i="2"/>
  <c r="BG905" i="2"/>
  <c r="BF905" i="2"/>
  <c r="BE905" i="2"/>
  <c r="BD905" i="2"/>
  <c r="R905" i="2"/>
  <c r="P905" i="2"/>
  <c r="N905" i="2"/>
  <c r="BG904" i="2"/>
  <c r="BF904" i="2"/>
  <c r="BE904" i="2"/>
  <c r="BD904" i="2"/>
  <c r="R904" i="2"/>
  <c r="P904" i="2"/>
  <c r="N904" i="2"/>
  <c r="BG903" i="2"/>
  <c r="BF903" i="2"/>
  <c r="BE903" i="2"/>
  <c r="BD903" i="2"/>
  <c r="R903" i="2"/>
  <c r="P903" i="2"/>
  <c r="N903" i="2"/>
  <c r="BG902" i="2"/>
  <c r="BF902" i="2"/>
  <c r="BE902" i="2"/>
  <c r="BD902" i="2"/>
  <c r="R902" i="2"/>
  <c r="P902" i="2"/>
  <c r="N902" i="2"/>
  <c r="BG901" i="2"/>
  <c r="BF901" i="2"/>
  <c r="BE901" i="2"/>
  <c r="BD901" i="2"/>
  <c r="R901" i="2"/>
  <c r="P901" i="2"/>
  <c r="N901" i="2"/>
  <c r="BG900" i="2"/>
  <c r="BF900" i="2"/>
  <c r="BE900" i="2"/>
  <c r="BD900" i="2"/>
  <c r="R900" i="2"/>
  <c r="P900" i="2"/>
  <c r="N900" i="2"/>
  <c r="BG899" i="2"/>
  <c r="BF899" i="2"/>
  <c r="BE899" i="2"/>
  <c r="BD899" i="2"/>
  <c r="R899" i="2"/>
  <c r="P899" i="2"/>
  <c r="N899" i="2"/>
  <c r="BG898" i="2"/>
  <c r="BF898" i="2"/>
  <c r="BE898" i="2"/>
  <c r="BD898" i="2"/>
  <c r="R898" i="2"/>
  <c r="P898" i="2"/>
  <c r="N898" i="2"/>
  <c r="BG897" i="2"/>
  <c r="BF897" i="2"/>
  <c r="BE897" i="2"/>
  <c r="BD897" i="2"/>
  <c r="R897" i="2"/>
  <c r="P897" i="2"/>
  <c r="N897" i="2"/>
  <c r="BG896" i="2"/>
  <c r="BF896" i="2"/>
  <c r="BE896" i="2"/>
  <c r="BD896" i="2"/>
  <c r="R896" i="2"/>
  <c r="P896" i="2"/>
  <c r="N896" i="2"/>
  <c r="BG895" i="2"/>
  <c r="BF895" i="2"/>
  <c r="BE895" i="2"/>
  <c r="BD895" i="2"/>
  <c r="R895" i="2"/>
  <c r="P895" i="2"/>
  <c r="N895" i="2"/>
  <c r="BG894" i="2"/>
  <c r="BF894" i="2"/>
  <c r="BE894" i="2"/>
  <c r="BD894" i="2"/>
  <c r="R894" i="2"/>
  <c r="P894" i="2"/>
  <c r="N894" i="2"/>
  <c r="BG893" i="2"/>
  <c r="BF893" i="2"/>
  <c r="BE893" i="2"/>
  <c r="BD893" i="2"/>
  <c r="R893" i="2"/>
  <c r="P893" i="2"/>
  <c r="N893" i="2"/>
  <c r="BG892" i="2"/>
  <c r="BF892" i="2"/>
  <c r="BE892" i="2"/>
  <c r="BD892" i="2"/>
  <c r="R892" i="2"/>
  <c r="P892" i="2"/>
  <c r="N892" i="2"/>
  <c r="BG891" i="2"/>
  <c r="BF891" i="2"/>
  <c r="BE891" i="2"/>
  <c r="BD891" i="2"/>
  <c r="R891" i="2"/>
  <c r="P891" i="2"/>
  <c r="N891" i="2"/>
  <c r="BG890" i="2"/>
  <c r="BF890" i="2"/>
  <c r="BE890" i="2"/>
  <c r="BD890" i="2"/>
  <c r="R890" i="2"/>
  <c r="P890" i="2"/>
  <c r="N890" i="2"/>
  <c r="BG889" i="2"/>
  <c r="BF889" i="2"/>
  <c r="BE889" i="2"/>
  <c r="BD889" i="2"/>
  <c r="R889" i="2"/>
  <c r="P889" i="2"/>
  <c r="N889" i="2"/>
  <c r="BG888" i="2"/>
  <c r="BF888" i="2"/>
  <c r="BE888" i="2"/>
  <c r="BD888" i="2"/>
  <c r="R888" i="2"/>
  <c r="P888" i="2"/>
  <c r="N888" i="2"/>
  <c r="BG887" i="2"/>
  <c r="BF887" i="2"/>
  <c r="BE887" i="2"/>
  <c r="BD887" i="2"/>
  <c r="R887" i="2"/>
  <c r="P887" i="2"/>
  <c r="N887" i="2"/>
  <c r="BG886" i="2"/>
  <c r="BF886" i="2"/>
  <c r="BE886" i="2"/>
  <c r="BD886" i="2"/>
  <c r="R886" i="2"/>
  <c r="P886" i="2"/>
  <c r="N886" i="2"/>
  <c r="BG885" i="2"/>
  <c r="BF885" i="2"/>
  <c r="BE885" i="2"/>
  <c r="BD885" i="2"/>
  <c r="R885" i="2"/>
  <c r="P885" i="2"/>
  <c r="N885" i="2"/>
  <c r="BG884" i="2"/>
  <c r="BF884" i="2"/>
  <c r="BE884" i="2"/>
  <c r="BD884" i="2"/>
  <c r="R884" i="2"/>
  <c r="P884" i="2"/>
  <c r="N884" i="2"/>
  <c r="BG883" i="2"/>
  <c r="BF883" i="2"/>
  <c r="BE883" i="2"/>
  <c r="BD883" i="2"/>
  <c r="R883" i="2"/>
  <c r="P883" i="2"/>
  <c r="N883" i="2"/>
  <c r="BG882" i="2"/>
  <c r="BF882" i="2"/>
  <c r="BE882" i="2"/>
  <c r="BD882" i="2"/>
  <c r="R882" i="2"/>
  <c r="P882" i="2"/>
  <c r="N882" i="2"/>
  <c r="BG881" i="2"/>
  <c r="BF881" i="2"/>
  <c r="BE881" i="2"/>
  <c r="BD881" i="2"/>
  <c r="R881" i="2"/>
  <c r="P881" i="2"/>
  <c r="N881" i="2"/>
  <c r="BG880" i="2"/>
  <c r="BF880" i="2"/>
  <c r="BE880" i="2"/>
  <c r="BD880" i="2"/>
  <c r="R880" i="2"/>
  <c r="P880" i="2"/>
  <c r="N880" i="2"/>
  <c r="BG879" i="2"/>
  <c r="BF879" i="2"/>
  <c r="BE879" i="2"/>
  <c r="BD879" i="2"/>
  <c r="R879" i="2"/>
  <c r="P879" i="2"/>
  <c r="N879" i="2"/>
  <c r="BG878" i="2"/>
  <c r="BF878" i="2"/>
  <c r="BE878" i="2"/>
  <c r="BD878" i="2"/>
  <c r="R878" i="2"/>
  <c r="P878" i="2"/>
  <c r="N878" i="2"/>
  <c r="BG877" i="2"/>
  <c r="BF877" i="2"/>
  <c r="BE877" i="2"/>
  <c r="BD877" i="2"/>
  <c r="R877" i="2"/>
  <c r="P877" i="2"/>
  <c r="N877" i="2"/>
  <c r="BG876" i="2"/>
  <c r="BF876" i="2"/>
  <c r="BE876" i="2"/>
  <c r="BD876" i="2"/>
  <c r="R876" i="2"/>
  <c r="P876" i="2"/>
  <c r="N876" i="2"/>
  <c r="BG875" i="2"/>
  <c r="BF875" i="2"/>
  <c r="BE875" i="2"/>
  <c r="BD875" i="2"/>
  <c r="R875" i="2"/>
  <c r="P875" i="2"/>
  <c r="N875" i="2"/>
  <c r="BG874" i="2"/>
  <c r="BF874" i="2"/>
  <c r="BE874" i="2"/>
  <c r="BD874" i="2"/>
  <c r="R874" i="2"/>
  <c r="P874" i="2"/>
  <c r="N874" i="2"/>
  <c r="BG873" i="2"/>
  <c r="BF873" i="2"/>
  <c r="BE873" i="2"/>
  <c r="BD873" i="2"/>
  <c r="R873" i="2"/>
  <c r="P873" i="2"/>
  <c r="N873" i="2"/>
  <c r="BG872" i="2"/>
  <c r="BF872" i="2"/>
  <c r="BE872" i="2"/>
  <c r="BD872" i="2"/>
  <c r="R872" i="2"/>
  <c r="P872" i="2"/>
  <c r="N872" i="2"/>
  <c r="BG871" i="2"/>
  <c r="BF871" i="2"/>
  <c r="BE871" i="2"/>
  <c r="BD871" i="2"/>
  <c r="R871" i="2"/>
  <c r="P871" i="2"/>
  <c r="N871" i="2"/>
  <c r="BG870" i="2"/>
  <c r="BF870" i="2"/>
  <c r="BE870" i="2"/>
  <c r="BD870" i="2"/>
  <c r="R870" i="2"/>
  <c r="P870" i="2"/>
  <c r="N870" i="2"/>
  <c r="BG869" i="2"/>
  <c r="BF869" i="2"/>
  <c r="BE869" i="2"/>
  <c r="BD869" i="2"/>
  <c r="R869" i="2"/>
  <c r="P869" i="2"/>
  <c r="N869" i="2"/>
  <c r="BG868" i="2"/>
  <c r="BF868" i="2"/>
  <c r="BE868" i="2"/>
  <c r="BD868" i="2"/>
  <c r="R868" i="2"/>
  <c r="P868" i="2"/>
  <c r="N868" i="2"/>
  <c r="BG867" i="2"/>
  <c r="BF867" i="2"/>
  <c r="BE867" i="2"/>
  <c r="BD867" i="2"/>
  <c r="R867" i="2"/>
  <c r="P867" i="2"/>
  <c r="N867" i="2"/>
  <c r="BG866" i="2"/>
  <c r="BF866" i="2"/>
  <c r="BE866" i="2"/>
  <c r="BD866" i="2"/>
  <c r="R866" i="2"/>
  <c r="P866" i="2"/>
  <c r="N866" i="2"/>
  <c r="BG865" i="2"/>
  <c r="BF865" i="2"/>
  <c r="BE865" i="2"/>
  <c r="BD865" i="2"/>
  <c r="R865" i="2"/>
  <c r="P865" i="2"/>
  <c r="N865" i="2"/>
  <c r="BG864" i="2"/>
  <c r="BF864" i="2"/>
  <c r="BE864" i="2"/>
  <c r="BD864" i="2"/>
  <c r="R864" i="2"/>
  <c r="P864" i="2"/>
  <c r="N864" i="2"/>
  <c r="BG863" i="2"/>
  <c r="BF863" i="2"/>
  <c r="BE863" i="2"/>
  <c r="BD863" i="2"/>
  <c r="R863" i="2"/>
  <c r="P863" i="2"/>
  <c r="N863" i="2"/>
  <c r="BG862" i="2"/>
  <c r="BF862" i="2"/>
  <c r="BE862" i="2"/>
  <c r="BD862" i="2"/>
  <c r="R862" i="2"/>
  <c r="P862" i="2"/>
  <c r="N862" i="2"/>
  <c r="BG861" i="2"/>
  <c r="BF861" i="2"/>
  <c r="BE861" i="2"/>
  <c r="BD861" i="2"/>
  <c r="R861" i="2"/>
  <c r="P861" i="2"/>
  <c r="N861" i="2"/>
  <c r="BG860" i="2"/>
  <c r="BF860" i="2"/>
  <c r="BE860" i="2"/>
  <c r="BD860" i="2"/>
  <c r="R860" i="2"/>
  <c r="P860" i="2"/>
  <c r="N860" i="2"/>
  <c r="BG859" i="2"/>
  <c r="BF859" i="2"/>
  <c r="BE859" i="2"/>
  <c r="BD859" i="2"/>
  <c r="R859" i="2"/>
  <c r="P859" i="2"/>
  <c r="N859" i="2"/>
  <c r="BG858" i="2"/>
  <c r="BF858" i="2"/>
  <c r="BE858" i="2"/>
  <c r="BD858" i="2"/>
  <c r="R858" i="2"/>
  <c r="P858" i="2"/>
  <c r="N858" i="2"/>
  <c r="BG857" i="2"/>
  <c r="BF857" i="2"/>
  <c r="BE857" i="2"/>
  <c r="BD857" i="2"/>
  <c r="R857" i="2"/>
  <c r="P857" i="2"/>
  <c r="N857" i="2"/>
  <c r="BG856" i="2"/>
  <c r="BF856" i="2"/>
  <c r="BE856" i="2"/>
  <c r="BD856" i="2"/>
  <c r="R856" i="2"/>
  <c r="P856" i="2"/>
  <c r="N856" i="2"/>
  <c r="BG855" i="2"/>
  <c r="BF855" i="2"/>
  <c r="BE855" i="2"/>
  <c r="BD855" i="2"/>
  <c r="R855" i="2"/>
  <c r="P855" i="2"/>
  <c r="N855" i="2"/>
  <c r="BG854" i="2"/>
  <c r="BF854" i="2"/>
  <c r="BE854" i="2"/>
  <c r="BD854" i="2"/>
  <c r="R854" i="2"/>
  <c r="P854" i="2"/>
  <c r="N854" i="2"/>
  <c r="BG853" i="2"/>
  <c r="BF853" i="2"/>
  <c r="BE853" i="2"/>
  <c r="BD853" i="2"/>
  <c r="R853" i="2"/>
  <c r="P853" i="2"/>
  <c r="N853" i="2"/>
  <c r="BG852" i="2"/>
  <c r="BF852" i="2"/>
  <c r="BE852" i="2"/>
  <c r="BD852" i="2"/>
  <c r="R852" i="2"/>
  <c r="P852" i="2"/>
  <c r="N852" i="2"/>
  <c r="BG851" i="2"/>
  <c r="BF851" i="2"/>
  <c r="BE851" i="2"/>
  <c r="BD851" i="2"/>
  <c r="R851" i="2"/>
  <c r="P851" i="2"/>
  <c r="N851" i="2"/>
  <c r="BG850" i="2"/>
  <c r="BF850" i="2"/>
  <c r="BE850" i="2"/>
  <c r="BD850" i="2"/>
  <c r="R850" i="2"/>
  <c r="P850" i="2"/>
  <c r="N850" i="2"/>
  <c r="BG849" i="2"/>
  <c r="BF849" i="2"/>
  <c r="BE849" i="2"/>
  <c r="BD849" i="2"/>
  <c r="R849" i="2"/>
  <c r="P849" i="2"/>
  <c r="N849" i="2"/>
  <c r="BG848" i="2"/>
  <c r="BF848" i="2"/>
  <c r="BE848" i="2"/>
  <c r="BD848" i="2"/>
  <c r="R848" i="2"/>
  <c r="P848" i="2"/>
  <c r="N848" i="2"/>
  <c r="BG847" i="2"/>
  <c r="BF847" i="2"/>
  <c r="BE847" i="2"/>
  <c r="BD847" i="2"/>
  <c r="R847" i="2"/>
  <c r="P847" i="2"/>
  <c r="N847" i="2"/>
  <c r="BG846" i="2"/>
  <c r="BF846" i="2"/>
  <c r="BE846" i="2"/>
  <c r="BD846" i="2"/>
  <c r="R846" i="2"/>
  <c r="P846" i="2"/>
  <c r="N846" i="2"/>
  <c r="BG845" i="2"/>
  <c r="BF845" i="2"/>
  <c r="BE845" i="2"/>
  <c r="BD845" i="2"/>
  <c r="R845" i="2"/>
  <c r="P845" i="2"/>
  <c r="N845" i="2"/>
  <c r="BG844" i="2"/>
  <c r="BF844" i="2"/>
  <c r="BE844" i="2"/>
  <c r="BD844" i="2"/>
  <c r="R844" i="2"/>
  <c r="P844" i="2"/>
  <c r="N844" i="2"/>
  <c r="BG843" i="2"/>
  <c r="BF843" i="2"/>
  <c r="BE843" i="2"/>
  <c r="BD843" i="2"/>
  <c r="R843" i="2"/>
  <c r="P843" i="2"/>
  <c r="N843" i="2"/>
  <c r="BG842" i="2"/>
  <c r="BF842" i="2"/>
  <c r="BE842" i="2"/>
  <c r="BD842" i="2"/>
  <c r="R842" i="2"/>
  <c r="P842" i="2"/>
  <c r="N842" i="2"/>
  <c r="BG841" i="2"/>
  <c r="BF841" i="2"/>
  <c r="BE841" i="2"/>
  <c r="BD841" i="2"/>
  <c r="R841" i="2"/>
  <c r="P841" i="2"/>
  <c r="N841" i="2"/>
  <c r="BG840" i="2"/>
  <c r="BF840" i="2"/>
  <c r="BE840" i="2"/>
  <c r="BD840" i="2"/>
  <c r="R840" i="2"/>
  <c r="P840" i="2"/>
  <c r="N840" i="2"/>
  <c r="BG839" i="2"/>
  <c r="BF839" i="2"/>
  <c r="BE839" i="2"/>
  <c r="BD839" i="2"/>
  <c r="R839" i="2"/>
  <c r="P839" i="2"/>
  <c r="N839" i="2"/>
  <c r="BG838" i="2"/>
  <c r="BF838" i="2"/>
  <c r="BE838" i="2"/>
  <c r="BD838" i="2"/>
  <c r="R838" i="2"/>
  <c r="P838" i="2"/>
  <c r="N838" i="2"/>
  <c r="BG837" i="2"/>
  <c r="BF837" i="2"/>
  <c r="BE837" i="2"/>
  <c r="BD837" i="2"/>
  <c r="R837" i="2"/>
  <c r="P837" i="2"/>
  <c r="N837" i="2"/>
  <c r="BG836" i="2"/>
  <c r="BF836" i="2"/>
  <c r="BE836" i="2"/>
  <c r="BD836" i="2"/>
  <c r="R836" i="2"/>
  <c r="P836" i="2"/>
  <c r="N836" i="2"/>
  <c r="BG835" i="2"/>
  <c r="BF835" i="2"/>
  <c r="BE835" i="2"/>
  <c r="BD835" i="2"/>
  <c r="R835" i="2"/>
  <c r="P835" i="2"/>
  <c r="N835" i="2"/>
  <c r="BG834" i="2"/>
  <c r="BF834" i="2"/>
  <c r="BE834" i="2"/>
  <c r="BD834" i="2"/>
  <c r="R834" i="2"/>
  <c r="P834" i="2"/>
  <c r="N834" i="2"/>
  <c r="BG833" i="2"/>
  <c r="BF833" i="2"/>
  <c r="BE833" i="2"/>
  <c r="BD833" i="2"/>
  <c r="R833" i="2"/>
  <c r="P833" i="2"/>
  <c r="N833" i="2"/>
  <c r="BG832" i="2"/>
  <c r="BF832" i="2"/>
  <c r="BE832" i="2"/>
  <c r="BD832" i="2"/>
  <c r="R832" i="2"/>
  <c r="P832" i="2"/>
  <c r="N832" i="2"/>
  <c r="BG831" i="2"/>
  <c r="BF831" i="2"/>
  <c r="BE831" i="2"/>
  <c r="BD831" i="2"/>
  <c r="R831" i="2"/>
  <c r="P831" i="2"/>
  <c r="N831" i="2"/>
  <c r="BG830" i="2"/>
  <c r="BF830" i="2"/>
  <c r="BE830" i="2"/>
  <c r="BD830" i="2"/>
  <c r="R830" i="2"/>
  <c r="P830" i="2"/>
  <c r="N830" i="2"/>
  <c r="BG829" i="2"/>
  <c r="BF829" i="2"/>
  <c r="BE829" i="2"/>
  <c r="BD829" i="2"/>
  <c r="R829" i="2"/>
  <c r="P829" i="2"/>
  <c r="N829" i="2"/>
  <c r="BG828" i="2"/>
  <c r="BF828" i="2"/>
  <c r="BE828" i="2"/>
  <c r="BD828" i="2"/>
  <c r="R828" i="2"/>
  <c r="P828" i="2"/>
  <c r="N828" i="2"/>
  <c r="BG827" i="2"/>
  <c r="BF827" i="2"/>
  <c r="BE827" i="2"/>
  <c r="BD827" i="2"/>
  <c r="R827" i="2"/>
  <c r="P827" i="2"/>
  <c r="N827" i="2"/>
  <c r="BG826" i="2"/>
  <c r="BF826" i="2"/>
  <c r="BE826" i="2"/>
  <c r="BD826" i="2"/>
  <c r="R826" i="2"/>
  <c r="P826" i="2"/>
  <c r="N826" i="2"/>
  <c r="BG825" i="2"/>
  <c r="BF825" i="2"/>
  <c r="BE825" i="2"/>
  <c r="BD825" i="2"/>
  <c r="R825" i="2"/>
  <c r="P825" i="2"/>
  <c r="N825" i="2"/>
  <c r="BG824" i="2"/>
  <c r="BF824" i="2"/>
  <c r="BE824" i="2"/>
  <c r="BD824" i="2"/>
  <c r="R824" i="2"/>
  <c r="P824" i="2"/>
  <c r="N824" i="2"/>
  <c r="BG823" i="2"/>
  <c r="BF823" i="2"/>
  <c r="BE823" i="2"/>
  <c r="BD823" i="2"/>
  <c r="R823" i="2"/>
  <c r="P823" i="2"/>
  <c r="N823" i="2"/>
  <c r="BG822" i="2"/>
  <c r="BF822" i="2"/>
  <c r="BE822" i="2"/>
  <c r="BD822" i="2"/>
  <c r="R822" i="2"/>
  <c r="P822" i="2"/>
  <c r="N822" i="2"/>
  <c r="BG821" i="2"/>
  <c r="BF821" i="2"/>
  <c r="BE821" i="2"/>
  <c r="BD821" i="2"/>
  <c r="R821" i="2"/>
  <c r="P821" i="2"/>
  <c r="N821" i="2"/>
  <c r="BG820" i="2"/>
  <c r="BF820" i="2"/>
  <c r="BE820" i="2"/>
  <c r="BD820" i="2"/>
  <c r="R820" i="2"/>
  <c r="P820" i="2"/>
  <c r="N820" i="2"/>
  <c r="BG819" i="2"/>
  <c r="BF819" i="2"/>
  <c r="BE819" i="2"/>
  <c r="BD819" i="2"/>
  <c r="R819" i="2"/>
  <c r="P819" i="2"/>
  <c r="N819" i="2"/>
  <c r="BG818" i="2"/>
  <c r="BF818" i="2"/>
  <c r="BE818" i="2"/>
  <c r="BD818" i="2"/>
  <c r="R818" i="2"/>
  <c r="P818" i="2"/>
  <c r="N818" i="2"/>
  <c r="BG817" i="2"/>
  <c r="BF817" i="2"/>
  <c r="BE817" i="2"/>
  <c r="BD817" i="2"/>
  <c r="R817" i="2"/>
  <c r="P817" i="2"/>
  <c r="N817" i="2"/>
  <c r="BG816" i="2"/>
  <c r="BF816" i="2"/>
  <c r="BE816" i="2"/>
  <c r="BD816" i="2"/>
  <c r="R816" i="2"/>
  <c r="P816" i="2"/>
  <c r="N816" i="2"/>
  <c r="BG815" i="2"/>
  <c r="BF815" i="2"/>
  <c r="BE815" i="2"/>
  <c r="BD815" i="2"/>
  <c r="R815" i="2"/>
  <c r="P815" i="2"/>
  <c r="N815" i="2"/>
  <c r="BG814" i="2"/>
  <c r="BF814" i="2"/>
  <c r="BE814" i="2"/>
  <c r="BD814" i="2"/>
  <c r="R814" i="2"/>
  <c r="P814" i="2"/>
  <c r="N814" i="2"/>
  <c r="BG813" i="2"/>
  <c r="BF813" i="2"/>
  <c r="BE813" i="2"/>
  <c r="BD813" i="2"/>
  <c r="R813" i="2"/>
  <c r="P813" i="2"/>
  <c r="N813" i="2"/>
  <c r="BG812" i="2"/>
  <c r="BF812" i="2"/>
  <c r="BE812" i="2"/>
  <c r="BD812" i="2"/>
  <c r="R812" i="2"/>
  <c r="P812" i="2"/>
  <c r="N812" i="2"/>
  <c r="BG811" i="2"/>
  <c r="BF811" i="2"/>
  <c r="BE811" i="2"/>
  <c r="BD811" i="2"/>
  <c r="R811" i="2"/>
  <c r="P811" i="2"/>
  <c r="N811" i="2"/>
  <c r="BG810" i="2"/>
  <c r="BF810" i="2"/>
  <c r="BE810" i="2"/>
  <c r="BD810" i="2"/>
  <c r="R810" i="2"/>
  <c r="P810" i="2"/>
  <c r="N810" i="2"/>
  <c r="BG809" i="2"/>
  <c r="BF809" i="2"/>
  <c r="BE809" i="2"/>
  <c r="BD809" i="2"/>
  <c r="R809" i="2"/>
  <c r="P809" i="2"/>
  <c r="N809" i="2"/>
  <c r="BG808" i="2"/>
  <c r="BF808" i="2"/>
  <c r="BE808" i="2"/>
  <c r="BD808" i="2"/>
  <c r="R808" i="2"/>
  <c r="P808" i="2"/>
  <c r="N808" i="2"/>
  <c r="BG807" i="2"/>
  <c r="BF807" i="2"/>
  <c r="BE807" i="2"/>
  <c r="BD807" i="2"/>
  <c r="R807" i="2"/>
  <c r="P807" i="2"/>
  <c r="N807" i="2"/>
  <c r="BG806" i="2"/>
  <c r="BF806" i="2"/>
  <c r="BE806" i="2"/>
  <c r="BD806" i="2"/>
  <c r="R806" i="2"/>
  <c r="P806" i="2"/>
  <c r="N806" i="2"/>
  <c r="BG805" i="2"/>
  <c r="BF805" i="2"/>
  <c r="BE805" i="2"/>
  <c r="BD805" i="2"/>
  <c r="R805" i="2"/>
  <c r="P805" i="2"/>
  <c r="N805" i="2"/>
  <c r="BG804" i="2"/>
  <c r="BF804" i="2"/>
  <c r="BE804" i="2"/>
  <c r="BD804" i="2"/>
  <c r="R804" i="2"/>
  <c r="P804" i="2"/>
  <c r="N804" i="2"/>
  <c r="BG803" i="2"/>
  <c r="BF803" i="2"/>
  <c r="BE803" i="2"/>
  <c r="BD803" i="2"/>
  <c r="R803" i="2"/>
  <c r="P803" i="2"/>
  <c r="N803" i="2"/>
  <c r="BG802" i="2"/>
  <c r="BF802" i="2"/>
  <c r="BE802" i="2"/>
  <c r="BD802" i="2"/>
  <c r="R802" i="2"/>
  <c r="P802" i="2"/>
  <c r="N802" i="2"/>
  <c r="BG801" i="2"/>
  <c r="BF801" i="2"/>
  <c r="BE801" i="2"/>
  <c r="BD801" i="2"/>
  <c r="R801" i="2"/>
  <c r="P801" i="2"/>
  <c r="N801" i="2"/>
  <c r="BG800" i="2"/>
  <c r="BF800" i="2"/>
  <c r="BE800" i="2"/>
  <c r="BD800" i="2"/>
  <c r="R800" i="2"/>
  <c r="P800" i="2"/>
  <c r="N800" i="2"/>
  <c r="BG799" i="2"/>
  <c r="BF799" i="2"/>
  <c r="BE799" i="2"/>
  <c r="BD799" i="2"/>
  <c r="R799" i="2"/>
  <c r="P799" i="2"/>
  <c r="N799" i="2"/>
  <c r="BG798" i="2"/>
  <c r="BF798" i="2"/>
  <c r="BE798" i="2"/>
  <c r="BD798" i="2"/>
  <c r="R798" i="2"/>
  <c r="P798" i="2"/>
  <c r="N798" i="2"/>
  <c r="BG797" i="2"/>
  <c r="BF797" i="2"/>
  <c r="BE797" i="2"/>
  <c r="BD797" i="2"/>
  <c r="R797" i="2"/>
  <c r="P797" i="2"/>
  <c r="N797" i="2"/>
  <c r="BG796" i="2"/>
  <c r="BF796" i="2"/>
  <c r="BE796" i="2"/>
  <c r="BD796" i="2"/>
  <c r="R796" i="2"/>
  <c r="P796" i="2"/>
  <c r="N796" i="2"/>
  <c r="BG795" i="2"/>
  <c r="BF795" i="2"/>
  <c r="BE795" i="2"/>
  <c r="BD795" i="2"/>
  <c r="R795" i="2"/>
  <c r="P795" i="2"/>
  <c r="N795" i="2"/>
  <c r="BG794" i="2"/>
  <c r="BF794" i="2"/>
  <c r="BE794" i="2"/>
  <c r="BD794" i="2"/>
  <c r="R794" i="2"/>
  <c r="P794" i="2"/>
  <c r="N794" i="2"/>
  <c r="BG793" i="2"/>
  <c r="BF793" i="2"/>
  <c r="BE793" i="2"/>
  <c r="BD793" i="2"/>
  <c r="R793" i="2"/>
  <c r="P793" i="2"/>
  <c r="N793" i="2"/>
  <c r="BG792" i="2"/>
  <c r="BF792" i="2"/>
  <c r="BE792" i="2"/>
  <c r="BD792" i="2"/>
  <c r="R792" i="2"/>
  <c r="P792" i="2"/>
  <c r="N792" i="2"/>
  <c r="BG791" i="2"/>
  <c r="BF791" i="2"/>
  <c r="BE791" i="2"/>
  <c r="BD791" i="2"/>
  <c r="R791" i="2"/>
  <c r="P791" i="2"/>
  <c r="N791" i="2"/>
  <c r="BG790" i="2"/>
  <c r="BF790" i="2"/>
  <c r="BE790" i="2"/>
  <c r="BD790" i="2"/>
  <c r="R790" i="2"/>
  <c r="P790" i="2"/>
  <c r="N790" i="2"/>
  <c r="BG789" i="2"/>
  <c r="BF789" i="2"/>
  <c r="BE789" i="2"/>
  <c r="BD789" i="2"/>
  <c r="R789" i="2"/>
  <c r="P789" i="2"/>
  <c r="N789" i="2"/>
  <c r="BG788" i="2"/>
  <c r="BF788" i="2"/>
  <c r="BE788" i="2"/>
  <c r="BD788" i="2"/>
  <c r="R788" i="2"/>
  <c r="P788" i="2"/>
  <c r="N788" i="2"/>
  <c r="BG787" i="2"/>
  <c r="BF787" i="2"/>
  <c r="BE787" i="2"/>
  <c r="BD787" i="2"/>
  <c r="R787" i="2"/>
  <c r="P787" i="2"/>
  <c r="N787" i="2"/>
  <c r="BG786" i="2"/>
  <c r="BF786" i="2"/>
  <c r="BE786" i="2"/>
  <c r="BD786" i="2"/>
  <c r="R786" i="2"/>
  <c r="P786" i="2"/>
  <c r="N786" i="2"/>
  <c r="BG785" i="2"/>
  <c r="BF785" i="2"/>
  <c r="BE785" i="2"/>
  <c r="BD785" i="2"/>
  <c r="R785" i="2"/>
  <c r="P785" i="2"/>
  <c r="N785" i="2"/>
  <c r="BG784" i="2"/>
  <c r="BF784" i="2"/>
  <c r="BE784" i="2"/>
  <c r="BD784" i="2"/>
  <c r="R784" i="2"/>
  <c r="P784" i="2"/>
  <c r="N784" i="2"/>
  <c r="BG783" i="2"/>
  <c r="BF783" i="2"/>
  <c r="BE783" i="2"/>
  <c r="BD783" i="2"/>
  <c r="R783" i="2"/>
  <c r="P783" i="2"/>
  <c r="N783" i="2"/>
  <c r="BG782" i="2"/>
  <c r="BF782" i="2"/>
  <c r="BE782" i="2"/>
  <c r="BD782" i="2"/>
  <c r="R782" i="2"/>
  <c r="P782" i="2"/>
  <c r="N782" i="2"/>
  <c r="BG781" i="2"/>
  <c r="BF781" i="2"/>
  <c r="BE781" i="2"/>
  <c r="BD781" i="2"/>
  <c r="R781" i="2"/>
  <c r="P781" i="2"/>
  <c r="N781" i="2"/>
  <c r="BG780" i="2"/>
  <c r="BF780" i="2"/>
  <c r="BE780" i="2"/>
  <c r="BD780" i="2"/>
  <c r="R780" i="2"/>
  <c r="P780" i="2"/>
  <c r="N780" i="2"/>
  <c r="BG779" i="2"/>
  <c r="BF779" i="2"/>
  <c r="BE779" i="2"/>
  <c r="BD779" i="2"/>
  <c r="R779" i="2"/>
  <c r="P779" i="2"/>
  <c r="N779" i="2"/>
  <c r="BG778" i="2"/>
  <c r="BF778" i="2"/>
  <c r="BE778" i="2"/>
  <c r="BD778" i="2"/>
  <c r="R778" i="2"/>
  <c r="P778" i="2"/>
  <c r="N778" i="2"/>
  <c r="BG777" i="2"/>
  <c r="BF777" i="2"/>
  <c r="BE777" i="2"/>
  <c r="BD777" i="2"/>
  <c r="R777" i="2"/>
  <c r="P777" i="2"/>
  <c r="N777" i="2"/>
  <c r="BG776" i="2"/>
  <c r="BF776" i="2"/>
  <c r="BE776" i="2"/>
  <c r="BD776" i="2"/>
  <c r="R776" i="2"/>
  <c r="P776" i="2"/>
  <c r="N776" i="2"/>
  <c r="BG775" i="2"/>
  <c r="BF775" i="2"/>
  <c r="BE775" i="2"/>
  <c r="BD775" i="2"/>
  <c r="R775" i="2"/>
  <c r="P775" i="2"/>
  <c r="N775" i="2"/>
  <c r="BG774" i="2"/>
  <c r="BF774" i="2"/>
  <c r="BE774" i="2"/>
  <c r="BD774" i="2"/>
  <c r="R774" i="2"/>
  <c r="P774" i="2"/>
  <c r="N774" i="2"/>
  <c r="BG773" i="2"/>
  <c r="BF773" i="2"/>
  <c r="BE773" i="2"/>
  <c r="BD773" i="2"/>
  <c r="R773" i="2"/>
  <c r="P773" i="2"/>
  <c r="N773" i="2"/>
  <c r="BG772" i="2"/>
  <c r="BF772" i="2"/>
  <c r="BE772" i="2"/>
  <c r="BD772" i="2"/>
  <c r="R772" i="2"/>
  <c r="P772" i="2"/>
  <c r="N772" i="2"/>
  <c r="BG771" i="2"/>
  <c r="BF771" i="2"/>
  <c r="BE771" i="2"/>
  <c r="BD771" i="2"/>
  <c r="R771" i="2"/>
  <c r="P771" i="2"/>
  <c r="N771" i="2"/>
  <c r="BG770" i="2"/>
  <c r="BF770" i="2"/>
  <c r="BE770" i="2"/>
  <c r="BD770" i="2"/>
  <c r="R770" i="2"/>
  <c r="P770" i="2"/>
  <c r="N770" i="2"/>
  <c r="BG769" i="2"/>
  <c r="BF769" i="2"/>
  <c r="BE769" i="2"/>
  <c r="BD769" i="2"/>
  <c r="R769" i="2"/>
  <c r="P769" i="2"/>
  <c r="N769" i="2"/>
  <c r="BG768" i="2"/>
  <c r="BF768" i="2"/>
  <c r="BE768" i="2"/>
  <c r="BD768" i="2"/>
  <c r="R768" i="2"/>
  <c r="P768" i="2"/>
  <c r="N768" i="2"/>
  <c r="BG767" i="2"/>
  <c r="BF767" i="2"/>
  <c r="BE767" i="2"/>
  <c r="BD767" i="2"/>
  <c r="R767" i="2"/>
  <c r="P767" i="2"/>
  <c r="N767" i="2"/>
  <c r="BG766" i="2"/>
  <c r="BF766" i="2"/>
  <c r="BE766" i="2"/>
  <c r="BD766" i="2"/>
  <c r="R766" i="2"/>
  <c r="P766" i="2"/>
  <c r="N766" i="2"/>
  <c r="BG765" i="2"/>
  <c r="BF765" i="2"/>
  <c r="BE765" i="2"/>
  <c r="BD765" i="2"/>
  <c r="R765" i="2"/>
  <c r="P765" i="2"/>
  <c r="N765" i="2"/>
  <c r="BG764" i="2"/>
  <c r="BF764" i="2"/>
  <c r="BE764" i="2"/>
  <c r="BD764" i="2"/>
  <c r="R764" i="2"/>
  <c r="P764" i="2"/>
  <c r="N764" i="2"/>
  <c r="BG763" i="2"/>
  <c r="BF763" i="2"/>
  <c r="BE763" i="2"/>
  <c r="BD763" i="2"/>
  <c r="R763" i="2"/>
  <c r="P763" i="2"/>
  <c r="N763" i="2"/>
  <c r="BG762" i="2"/>
  <c r="BF762" i="2"/>
  <c r="BE762" i="2"/>
  <c r="BD762" i="2"/>
  <c r="R762" i="2"/>
  <c r="P762" i="2"/>
  <c r="N762" i="2"/>
  <c r="BG761" i="2"/>
  <c r="BF761" i="2"/>
  <c r="BE761" i="2"/>
  <c r="BD761" i="2"/>
  <c r="R761" i="2"/>
  <c r="P761" i="2"/>
  <c r="N761" i="2"/>
  <c r="BG760" i="2"/>
  <c r="BF760" i="2"/>
  <c r="BE760" i="2"/>
  <c r="BD760" i="2"/>
  <c r="R760" i="2"/>
  <c r="P760" i="2"/>
  <c r="N760" i="2"/>
  <c r="BG759" i="2"/>
  <c r="BF759" i="2"/>
  <c r="BE759" i="2"/>
  <c r="BD759" i="2"/>
  <c r="R759" i="2"/>
  <c r="P759" i="2"/>
  <c r="N759" i="2"/>
  <c r="BG758" i="2"/>
  <c r="BF758" i="2"/>
  <c r="BE758" i="2"/>
  <c r="BD758" i="2"/>
  <c r="R758" i="2"/>
  <c r="P758" i="2"/>
  <c r="N758" i="2"/>
  <c r="BG757" i="2"/>
  <c r="BF757" i="2"/>
  <c r="BE757" i="2"/>
  <c r="BD757" i="2"/>
  <c r="R757" i="2"/>
  <c r="P757" i="2"/>
  <c r="N757" i="2"/>
  <c r="BG756" i="2"/>
  <c r="BF756" i="2"/>
  <c r="BE756" i="2"/>
  <c r="BD756" i="2"/>
  <c r="R756" i="2"/>
  <c r="P756" i="2"/>
  <c r="N756" i="2"/>
  <c r="BG755" i="2"/>
  <c r="BF755" i="2"/>
  <c r="BE755" i="2"/>
  <c r="BD755" i="2"/>
  <c r="R755" i="2"/>
  <c r="P755" i="2"/>
  <c r="N755" i="2"/>
  <c r="BG754" i="2"/>
  <c r="BF754" i="2"/>
  <c r="BE754" i="2"/>
  <c r="BD754" i="2"/>
  <c r="R754" i="2"/>
  <c r="P754" i="2"/>
  <c r="N754" i="2"/>
  <c r="BG753" i="2"/>
  <c r="BF753" i="2"/>
  <c r="BE753" i="2"/>
  <c r="BD753" i="2"/>
  <c r="R753" i="2"/>
  <c r="P753" i="2"/>
  <c r="N753" i="2"/>
  <c r="BG752" i="2"/>
  <c r="BF752" i="2"/>
  <c r="BE752" i="2"/>
  <c r="BD752" i="2"/>
  <c r="R752" i="2"/>
  <c r="P752" i="2"/>
  <c r="N752" i="2"/>
  <c r="BG751" i="2"/>
  <c r="BF751" i="2"/>
  <c r="BE751" i="2"/>
  <c r="BD751" i="2"/>
  <c r="R751" i="2"/>
  <c r="P751" i="2"/>
  <c r="N751" i="2"/>
  <c r="BG750" i="2"/>
  <c r="BF750" i="2"/>
  <c r="BE750" i="2"/>
  <c r="BD750" i="2"/>
  <c r="R750" i="2"/>
  <c r="P750" i="2"/>
  <c r="N750" i="2"/>
  <c r="BG749" i="2"/>
  <c r="BF749" i="2"/>
  <c r="BE749" i="2"/>
  <c r="BD749" i="2"/>
  <c r="R749" i="2"/>
  <c r="P749" i="2"/>
  <c r="N749" i="2"/>
  <c r="BG748" i="2"/>
  <c r="BF748" i="2"/>
  <c r="BE748" i="2"/>
  <c r="BD748" i="2"/>
  <c r="R748" i="2"/>
  <c r="P748" i="2"/>
  <c r="N748" i="2"/>
  <c r="BG747" i="2"/>
  <c r="BF747" i="2"/>
  <c r="BE747" i="2"/>
  <c r="BD747" i="2"/>
  <c r="R747" i="2"/>
  <c r="P747" i="2"/>
  <c r="N747" i="2"/>
  <c r="BG746" i="2"/>
  <c r="BF746" i="2"/>
  <c r="BE746" i="2"/>
  <c r="BD746" i="2"/>
  <c r="R746" i="2"/>
  <c r="P746" i="2"/>
  <c r="N746" i="2"/>
  <c r="BG745" i="2"/>
  <c r="BF745" i="2"/>
  <c r="BE745" i="2"/>
  <c r="BD745" i="2"/>
  <c r="R745" i="2"/>
  <c r="P745" i="2"/>
  <c r="N745" i="2"/>
  <c r="BG744" i="2"/>
  <c r="BF744" i="2"/>
  <c r="BE744" i="2"/>
  <c r="BD744" i="2"/>
  <c r="R744" i="2"/>
  <c r="P744" i="2"/>
  <c r="N744" i="2"/>
  <c r="BG743" i="2"/>
  <c r="BF743" i="2"/>
  <c r="BE743" i="2"/>
  <c r="BD743" i="2"/>
  <c r="R743" i="2"/>
  <c r="P743" i="2"/>
  <c r="N743" i="2"/>
  <c r="BG742" i="2"/>
  <c r="BF742" i="2"/>
  <c r="BE742" i="2"/>
  <c r="BD742" i="2"/>
  <c r="R742" i="2"/>
  <c r="P742" i="2"/>
  <c r="N742" i="2"/>
  <c r="BG741" i="2"/>
  <c r="BF741" i="2"/>
  <c r="BE741" i="2"/>
  <c r="BD741" i="2"/>
  <c r="R741" i="2"/>
  <c r="P741" i="2"/>
  <c r="N741" i="2"/>
  <c r="BG740" i="2"/>
  <c r="BF740" i="2"/>
  <c r="BE740" i="2"/>
  <c r="BD740" i="2"/>
  <c r="R740" i="2"/>
  <c r="P740" i="2"/>
  <c r="N740" i="2"/>
  <c r="BG739" i="2"/>
  <c r="BF739" i="2"/>
  <c r="BE739" i="2"/>
  <c r="BD739" i="2"/>
  <c r="R739" i="2"/>
  <c r="P739" i="2"/>
  <c r="N739" i="2"/>
  <c r="BG738" i="2"/>
  <c r="BF738" i="2"/>
  <c r="BE738" i="2"/>
  <c r="BD738" i="2"/>
  <c r="R738" i="2"/>
  <c r="P738" i="2"/>
  <c r="N738" i="2"/>
  <c r="BG737" i="2"/>
  <c r="BF737" i="2"/>
  <c r="BE737" i="2"/>
  <c r="BD737" i="2"/>
  <c r="R737" i="2"/>
  <c r="P737" i="2"/>
  <c r="N737" i="2"/>
  <c r="BG736" i="2"/>
  <c r="BF736" i="2"/>
  <c r="BE736" i="2"/>
  <c r="BD736" i="2"/>
  <c r="R736" i="2"/>
  <c r="P736" i="2"/>
  <c r="N736" i="2"/>
  <c r="BG735" i="2"/>
  <c r="BF735" i="2"/>
  <c r="BE735" i="2"/>
  <c r="BD735" i="2"/>
  <c r="R735" i="2"/>
  <c r="P735" i="2"/>
  <c r="N735" i="2"/>
  <c r="BG734" i="2"/>
  <c r="BF734" i="2"/>
  <c r="BE734" i="2"/>
  <c r="BD734" i="2"/>
  <c r="R734" i="2"/>
  <c r="P734" i="2"/>
  <c r="N734" i="2"/>
  <c r="BG733" i="2"/>
  <c r="BF733" i="2"/>
  <c r="BE733" i="2"/>
  <c r="BD733" i="2"/>
  <c r="R733" i="2"/>
  <c r="P733" i="2"/>
  <c r="N733" i="2"/>
  <c r="BG732" i="2"/>
  <c r="BF732" i="2"/>
  <c r="BE732" i="2"/>
  <c r="BD732" i="2"/>
  <c r="R732" i="2"/>
  <c r="P732" i="2"/>
  <c r="N732" i="2"/>
  <c r="BG731" i="2"/>
  <c r="BF731" i="2"/>
  <c r="BE731" i="2"/>
  <c r="BD731" i="2"/>
  <c r="R731" i="2"/>
  <c r="P731" i="2"/>
  <c r="N731" i="2"/>
  <c r="BG730" i="2"/>
  <c r="BF730" i="2"/>
  <c r="BE730" i="2"/>
  <c r="BD730" i="2"/>
  <c r="R730" i="2"/>
  <c r="P730" i="2"/>
  <c r="N730" i="2"/>
  <c r="BG729" i="2"/>
  <c r="BF729" i="2"/>
  <c r="BE729" i="2"/>
  <c r="BD729" i="2"/>
  <c r="R729" i="2"/>
  <c r="P729" i="2"/>
  <c r="N729" i="2"/>
  <c r="BG728" i="2"/>
  <c r="BF728" i="2"/>
  <c r="BE728" i="2"/>
  <c r="BD728" i="2"/>
  <c r="R728" i="2"/>
  <c r="P728" i="2"/>
  <c r="N728" i="2"/>
  <c r="BG727" i="2"/>
  <c r="BF727" i="2"/>
  <c r="BE727" i="2"/>
  <c r="BD727" i="2"/>
  <c r="R727" i="2"/>
  <c r="P727" i="2"/>
  <c r="N727" i="2"/>
  <c r="BG726" i="2"/>
  <c r="BF726" i="2"/>
  <c r="BE726" i="2"/>
  <c r="BD726" i="2"/>
  <c r="R726" i="2"/>
  <c r="P726" i="2"/>
  <c r="N726" i="2"/>
  <c r="BG725" i="2"/>
  <c r="BF725" i="2"/>
  <c r="BE725" i="2"/>
  <c r="BD725" i="2"/>
  <c r="R725" i="2"/>
  <c r="P725" i="2"/>
  <c r="N725" i="2"/>
  <c r="BG724" i="2"/>
  <c r="BF724" i="2"/>
  <c r="BE724" i="2"/>
  <c r="BD724" i="2"/>
  <c r="R724" i="2"/>
  <c r="P724" i="2"/>
  <c r="N724" i="2"/>
  <c r="BG723" i="2"/>
  <c r="BF723" i="2"/>
  <c r="BE723" i="2"/>
  <c r="BD723" i="2"/>
  <c r="R723" i="2"/>
  <c r="P723" i="2"/>
  <c r="N723" i="2"/>
  <c r="BG722" i="2"/>
  <c r="BF722" i="2"/>
  <c r="BE722" i="2"/>
  <c r="BD722" i="2"/>
  <c r="R722" i="2"/>
  <c r="P722" i="2"/>
  <c r="N722" i="2"/>
  <c r="BG721" i="2"/>
  <c r="BF721" i="2"/>
  <c r="BE721" i="2"/>
  <c r="BD721" i="2"/>
  <c r="R721" i="2"/>
  <c r="P721" i="2"/>
  <c r="N721" i="2"/>
  <c r="BG720" i="2"/>
  <c r="BF720" i="2"/>
  <c r="BE720" i="2"/>
  <c r="BD720" i="2"/>
  <c r="R720" i="2"/>
  <c r="P720" i="2"/>
  <c r="N720" i="2"/>
  <c r="BG719" i="2"/>
  <c r="BF719" i="2"/>
  <c r="BE719" i="2"/>
  <c r="BD719" i="2"/>
  <c r="R719" i="2"/>
  <c r="P719" i="2"/>
  <c r="N719" i="2"/>
  <c r="BG718" i="2"/>
  <c r="BF718" i="2"/>
  <c r="BE718" i="2"/>
  <c r="BD718" i="2"/>
  <c r="R718" i="2"/>
  <c r="P718" i="2"/>
  <c r="N718" i="2"/>
  <c r="BG717" i="2"/>
  <c r="BF717" i="2"/>
  <c r="BE717" i="2"/>
  <c r="BD717" i="2"/>
  <c r="R717" i="2"/>
  <c r="P717" i="2"/>
  <c r="N717" i="2"/>
  <c r="BG716" i="2"/>
  <c r="BF716" i="2"/>
  <c r="BE716" i="2"/>
  <c r="BD716" i="2"/>
  <c r="R716" i="2"/>
  <c r="P716" i="2"/>
  <c r="N716" i="2"/>
  <c r="BG715" i="2"/>
  <c r="BF715" i="2"/>
  <c r="BE715" i="2"/>
  <c r="BD715" i="2"/>
  <c r="R715" i="2"/>
  <c r="P715" i="2"/>
  <c r="N715" i="2"/>
  <c r="BG714" i="2"/>
  <c r="BF714" i="2"/>
  <c r="BE714" i="2"/>
  <c r="BD714" i="2"/>
  <c r="R714" i="2"/>
  <c r="P714" i="2"/>
  <c r="N714" i="2"/>
  <c r="BG713" i="2"/>
  <c r="BF713" i="2"/>
  <c r="BE713" i="2"/>
  <c r="BD713" i="2"/>
  <c r="R713" i="2"/>
  <c r="P713" i="2"/>
  <c r="N713" i="2"/>
  <c r="BG712" i="2"/>
  <c r="BF712" i="2"/>
  <c r="BE712" i="2"/>
  <c r="BD712" i="2"/>
  <c r="R712" i="2"/>
  <c r="P712" i="2"/>
  <c r="N712" i="2"/>
  <c r="BG711" i="2"/>
  <c r="BF711" i="2"/>
  <c r="BE711" i="2"/>
  <c r="BD711" i="2"/>
  <c r="R711" i="2"/>
  <c r="P711" i="2"/>
  <c r="N711" i="2"/>
  <c r="BG710" i="2"/>
  <c r="BF710" i="2"/>
  <c r="BE710" i="2"/>
  <c r="BD710" i="2"/>
  <c r="R710" i="2"/>
  <c r="P710" i="2"/>
  <c r="N710" i="2"/>
  <c r="BG709" i="2"/>
  <c r="BF709" i="2"/>
  <c r="BE709" i="2"/>
  <c r="BD709" i="2"/>
  <c r="R709" i="2"/>
  <c r="P709" i="2"/>
  <c r="N709" i="2"/>
  <c r="BG708" i="2"/>
  <c r="BF708" i="2"/>
  <c r="BE708" i="2"/>
  <c r="BD708" i="2"/>
  <c r="R708" i="2"/>
  <c r="P708" i="2"/>
  <c r="N708" i="2"/>
  <c r="BG707" i="2"/>
  <c r="BF707" i="2"/>
  <c r="BE707" i="2"/>
  <c r="BD707" i="2"/>
  <c r="R707" i="2"/>
  <c r="P707" i="2"/>
  <c r="N707" i="2"/>
  <c r="BG706" i="2"/>
  <c r="BF706" i="2"/>
  <c r="BE706" i="2"/>
  <c r="BD706" i="2"/>
  <c r="R706" i="2"/>
  <c r="P706" i="2"/>
  <c r="N706" i="2"/>
  <c r="BG705" i="2"/>
  <c r="BF705" i="2"/>
  <c r="BE705" i="2"/>
  <c r="BD705" i="2"/>
  <c r="R705" i="2"/>
  <c r="P705" i="2"/>
  <c r="N705" i="2"/>
  <c r="BG704" i="2"/>
  <c r="BF704" i="2"/>
  <c r="BE704" i="2"/>
  <c r="BD704" i="2"/>
  <c r="R704" i="2"/>
  <c r="P704" i="2"/>
  <c r="N704" i="2"/>
  <c r="BG703" i="2"/>
  <c r="BF703" i="2"/>
  <c r="BE703" i="2"/>
  <c r="BD703" i="2"/>
  <c r="R703" i="2"/>
  <c r="P703" i="2"/>
  <c r="N703" i="2"/>
  <c r="BG702" i="2"/>
  <c r="BF702" i="2"/>
  <c r="BE702" i="2"/>
  <c r="BD702" i="2"/>
  <c r="R702" i="2"/>
  <c r="P702" i="2"/>
  <c r="N702" i="2"/>
  <c r="BG701" i="2"/>
  <c r="BF701" i="2"/>
  <c r="BE701" i="2"/>
  <c r="BD701" i="2"/>
  <c r="R701" i="2"/>
  <c r="P701" i="2"/>
  <c r="N701" i="2"/>
  <c r="BG700" i="2"/>
  <c r="BF700" i="2"/>
  <c r="BE700" i="2"/>
  <c r="BD700" i="2"/>
  <c r="R700" i="2"/>
  <c r="P700" i="2"/>
  <c r="N700" i="2"/>
  <c r="BG699" i="2"/>
  <c r="BF699" i="2"/>
  <c r="BE699" i="2"/>
  <c r="BD699" i="2"/>
  <c r="R699" i="2"/>
  <c r="P699" i="2"/>
  <c r="N699" i="2"/>
  <c r="BG698" i="2"/>
  <c r="BF698" i="2"/>
  <c r="BE698" i="2"/>
  <c r="BD698" i="2"/>
  <c r="R698" i="2"/>
  <c r="P698" i="2"/>
  <c r="N698" i="2"/>
  <c r="BG697" i="2"/>
  <c r="BF697" i="2"/>
  <c r="BE697" i="2"/>
  <c r="BD697" i="2"/>
  <c r="R697" i="2"/>
  <c r="P697" i="2"/>
  <c r="N697" i="2"/>
  <c r="BG696" i="2"/>
  <c r="BF696" i="2"/>
  <c r="BE696" i="2"/>
  <c r="BD696" i="2"/>
  <c r="R696" i="2"/>
  <c r="P696" i="2"/>
  <c r="N696" i="2"/>
  <c r="BG695" i="2"/>
  <c r="BF695" i="2"/>
  <c r="BE695" i="2"/>
  <c r="BD695" i="2"/>
  <c r="R695" i="2"/>
  <c r="P695" i="2"/>
  <c r="N695" i="2"/>
  <c r="BG694" i="2"/>
  <c r="BF694" i="2"/>
  <c r="BE694" i="2"/>
  <c r="BD694" i="2"/>
  <c r="R694" i="2"/>
  <c r="P694" i="2"/>
  <c r="N694" i="2"/>
  <c r="BG693" i="2"/>
  <c r="BF693" i="2"/>
  <c r="BE693" i="2"/>
  <c r="BD693" i="2"/>
  <c r="R693" i="2"/>
  <c r="P693" i="2"/>
  <c r="N693" i="2"/>
  <c r="BG692" i="2"/>
  <c r="BF692" i="2"/>
  <c r="BE692" i="2"/>
  <c r="BD692" i="2"/>
  <c r="R692" i="2"/>
  <c r="P692" i="2"/>
  <c r="N692" i="2"/>
  <c r="BG691" i="2"/>
  <c r="BF691" i="2"/>
  <c r="BE691" i="2"/>
  <c r="BD691" i="2"/>
  <c r="R691" i="2"/>
  <c r="P691" i="2"/>
  <c r="N691" i="2"/>
  <c r="BG690" i="2"/>
  <c r="BF690" i="2"/>
  <c r="BE690" i="2"/>
  <c r="BD690" i="2"/>
  <c r="R690" i="2"/>
  <c r="P690" i="2"/>
  <c r="N690" i="2"/>
  <c r="BG689" i="2"/>
  <c r="BF689" i="2"/>
  <c r="BE689" i="2"/>
  <c r="BD689" i="2"/>
  <c r="R689" i="2"/>
  <c r="P689" i="2"/>
  <c r="N689" i="2"/>
  <c r="BG688" i="2"/>
  <c r="BF688" i="2"/>
  <c r="BE688" i="2"/>
  <c r="BD688" i="2"/>
  <c r="R688" i="2"/>
  <c r="P688" i="2"/>
  <c r="N688" i="2"/>
  <c r="BG687" i="2"/>
  <c r="BF687" i="2"/>
  <c r="BE687" i="2"/>
  <c r="BD687" i="2"/>
  <c r="R687" i="2"/>
  <c r="P687" i="2"/>
  <c r="N687" i="2"/>
  <c r="BG686" i="2"/>
  <c r="BF686" i="2"/>
  <c r="BE686" i="2"/>
  <c r="BD686" i="2"/>
  <c r="R686" i="2"/>
  <c r="P686" i="2"/>
  <c r="N686" i="2"/>
  <c r="BG685" i="2"/>
  <c r="BF685" i="2"/>
  <c r="BE685" i="2"/>
  <c r="BD685" i="2"/>
  <c r="R685" i="2"/>
  <c r="P685" i="2"/>
  <c r="N685" i="2"/>
  <c r="BG684" i="2"/>
  <c r="BF684" i="2"/>
  <c r="BE684" i="2"/>
  <c r="BD684" i="2"/>
  <c r="R684" i="2"/>
  <c r="P684" i="2"/>
  <c r="N684" i="2"/>
  <c r="BG683" i="2"/>
  <c r="BF683" i="2"/>
  <c r="BE683" i="2"/>
  <c r="BD683" i="2"/>
  <c r="R683" i="2"/>
  <c r="P683" i="2"/>
  <c r="N683" i="2"/>
  <c r="BG682" i="2"/>
  <c r="BF682" i="2"/>
  <c r="BE682" i="2"/>
  <c r="BD682" i="2"/>
  <c r="R682" i="2"/>
  <c r="P682" i="2"/>
  <c r="N682" i="2"/>
  <c r="BG681" i="2"/>
  <c r="BF681" i="2"/>
  <c r="BE681" i="2"/>
  <c r="BD681" i="2"/>
  <c r="R681" i="2"/>
  <c r="P681" i="2"/>
  <c r="N681" i="2"/>
  <c r="BG680" i="2"/>
  <c r="BF680" i="2"/>
  <c r="BE680" i="2"/>
  <c r="BD680" i="2"/>
  <c r="R680" i="2"/>
  <c r="P680" i="2"/>
  <c r="N680" i="2"/>
  <c r="BG679" i="2"/>
  <c r="BF679" i="2"/>
  <c r="BE679" i="2"/>
  <c r="BD679" i="2"/>
  <c r="R679" i="2"/>
  <c r="P679" i="2"/>
  <c r="N679" i="2"/>
  <c r="BG678" i="2"/>
  <c r="BF678" i="2"/>
  <c r="BE678" i="2"/>
  <c r="BD678" i="2"/>
  <c r="R678" i="2"/>
  <c r="P678" i="2"/>
  <c r="N678" i="2"/>
  <c r="BG677" i="2"/>
  <c r="BF677" i="2"/>
  <c r="BE677" i="2"/>
  <c r="BD677" i="2"/>
  <c r="R677" i="2"/>
  <c r="P677" i="2"/>
  <c r="N677" i="2"/>
  <c r="BG676" i="2"/>
  <c r="BF676" i="2"/>
  <c r="BE676" i="2"/>
  <c r="BD676" i="2"/>
  <c r="R676" i="2"/>
  <c r="P676" i="2"/>
  <c r="N676" i="2"/>
  <c r="BG675" i="2"/>
  <c r="BF675" i="2"/>
  <c r="BE675" i="2"/>
  <c r="BD675" i="2"/>
  <c r="R675" i="2"/>
  <c r="P675" i="2"/>
  <c r="N675" i="2"/>
  <c r="BG674" i="2"/>
  <c r="BF674" i="2"/>
  <c r="BE674" i="2"/>
  <c r="BD674" i="2"/>
  <c r="R674" i="2"/>
  <c r="P674" i="2"/>
  <c r="N674" i="2"/>
  <c r="BG673" i="2"/>
  <c r="BF673" i="2"/>
  <c r="BE673" i="2"/>
  <c r="BD673" i="2"/>
  <c r="R673" i="2"/>
  <c r="P673" i="2"/>
  <c r="N673" i="2"/>
  <c r="BG672" i="2"/>
  <c r="BF672" i="2"/>
  <c r="BE672" i="2"/>
  <c r="BD672" i="2"/>
  <c r="R672" i="2"/>
  <c r="P672" i="2"/>
  <c r="N672" i="2"/>
  <c r="BG671" i="2"/>
  <c r="BF671" i="2"/>
  <c r="BE671" i="2"/>
  <c r="BD671" i="2"/>
  <c r="R671" i="2"/>
  <c r="P671" i="2"/>
  <c r="N671" i="2"/>
  <c r="BG670" i="2"/>
  <c r="BF670" i="2"/>
  <c r="BE670" i="2"/>
  <c r="BD670" i="2"/>
  <c r="R670" i="2"/>
  <c r="P670" i="2"/>
  <c r="N670" i="2"/>
  <c r="BG669" i="2"/>
  <c r="BF669" i="2"/>
  <c r="BE669" i="2"/>
  <c r="BD669" i="2"/>
  <c r="R669" i="2"/>
  <c r="P669" i="2"/>
  <c r="N669" i="2"/>
  <c r="BG668" i="2"/>
  <c r="BF668" i="2"/>
  <c r="BE668" i="2"/>
  <c r="BD668" i="2"/>
  <c r="R668" i="2"/>
  <c r="P668" i="2"/>
  <c r="N668" i="2"/>
  <c r="BG667" i="2"/>
  <c r="BF667" i="2"/>
  <c r="BE667" i="2"/>
  <c r="BD667" i="2"/>
  <c r="R667" i="2"/>
  <c r="P667" i="2"/>
  <c r="N667" i="2"/>
  <c r="BG666" i="2"/>
  <c r="BF666" i="2"/>
  <c r="BE666" i="2"/>
  <c r="BD666" i="2"/>
  <c r="R666" i="2"/>
  <c r="P666" i="2"/>
  <c r="N666" i="2"/>
  <c r="BG665" i="2"/>
  <c r="BF665" i="2"/>
  <c r="BE665" i="2"/>
  <c r="BD665" i="2"/>
  <c r="R665" i="2"/>
  <c r="P665" i="2"/>
  <c r="N665" i="2"/>
  <c r="BG664" i="2"/>
  <c r="BF664" i="2"/>
  <c r="BE664" i="2"/>
  <c r="BD664" i="2"/>
  <c r="R664" i="2"/>
  <c r="P664" i="2"/>
  <c r="N664" i="2"/>
  <c r="BG663" i="2"/>
  <c r="BF663" i="2"/>
  <c r="BE663" i="2"/>
  <c r="BD663" i="2"/>
  <c r="R663" i="2"/>
  <c r="P663" i="2"/>
  <c r="N663" i="2"/>
  <c r="BG662" i="2"/>
  <c r="BF662" i="2"/>
  <c r="BE662" i="2"/>
  <c r="BD662" i="2"/>
  <c r="R662" i="2"/>
  <c r="P662" i="2"/>
  <c r="N662" i="2"/>
  <c r="BG661" i="2"/>
  <c r="BF661" i="2"/>
  <c r="BE661" i="2"/>
  <c r="BD661" i="2"/>
  <c r="R661" i="2"/>
  <c r="P661" i="2"/>
  <c r="N661" i="2"/>
  <c r="BG660" i="2"/>
  <c r="BF660" i="2"/>
  <c r="BE660" i="2"/>
  <c r="BD660" i="2"/>
  <c r="R660" i="2"/>
  <c r="P660" i="2"/>
  <c r="N660" i="2"/>
  <c r="BG659" i="2"/>
  <c r="BF659" i="2"/>
  <c r="BE659" i="2"/>
  <c r="BD659" i="2"/>
  <c r="R659" i="2"/>
  <c r="P659" i="2"/>
  <c r="N659" i="2"/>
  <c r="BG658" i="2"/>
  <c r="BF658" i="2"/>
  <c r="BE658" i="2"/>
  <c r="BD658" i="2"/>
  <c r="R658" i="2"/>
  <c r="P658" i="2"/>
  <c r="N658" i="2"/>
  <c r="BG657" i="2"/>
  <c r="BF657" i="2"/>
  <c r="BE657" i="2"/>
  <c r="BD657" i="2"/>
  <c r="R657" i="2"/>
  <c r="P657" i="2"/>
  <c r="N657" i="2"/>
  <c r="BG656" i="2"/>
  <c r="BF656" i="2"/>
  <c r="BE656" i="2"/>
  <c r="BD656" i="2"/>
  <c r="R656" i="2"/>
  <c r="P656" i="2"/>
  <c r="N656" i="2"/>
  <c r="BG655" i="2"/>
  <c r="BF655" i="2"/>
  <c r="BE655" i="2"/>
  <c r="BD655" i="2"/>
  <c r="R655" i="2"/>
  <c r="P655" i="2"/>
  <c r="N655" i="2"/>
  <c r="BG654" i="2"/>
  <c r="BF654" i="2"/>
  <c r="BE654" i="2"/>
  <c r="BD654" i="2"/>
  <c r="R654" i="2"/>
  <c r="P654" i="2"/>
  <c r="N654" i="2"/>
  <c r="BG653" i="2"/>
  <c r="BF653" i="2"/>
  <c r="BE653" i="2"/>
  <c r="BD653" i="2"/>
  <c r="R653" i="2"/>
  <c r="P653" i="2"/>
  <c r="N653" i="2"/>
  <c r="BG652" i="2"/>
  <c r="BF652" i="2"/>
  <c r="BE652" i="2"/>
  <c r="BD652" i="2"/>
  <c r="R652" i="2"/>
  <c r="P652" i="2"/>
  <c r="N652" i="2"/>
  <c r="BG651" i="2"/>
  <c r="BF651" i="2"/>
  <c r="BE651" i="2"/>
  <c r="BD651" i="2"/>
  <c r="R651" i="2"/>
  <c r="P651" i="2"/>
  <c r="N651" i="2"/>
  <c r="BG650" i="2"/>
  <c r="BF650" i="2"/>
  <c r="BE650" i="2"/>
  <c r="BD650" i="2"/>
  <c r="R650" i="2"/>
  <c r="P650" i="2"/>
  <c r="N650" i="2"/>
  <c r="BG649" i="2"/>
  <c r="BF649" i="2"/>
  <c r="BE649" i="2"/>
  <c r="BD649" i="2"/>
  <c r="R649" i="2"/>
  <c r="P649" i="2"/>
  <c r="N649" i="2"/>
  <c r="BG648" i="2"/>
  <c r="BF648" i="2"/>
  <c r="BE648" i="2"/>
  <c r="BD648" i="2"/>
  <c r="R648" i="2"/>
  <c r="P648" i="2"/>
  <c r="N648" i="2"/>
  <c r="BG647" i="2"/>
  <c r="BF647" i="2"/>
  <c r="BE647" i="2"/>
  <c r="BD647" i="2"/>
  <c r="R647" i="2"/>
  <c r="P647" i="2"/>
  <c r="N647" i="2"/>
  <c r="BG646" i="2"/>
  <c r="BF646" i="2"/>
  <c r="BE646" i="2"/>
  <c r="BD646" i="2"/>
  <c r="R646" i="2"/>
  <c r="P646" i="2"/>
  <c r="N646" i="2"/>
  <c r="BG645" i="2"/>
  <c r="BF645" i="2"/>
  <c r="BE645" i="2"/>
  <c r="BD645" i="2"/>
  <c r="R645" i="2"/>
  <c r="P645" i="2"/>
  <c r="N645" i="2"/>
  <c r="BG644" i="2"/>
  <c r="BF644" i="2"/>
  <c r="BE644" i="2"/>
  <c r="BD644" i="2"/>
  <c r="R644" i="2"/>
  <c r="P644" i="2"/>
  <c r="N644" i="2"/>
  <c r="BG643" i="2"/>
  <c r="BF643" i="2"/>
  <c r="BE643" i="2"/>
  <c r="BD643" i="2"/>
  <c r="R643" i="2"/>
  <c r="P643" i="2"/>
  <c r="N643" i="2"/>
  <c r="BG642" i="2"/>
  <c r="BF642" i="2"/>
  <c r="BE642" i="2"/>
  <c r="BD642" i="2"/>
  <c r="R642" i="2"/>
  <c r="P642" i="2"/>
  <c r="N642" i="2"/>
  <c r="BG641" i="2"/>
  <c r="BF641" i="2"/>
  <c r="BE641" i="2"/>
  <c r="BD641" i="2"/>
  <c r="R641" i="2"/>
  <c r="P641" i="2"/>
  <c r="N641" i="2"/>
  <c r="BG640" i="2"/>
  <c r="BF640" i="2"/>
  <c r="BE640" i="2"/>
  <c r="BD640" i="2"/>
  <c r="R640" i="2"/>
  <c r="P640" i="2"/>
  <c r="N640" i="2"/>
  <c r="BG639" i="2"/>
  <c r="BF639" i="2"/>
  <c r="BE639" i="2"/>
  <c r="BD639" i="2"/>
  <c r="R639" i="2"/>
  <c r="P639" i="2"/>
  <c r="N639" i="2"/>
  <c r="BG638" i="2"/>
  <c r="BF638" i="2"/>
  <c r="BE638" i="2"/>
  <c r="BD638" i="2"/>
  <c r="R638" i="2"/>
  <c r="P638" i="2"/>
  <c r="N638" i="2"/>
  <c r="BG637" i="2"/>
  <c r="BF637" i="2"/>
  <c r="BE637" i="2"/>
  <c r="BD637" i="2"/>
  <c r="R637" i="2"/>
  <c r="P637" i="2"/>
  <c r="N637" i="2"/>
  <c r="BG636" i="2"/>
  <c r="BF636" i="2"/>
  <c r="BE636" i="2"/>
  <c r="BD636" i="2"/>
  <c r="R636" i="2"/>
  <c r="P636" i="2"/>
  <c r="N636" i="2"/>
  <c r="BG635" i="2"/>
  <c r="BF635" i="2"/>
  <c r="BE635" i="2"/>
  <c r="BD635" i="2"/>
  <c r="R635" i="2"/>
  <c r="P635" i="2"/>
  <c r="N635" i="2"/>
  <c r="BG634" i="2"/>
  <c r="BF634" i="2"/>
  <c r="BE634" i="2"/>
  <c r="BD634" i="2"/>
  <c r="R634" i="2"/>
  <c r="P634" i="2"/>
  <c r="N634" i="2"/>
  <c r="BG633" i="2"/>
  <c r="BF633" i="2"/>
  <c r="BE633" i="2"/>
  <c r="BD633" i="2"/>
  <c r="R633" i="2"/>
  <c r="P633" i="2"/>
  <c r="N633" i="2"/>
  <c r="BG632" i="2"/>
  <c r="BF632" i="2"/>
  <c r="BE632" i="2"/>
  <c r="BD632" i="2"/>
  <c r="R632" i="2"/>
  <c r="P632" i="2"/>
  <c r="N632" i="2"/>
  <c r="BG631" i="2"/>
  <c r="BF631" i="2"/>
  <c r="BE631" i="2"/>
  <c r="BD631" i="2"/>
  <c r="R631" i="2"/>
  <c r="P631" i="2"/>
  <c r="N631" i="2"/>
  <c r="BG630" i="2"/>
  <c r="BF630" i="2"/>
  <c r="BE630" i="2"/>
  <c r="BD630" i="2"/>
  <c r="R630" i="2"/>
  <c r="P630" i="2"/>
  <c r="N630" i="2"/>
  <c r="BG629" i="2"/>
  <c r="BF629" i="2"/>
  <c r="BE629" i="2"/>
  <c r="BD629" i="2"/>
  <c r="R629" i="2"/>
  <c r="P629" i="2"/>
  <c r="N629" i="2"/>
  <c r="BG628" i="2"/>
  <c r="BF628" i="2"/>
  <c r="BE628" i="2"/>
  <c r="BD628" i="2"/>
  <c r="R628" i="2"/>
  <c r="P628" i="2"/>
  <c r="N628" i="2"/>
  <c r="BG627" i="2"/>
  <c r="BF627" i="2"/>
  <c r="BE627" i="2"/>
  <c r="BD627" i="2"/>
  <c r="R627" i="2"/>
  <c r="P627" i="2"/>
  <c r="N627" i="2"/>
  <c r="BG626" i="2"/>
  <c r="BF626" i="2"/>
  <c r="BE626" i="2"/>
  <c r="BD626" i="2"/>
  <c r="R626" i="2"/>
  <c r="P626" i="2"/>
  <c r="N626" i="2"/>
  <c r="BG625" i="2"/>
  <c r="BF625" i="2"/>
  <c r="BE625" i="2"/>
  <c r="BD625" i="2"/>
  <c r="R625" i="2"/>
  <c r="P625" i="2"/>
  <c r="N625" i="2"/>
  <c r="BG624" i="2"/>
  <c r="BF624" i="2"/>
  <c r="BE624" i="2"/>
  <c r="BD624" i="2"/>
  <c r="R624" i="2"/>
  <c r="P624" i="2"/>
  <c r="N624" i="2"/>
  <c r="BG623" i="2"/>
  <c r="BF623" i="2"/>
  <c r="BE623" i="2"/>
  <c r="BD623" i="2"/>
  <c r="R623" i="2"/>
  <c r="P623" i="2"/>
  <c r="N623" i="2"/>
  <c r="BG622" i="2"/>
  <c r="BF622" i="2"/>
  <c r="BE622" i="2"/>
  <c r="BD622" i="2"/>
  <c r="R622" i="2"/>
  <c r="P622" i="2"/>
  <c r="N622" i="2"/>
  <c r="BG621" i="2"/>
  <c r="BF621" i="2"/>
  <c r="BE621" i="2"/>
  <c r="BD621" i="2"/>
  <c r="R621" i="2"/>
  <c r="P621" i="2"/>
  <c r="N621" i="2"/>
  <c r="BG620" i="2"/>
  <c r="BF620" i="2"/>
  <c r="BE620" i="2"/>
  <c r="BD620" i="2"/>
  <c r="R620" i="2"/>
  <c r="P620" i="2"/>
  <c r="N620" i="2"/>
  <c r="BG619" i="2"/>
  <c r="BF619" i="2"/>
  <c r="BE619" i="2"/>
  <c r="BD619" i="2"/>
  <c r="R619" i="2"/>
  <c r="P619" i="2"/>
  <c r="N619" i="2"/>
  <c r="BG618" i="2"/>
  <c r="BF618" i="2"/>
  <c r="BE618" i="2"/>
  <c r="BD618" i="2"/>
  <c r="R618" i="2"/>
  <c r="P618" i="2"/>
  <c r="N618" i="2"/>
  <c r="BG617" i="2"/>
  <c r="BF617" i="2"/>
  <c r="BE617" i="2"/>
  <c r="BD617" i="2"/>
  <c r="R617" i="2"/>
  <c r="P617" i="2"/>
  <c r="N617" i="2"/>
  <c r="BG616" i="2"/>
  <c r="BF616" i="2"/>
  <c r="BE616" i="2"/>
  <c r="BD616" i="2"/>
  <c r="R616" i="2"/>
  <c r="P616" i="2"/>
  <c r="N616" i="2"/>
  <c r="BG615" i="2"/>
  <c r="BF615" i="2"/>
  <c r="BE615" i="2"/>
  <c r="BD615" i="2"/>
  <c r="R615" i="2"/>
  <c r="P615" i="2"/>
  <c r="N615" i="2"/>
  <c r="BG614" i="2"/>
  <c r="BF614" i="2"/>
  <c r="BE614" i="2"/>
  <c r="BD614" i="2"/>
  <c r="R614" i="2"/>
  <c r="P614" i="2"/>
  <c r="N614" i="2"/>
  <c r="BG613" i="2"/>
  <c r="BF613" i="2"/>
  <c r="BE613" i="2"/>
  <c r="BD613" i="2"/>
  <c r="R613" i="2"/>
  <c r="P613" i="2"/>
  <c r="N613" i="2"/>
  <c r="BG612" i="2"/>
  <c r="BF612" i="2"/>
  <c r="BE612" i="2"/>
  <c r="BD612" i="2"/>
  <c r="R612" i="2"/>
  <c r="P612" i="2"/>
  <c r="N612" i="2"/>
  <c r="BG611" i="2"/>
  <c r="BF611" i="2"/>
  <c r="BE611" i="2"/>
  <c r="BD611" i="2"/>
  <c r="R611" i="2"/>
  <c r="P611" i="2"/>
  <c r="N611" i="2"/>
  <c r="BG610" i="2"/>
  <c r="BF610" i="2"/>
  <c r="BE610" i="2"/>
  <c r="BD610" i="2"/>
  <c r="R610" i="2"/>
  <c r="P610" i="2"/>
  <c r="N610" i="2"/>
  <c r="BG609" i="2"/>
  <c r="BF609" i="2"/>
  <c r="BE609" i="2"/>
  <c r="BD609" i="2"/>
  <c r="R609" i="2"/>
  <c r="P609" i="2"/>
  <c r="N609" i="2"/>
  <c r="BG608" i="2"/>
  <c r="BF608" i="2"/>
  <c r="BE608" i="2"/>
  <c r="BD608" i="2"/>
  <c r="R608" i="2"/>
  <c r="P608" i="2"/>
  <c r="N608" i="2"/>
  <c r="BG607" i="2"/>
  <c r="BF607" i="2"/>
  <c r="BE607" i="2"/>
  <c r="BD607" i="2"/>
  <c r="R607" i="2"/>
  <c r="P607" i="2"/>
  <c r="N607" i="2"/>
  <c r="BG606" i="2"/>
  <c r="BF606" i="2"/>
  <c r="BE606" i="2"/>
  <c r="BD606" i="2"/>
  <c r="R606" i="2"/>
  <c r="P606" i="2"/>
  <c r="N606" i="2"/>
  <c r="BG605" i="2"/>
  <c r="BF605" i="2"/>
  <c r="BE605" i="2"/>
  <c r="BD605" i="2"/>
  <c r="R605" i="2"/>
  <c r="P605" i="2"/>
  <c r="N605" i="2"/>
  <c r="BG604" i="2"/>
  <c r="BF604" i="2"/>
  <c r="BE604" i="2"/>
  <c r="BD604" i="2"/>
  <c r="R604" i="2"/>
  <c r="P604" i="2"/>
  <c r="N604" i="2"/>
  <c r="BG603" i="2"/>
  <c r="BF603" i="2"/>
  <c r="BE603" i="2"/>
  <c r="BD603" i="2"/>
  <c r="R603" i="2"/>
  <c r="P603" i="2"/>
  <c r="N603" i="2"/>
  <c r="BG602" i="2"/>
  <c r="BF602" i="2"/>
  <c r="BE602" i="2"/>
  <c r="BD602" i="2"/>
  <c r="R602" i="2"/>
  <c r="P602" i="2"/>
  <c r="N602" i="2"/>
  <c r="BG601" i="2"/>
  <c r="BF601" i="2"/>
  <c r="BE601" i="2"/>
  <c r="BD601" i="2"/>
  <c r="R601" i="2"/>
  <c r="P601" i="2"/>
  <c r="N601" i="2"/>
  <c r="BG600" i="2"/>
  <c r="BF600" i="2"/>
  <c r="BE600" i="2"/>
  <c r="BD600" i="2"/>
  <c r="R600" i="2"/>
  <c r="P600" i="2"/>
  <c r="N600" i="2"/>
  <c r="BG599" i="2"/>
  <c r="BF599" i="2"/>
  <c r="BE599" i="2"/>
  <c r="BD599" i="2"/>
  <c r="R599" i="2"/>
  <c r="P599" i="2"/>
  <c r="N599" i="2"/>
  <c r="BG598" i="2"/>
  <c r="BF598" i="2"/>
  <c r="BE598" i="2"/>
  <c r="BD598" i="2"/>
  <c r="R598" i="2"/>
  <c r="P598" i="2"/>
  <c r="N598" i="2"/>
  <c r="BG597" i="2"/>
  <c r="BF597" i="2"/>
  <c r="BE597" i="2"/>
  <c r="BD597" i="2"/>
  <c r="R597" i="2"/>
  <c r="P597" i="2"/>
  <c r="N597" i="2"/>
  <c r="BG596" i="2"/>
  <c r="BF596" i="2"/>
  <c r="BE596" i="2"/>
  <c r="BD596" i="2"/>
  <c r="R596" i="2"/>
  <c r="P596" i="2"/>
  <c r="N596" i="2"/>
  <c r="BG595" i="2"/>
  <c r="BF595" i="2"/>
  <c r="BE595" i="2"/>
  <c r="BD595" i="2"/>
  <c r="R595" i="2"/>
  <c r="P595" i="2"/>
  <c r="N595" i="2"/>
  <c r="BG594" i="2"/>
  <c r="BF594" i="2"/>
  <c r="BE594" i="2"/>
  <c r="BD594" i="2"/>
  <c r="R594" i="2"/>
  <c r="P594" i="2"/>
  <c r="N594" i="2"/>
  <c r="BG593" i="2"/>
  <c r="BF593" i="2"/>
  <c r="BE593" i="2"/>
  <c r="BD593" i="2"/>
  <c r="R593" i="2"/>
  <c r="P593" i="2"/>
  <c r="N593" i="2"/>
  <c r="BG592" i="2"/>
  <c r="BF592" i="2"/>
  <c r="BE592" i="2"/>
  <c r="BD592" i="2"/>
  <c r="R592" i="2"/>
  <c r="P592" i="2"/>
  <c r="N592" i="2"/>
  <c r="BG591" i="2"/>
  <c r="BF591" i="2"/>
  <c r="BE591" i="2"/>
  <c r="BD591" i="2"/>
  <c r="R591" i="2"/>
  <c r="P591" i="2"/>
  <c r="N591" i="2"/>
  <c r="BG590" i="2"/>
  <c r="BF590" i="2"/>
  <c r="BE590" i="2"/>
  <c r="BD590" i="2"/>
  <c r="R590" i="2"/>
  <c r="P590" i="2"/>
  <c r="N590" i="2"/>
  <c r="BG589" i="2"/>
  <c r="BF589" i="2"/>
  <c r="BE589" i="2"/>
  <c r="BD589" i="2"/>
  <c r="R589" i="2"/>
  <c r="P589" i="2"/>
  <c r="N589" i="2"/>
  <c r="BG588" i="2"/>
  <c r="BF588" i="2"/>
  <c r="BE588" i="2"/>
  <c r="BD588" i="2"/>
  <c r="R588" i="2"/>
  <c r="P588" i="2"/>
  <c r="N588" i="2"/>
  <c r="BG587" i="2"/>
  <c r="BF587" i="2"/>
  <c r="BE587" i="2"/>
  <c r="BD587" i="2"/>
  <c r="R587" i="2"/>
  <c r="P587" i="2"/>
  <c r="N587" i="2"/>
  <c r="BG586" i="2"/>
  <c r="BF586" i="2"/>
  <c r="BE586" i="2"/>
  <c r="BD586" i="2"/>
  <c r="R586" i="2"/>
  <c r="P586" i="2"/>
  <c r="N586" i="2"/>
  <c r="BG585" i="2"/>
  <c r="BF585" i="2"/>
  <c r="BE585" i="2"/>
  <c r="BD585" i="2"/>
  <c r="R585" i="2"/>
  <c r="P585" i="2"/>
  <c r="N585" i="2"/>
  <c r="BG584" i="2"/>
  <c r="BF584" i="2"/>
  <c r="BE584" i="2"/>
  <c r="BD584" i="2"/>
  <c r="R584" i="2"/>
  <c r="P584" i="2"/>
  <c r="N584" i="2"/>
  <c r="BG583" i="2"/>
  <c r="BF583" i="2"/>
  <c r="BE583" i="2"/>
  <c r="BD583" i="2"/>
  <c r="R583" i="2"/>
  <c r="P583" i="2"/>
  <c r="N583" i="2"/>
  <c r="BG582" i="2"/>
  <c r="BF582" i="2"/>
  <c r="BE582" i="2"/>
  <c r="BD582" i="2"/>
  <c r="R582" i="2"/>
  <c r="P582" i="2"/>
  <c r="N582" i="2"/>
  <c r="BG581" i="2"/>
  <c r="BF581" i="2"/>
  <c r="BE581" i="2"/>
  <c r="BD581" i="2"/>
  <c r="R581" i="2"/>
  <c r="P581" i="2"/>
  <c r="N581" i="2"/>
  <c r="BG580" i="2"/>
  <c r="BF580" i="2"/>
  <c r="BE580" i="2"/>
  <c r="BD580" i="2"/>
  <c r="R580" i="2"/>
  <c r="P580" i="2"/>
  <c r="N580" i="2"/>
  <c r="BG579" i="2"/>
  <c r="BF579" i="2"/>
  <c r="BE579" i="2"/>
  <c r="BD579" i="2"/>
  <c r="R579" i="2"/>
  <c r="P579" i="2"/>
  <c r="N579" i="2"/>
  <c r="BG578" i="2"/>
  <c r="BF578" i="2"/>
  <c r="BE578" i="2"/>
  <c r="BD578" i="2"/>
  <c r="R578" i="2"/>
  <c r="P578" i="2"/>
  <c r="N578" i="2"/>
  <c r="BG577" i="2"/>
  <c r="BF577" i="2"/>
  <c r="BE577" i="2"/>
  <c r="BD577" i="2"/>
  <c r="R577" i="2"/>
  <c r="P577" i="2"/>
  <c r="N577" i="2"/>
  <c r="BG576" i="2"/>
  <c r="BF576" i="2"/>
  <c r="BE576" i="2"/>
  <c r="BD576" i="2"/>
  <c r="R576" i="2"/>
  <c r="P576" i="2"/>
  <c r="N576" i="2"/>
  <c r="BG575" i="2"/>
  <c r="BF575" i="2"/>
  <c r="BE575" i="2"/>
  <c r="BD575" i="2"/>
  <c r="R575" i="2"/>
  <c r="P575" i="2"/>
  <c r="N575" i="2"/>
  <c r="BG574" i="2"/>
  <c r="BF574" i="2"/>
  <c r="BE574" i="2"/>
  <c r="BD574" i="2"/>
  <c r="R574" i="2"/>
  <c r="P574" i="2"/>
  <c r="N574" i="2"/>
  <c r="BG573" i="2"/>
  <c r="BF573" i="2"/>
  <c r="BE573" i="2"/>
  <c r="BD573" i="2"/>
  <c r="R573" i="2"/>
  <c r="P573" i="2"/>
  <c r="N573" i="2"/>
  <c r="BG572" i="2"/>
  <c r="BF572" i="2"/>
  <c r="BE572" i="2"/>
  <c r="BD572" i="2"/>
  <c r="R572" i="2"/>
  <c r="P572" i="2"/>
  <c r="N572" i="2"/>
  <c r="BG571" i="2"/>
  <c r="BF571" i="2"/>
  <c r="BE571" i="2"/>
  <c r="BD571" i="2"/>
  <c r="R571" i="2"/>
  <c r="P571" i="2"/>
  <c r="N571" i="2"/>
  <c r="BG570" i="2"/>
  <c r="BF570" i="2"/>
  <c r="BE570" i="2"/>
  <c r="BD570" i="2"/>
  <c r="R570" i="2"/>
  <c r="P570" i="2"/>
  <c r="N570" i="2"/>
  <c r="BG569" i="2"/>
  <c r="BF569" i="2"/>
  <c r="BE569" i="2"/>
  <c r="BD569" i="2"/>
  <c r="R569" i="2"/>
  <c r="P569" i="2"/>
  <c r="N569" i="2"/>
  <c r="BG568" i="2"/>
  <c r="BF568" i="2"/>
  <c r="BE568" i="2"/>
  <c r="BD568" i="2"/>
  <c r="R568" i="2"/>
  <c r="P568" i="2"/>
  <c r="N568" i="2"/>
  <c r="BG567" i="2"/>
  <c r="BF567" i="2"/>
  <c r="BE567" i="2"/>
  <c r="BD567" i="2"/>
  <c r="R567" i="2"/>
  <c r="P567" i="2"/>
  <c r="N567" i="2"/>
  <c r="BG566" i="2"/>
  <c r="BF566" i="2"/>
  <c r="BE566" i="2"/>
  <c r="BD566" i="2"/>
  <c r="R566" i="2"/>
  <c r="P566" i="2"/>
  <c r="N566" i="2"/>
  <c r="BG565" i="2"/>
  <c r="BF565" i="2"/>
  <c r="BE565" i="2"/>
  <c r="BD565" i="2"/>
  <c r="R565" i="2"/>
  <c r="P565" i="2"/>
  <c r="N565" i="2"/>
  <c r="BG564" i="2"/>
  <c r="BF564" i="2"/>
  <c r="BE564" i="2"/>
  <c r="BD564" i="2"/>
  <c r="R564" i="2"/>
  <c r="P564" i="2"/>
  <c r="N564" i="2"/>
  <c r="BG563" i="2"/>
  <c r="BF563" i="2"/>
  <c r="BE563" i="2"/>
  <c r="BD563" i="2"/>
  <c r="R563" i="2"/>
  <c r="P563" i="2"/>
  <c r="N563" i="2"/>
  <c r="BG562" i="2"/>
  <c r="BF562" i="2"/>
  <c r="BE562" i="2"/>
  <c r="BD562" i="2"/>
  <c r="R562" i="2"/>
  <c r="P562" i="2"/>
  <c r="N562" i="2"/>
  <c r="BG561" i="2"/>
  <c r="BF561" i="2"/>
  <c r="BE561" i="2"/>
  <c r="BD561" i="2"/>
  <c r="R561" i="2"/>
  <c r="P561" i="2"/>
  <c r="N561" i="2"/>
  <c r="BG560" i="2"/>
  <c r="BF560" i="2"/>
  <c r="BE560" i="2"/>
  <c r="BD560" i="2"/>
  <c r="R560" i="2"/>
  <c r="P560" i="2"/>
  <c r="N560" i="2"/>
  <c r="BG559" i="2"/>
  <c r="BF559" i="2"/>
  <c r="BE559" i="2"/>
  <c r="BD559" i="2"/>
  <c r="R559" i="2"/>
  <c r="P559" i="2"/>
  <c r="N559" i="2"/>
  <c r="BG558" i="2"/>
  <c r="BF558" i="2"/>
  <c r="BE558" i="2"/>
  <c r="BD558" i="2"/>
  <c r="R558" i="2"/>
  <c r="P558" i="2"/>
  <c r="N558" i="2"/>
  <c r="BG557" i="2"/>
  <c r="BF557" i="2"/>
  <c r="BE557" i="2"/>
  <c r="BD557" i="2"/>
  <c r="R557" i="2"/>
  <c r="P557" i="2"/>
  <c r="N557" i="2"/>
  <c r="BG556" i="2"/>
  <c r="BF556" i="2"/>
  <c r="BE556" i="2"/>
  <c r="BD556" i="2"/>
  <c r="R556" i="2"/>
  <c r="P556" i="2"/>
  <c r="N556" i="2"/>
  <c r="BG555" i="2"/>
  <c r="BF555" i="2"/>
  <c r="BE555" i="2"/>
  <c r="BD555" i="2"/>
  <c r="R555" i="2"/>
  <c r="P555" i="2"/>
  <c r="N555" i="2"/>
  <c r="BG554" i="2"/>
  <c r="BF554" i="2"/>
  <c r="BE554" i="2"/>
  <c r="BD554" i="2"/>
  <c r="R554" i="2"/>
  <c r="P554" i="2"/>
  <c r="N554" i="2"/>
  <c r="BG553" i="2"/>
  <c r="BF553" i="2"/>
  <c r="BE553" i="2"/>
  <c r="BD553" i="2"/>
  <c r="R553" i="2"/>
  <c r="P553" i="2"/>
  <c r="N553" i="2"/>
  <c r="BG552" i="2"/>
  <c r="BF552" i="2"/>
  <c r="BE552" i="2"/>
  <c r="BD552" i="2"/>
  <c r="R552" i="2"/>
  <c r="P552" i="2"/>
  <c r="N552" i="2"/>
  <c r="BG551" i="2"/>
  <c r="BF551" i="2"/>
  <c r="BE551" i="2"/>
  <c r="BD551" i="2"/>
  <c r="R551" i="2"/>
  <c r="P551" i="2"/>
  <c r="N551" i="2"/>
  <c r="BG550" i="2"/>
  <c r="BF550" i="2"/>
  <c r="BE550" i="2"/>
  <c r="BD550" i="2"/>
  <c r="R550" i="2"/>
  <c r="P550" i="2"/>
  <c r="N550" i="2"/>
  <c r="BG549" i="2"/>
  <c r="BF549" i="2"/>
  <c r="BE549" i="2"/>
  <c r="BD549" i="2"/>
  <c r="R549" i="2"/>
  <c r="P549" i="2"/>
  <c r="N549" i="2"/>
  <c r="BG548" i="2"/>
  <c r="BF548" i="2"/>
  <c r="BE548" i="2"/>
  <c r="BD548" i="2"/>
  <c r="R548" i="2"/>
  <c r="P548" i="2"/>
  <c r="N548" i="2"/>
  <c r="BG547" i="2"/>
  <c r="BF547" i="2"/>
  <c r="BE547" i="2"/>
  <c r="BD547" i="2"/>
  <c r="R547" i="2"/>
  <c r="P547" i="2"/>
  <c r="N547" i="2"/>
  <c r="BG546" i="2"/>
  <c r="BF546" i="2"/>
  <c r="BE546" i="2"/>
  <c r="BD546" i="2"/>
  <c r="R546" i="2"/>
  <c r="P546" i="2"/>
  <c r="N546" i="2"/>
  <c r="BG545" i="2"/>
  <c r="BF545" i="2"/>
  <c r="BE545" i="2"/>
  <c r="BD545" i="2"/>
  <c r="R545" i="2"/>
  <c r="P545" i="2"/>
  <c r="N545" i="2"/>
  <c r="BG544" i="2"/>
  <c r="BF544" i="2"/>
  <c r="BE544" i="2"/>
  <c r="BD544" i="2"/>
  <c r="R544" i="2"/>
  <c r="P544" i="2"/>
  <c r="N544" i="2"/>
  <c r="BG543" i="2"/>
  <c r="BF543" i="2"/>
  <c r="BE543" i="2"/>
  <c r="BD543" i="2"/>
  <c r="R543" i="2"/>
  <c r="P543" i="2"/>
  <c r="N543" i="2"/>
  <c r="BG542" i="2"/>
  <c r="BF542" i="2"/>
  <c r="BE542" i="2"/>
  <c r="BD542" i="2"/>
  <c r="R542" i="2"/>
  <c r="P542" i="2"/>
  <c r="N542" i="2"/>
  <c r="BG541" i="2"/>
  <c r="BF541" i="2"/>
  <c r="BE541" i="2"/>
  <c r="BD541" i="2"/>
  <c r="R541" i="2"/>
  <c r="P541" i="2"/>
  <c r="N541" i="2"/>
  <c r="BG540" i="2"/>
  <c r="BF540" i="2"/>
  <c r="BE540" i="2"/>
  <c r="BD540" i="2"/>
  <c r="R540" i="2"/>
  <c r="P540" i="2"/>
  <c r="N540" i="2"/>
  <c r="BG539" i="2"/>
  <c r="BF539" i="2"/>
  <c r="BE539" i="2"/>
  <c r="BD539" i="2"/>
  <c r="R539" i="2"/>
  <c r="P539" i="2"/>
  <c r="N539" i="2"/>
  <c r="BG538" i="2"/>
  <c r="BF538" i="2"/>
  <c r="BE538" i="2"/>
  <c r="BD538" i="2"/>
  <c r="R538" i="2"/>
  <c r="P538" i="2"/>
  <c r="N538" i="2"/>
  <c r="BG537" i="2"/>
  <c r="BF537" i="2"/>
  <c r="BE537" i="2"/>
  <c r="BD537" i="2"/>
  <c r="R537" i="2"/>
  <c r="P537" i="2"/>
  <c r="N537" i="2"/>
  <c r="BG536" i="2"/>
  <c r="BF536" i="2"/>
  <c r="BE536" i="2"/>
  <c r="BD536" i="2"/>
  <c r="R536" i="2"/>
  <c r="P536" i="2"/>
  <c r="N536" i="2"/>
  <c r="BG535" i="2"/>
  <c r="BF535" i="2"/>
  <c r="BE535" i="2"/>
  <c r="BD535" i="2"/>
  <c r="R535" i="2"/>
  <c r="P535" i="2"/>
  <c r="N535" i="2"/>
  <c r="BG534" i="2"/>
  <c r="BF534" i="2"/>
  <c r="BE534" i="2"/>
  <c r="BD534" i="2"/>
  <c r="R534" i="2"/>
  <c r="P534" i="2"/>
  <c r="N534" i="2"/>
  <c r="BG533" i="2"/>
  <c r="BF533" i="2"/>
  <c r="BE533" i="2"/>
  <c r="BD533" i="2"/>
  <c r="R533" i="2"/>
  <c r="P533" i="2"/>
  <c r="N533" i="2"/>
  <c r="BG532" i="2"/>
  <c r="BF532" i="2"/>
  <c r="BE532" i="2"/>
  <c r="BD532" i="2"/>
  <c r="R532" i="2"/>
  <c r="P532" i="2"/>
  <c r="N532" i="2"/>
  <c r="BG531" i="2"/>
  <c r="BF531" i="2"/>
  <c r="BE531" i="2"/>
  <c r="BD531" i="2"/>
  <c r="R531" i="2"/>
  <c r="P531" i="2"/>
  <c r="N531" i="2"/>
  <c r="BG530" i="2"/>
  <c r="BF530" i="2"/>
  <c r="BE530" i="2"/>
  <c r="BD530" i="2"/>
  <c r="R530" i="2"/>
  <c r="P530" i="2"/>
  <c r="N530" i="2"/>
  <c r="BG529" i="2"/>
  <c r="BF529" i="2"/>
  <c r="BE529" i="2"/>
  <c r="BD529" i="2"/>
  <c r="R529" i="2"/>
  <c r="P529" i="2"/>
  <c r="N529" i="2"/>
  <c r="BG528" i="2"/>
  <c r="BF528" i="2"/>
  <c r="BE528" i="2"/>
  <c r="BD528" i="2"/>
  <c r="R528" i="2"/>
  <c r="P528" i="2"/>
  <c r="N528" i="2"/>
  <c r="BG527" i="2"/>
  <c r="BF527" i="2"/>
  <c r="BE527" i="2"/>
  <c r="BD527" i="2"/>
  <c r="R527" i="2"/>
  <c r="P527" i="2"/>
  <c r="N527" i="2"/>
  <c r="BG526" i="2"/>
  <c r="BF526" i="2"/>
  <c r="BE526" i="2"/>
  <c r="BD526" i="2"/>
  <c r="R526" i="2"/>
  <c r="P526" i="2"/>
  <c r="N526" i="2"/>
  <c r="BG525" i="2"/>
  <c r="BF525" i="2"/>
  <c r="BE525" i="2"/>
  <c r="BD525" i="2"/>
  <c r="R525" i="2"/>
  <c r="P525" i="2"/>
  <c r="N525" i="2"/>
  <c r="BG524" i="2"/>
  <c r="BF524" i="2"/>
  <c r="BE524" i="2"/>
  <c r="BD524" i="2"/>
  <c r="R524" i="2"/>
  <c r="P524" i="2"/>
  <c r="N524" i="2"/>
  <c r="BG523" i="2"/>
  <c r="BF523" i="2"/>
  <c r="BE523" i="2"/>
  <c r="BD523" i="2"/>
  <c r="R523" i="2"/>
  <c r="P523" i="2"/>
  <c r="N523" i="2"/>
  <c r="BG522" i="2"/>
  <c r="BF522" i="2"/>
  <c r="BE522" i="2"/>
  <c r="BD522" i="2"/>
  <c r="R522" i="2"/>
  <c r="P522" i="2"/>
  <c r="N522" i="2"/>
  <c r="BG521" i="2"/>
  <c r="BF521" i="2"/>
  <c r="BE521" i="2"/>
  <c r="BD521" i="2"/>
  <c r="R521" i="2"/>
  <c r="P521" i="2"/>
  <c r="N521" i="2"/>
  <c r="BG520" i="2"/>
  <c r="BF520" i="2"/>
  <c r="BE520" i="2"/>
  <c r="BD520" i="2"/>
  <c r="R520" i="2"/>
  <c r="P520" i="2"/>
  <c r="N520" i="2"/>
  <c r="BG519" i="2"/>
  <c r="BF519" i="2"/>
  <c r="BE519" i="2"/>
  <c r="BD519" i="2"/>
  <c r="R519" i="2"/>
  <c r="P519" i="2"/>
  <c r="N519" i="2"/>
  <c r="BG518" i="2"/>
  <c r="BF518" i="2"/>
  <c r="BE518" i="2"/>
  <c r="BD518" i="2"/>
  <c r="R518" i="2"/>
  <c r="P518" i="2"/>
  <c r="N518" i="2"/>
  <c r="BG517" i="2"/>
  <c r="BF517" i="2"/>
  <c r="BE517" i="2"/>
  <c r="BD517" i="2"/>
  <c r="R517" i="2"/>
  <c r="P517" i="2"/>
  <c r="N517" i="2"/>
  <c r="BG516" i="2"/>
  <c r="BF516" i="2"/>
  <c r="BE516" i="2"/>
  <c r="BD516" i="2"/>
  <c r="R516" i="2"/>
  <c r="P516" i="2"/>
  <c r="N516" i="2"/>
  <c r="BG515" i="2"/>
  <c r="BF515" i="2"/>
  <c r="BE515" i="2"/>
  <c r="BD515" i="2"/>
  <c r="R515" i="2"/>
  <c r="P515" i="2"/>
  <c r="N515" i="2"/>
  <c r="BG514" i="2"/>
  <c r="BF514" i="2"/>
  <c r="BE514" i="2"/>
  <c r="BD514" i="2"/>
  <c r="R514" i="2"/>
  <c r="P514" i="2"/>
  <c r="N514" i="2"/>
  <c r="BG513" i="2"/>
  <c r="BF513" i="2"/>
  <c r="BE513" i="2"/>
  <c r="BD513" i="2"/>
  <c r="R513" i="2"/>
  <c r="P513" i="2"/>
  <c r="N513" i="2"/>
  <c r="BG512" i="2"/>
  <c r="BF512" i="2"/>
  <c r="BE512" i="2"/>
  <c r="BD512" i="2"/>
  <c r="R512" i="2"/>
  <c r="P512" i="2"/>
  <c r="N512" i="2"/>
  <c r="BG511" i="2"/>
  <c r="BF511" i="2"/>
  <c r="BE511" i="2"/>
  <c r="BD511" i="2"/>
  <c r="R511" i="2"/>
  <c r="P511" i="2"/>
  <c r="N511" i="2"/>
  <c r="BG510" i="2"/>
  <c r="BF510" i="2"/>
  <c r="BE510" i="2"/>
  <c r="BD510" i="2"/>
  <c r="R510" i="2"/>
  <c r="P510" i="2"/>
  <c r="N510" i="2"/>
  <c r="BG509" i="2"/>
  <c r="BF509" i="2"/>
  <c r="BE509" i="2"/>
  <c r="BD509" i="2"/>
  <c r="R509" i="2"/>
  <c r="P509" i="2"/>
  <c r="N509" i="2"/>
  <c r="BG508" i="2"/>
  <c r="BF508" i="2"/>
  <c r="BE508" i="2"/>
  <c r="BD508" i="2"/>
  <c r="R508" i="2"/>
  <c r="P508" i="2"/>
  <c r="N508" i="2"/>
  <c r="BG507" i="2"/>
  <c r="BF507" i="2"/>
  <c r="BE507" i="2"/>
  <c r="BD507" i="2"/>
  <c r="R507" i="2"/>
  <c r="P507" i="2"/>
  <c r="N507" i="2"/>
  <c r="BG506" i="2"/>
  <c r="BF506" i="2"/>
  <c r="BE506" i="2"/>
  <c r="BD506" i="2"/>
  <c r="R506" i="2"/>
  <c r="P506" i="2"/>
  <c r="N506" i="2"/>
  <c r="BG505" i="2"/>
  <c r="BF505" i="2"/>
  <c r="BE505" i="2"/>
  <c r="BD505" i="2"/>
  <c r="R505" i="2"/>
  <c r="P505" i="2"/>
  <c r="N505" i="2"/>
  <c r="BG504" i="2"/>
  <c r="BF504" i="2"/>
  <c r="BE504" i="2"/>
  <c r="BD504" i="2"/>
  <c r="R504" i="2"/>
  <c r="P504" i="2"/>
  <c r="N504" i="2"/>
  <c r="BG503" i="2"/>
  <c r="BF503" i="2"/>
  <c r="BE503" i="2"/>
  <c r="BD503" i="2"/>
  <c r="R503" i="2"/>
  <c r="P503" i="2"/>
  <c r="N503" i="2"/>
  <c r="BG502" i="2"/>
  <c r="BF502" i="2"/>
  <c r="BE502" i="2"/>
  <c r="BD502" i="2"/>
  <c r="R502" i="2"/>
  <c r="P502" i="2"/>
  <c r="N502" i="2"/>
  <c r="BG501" i="2"/>
  <c r="BF501" i="2"/>
  <c r="BE501" i="2"/>
  <c r="BD501" i="2"/>
  <c r="R501" i="2"/>
  <c r="P501" i="2"/>
  <c r="N501" i="2"/>
  <c r="BG500" i="2"/>
  <c r="BF500" i="2"/>
  <c r="BE500" i="2"/>
  <c r="BD500" i="2"/>
  <c r="R500" i="2"/>
  <c r="P500" i="2"/>
  <c r="N500" i="2"/>
  <c r="BG499" i="2"/>
  <c r="BF499" i="2"/>
  <c r="BE499" i="2"/>
  <c r="BD499" i="2"/>
  <c r="R499" i="2"/>
  <c r="P499" i="2"/>
  <c r="N499" i="2"/>
  <c r="BG498" i="2"/>
  <c r="BF498" i="2"/>
  <c r="BE498" i="2"/>
  <c r="BD498" i="2"/>
  <c r="R498" i="2"/>
  <c r="P498" i="2"/>
  <c r="N498" i="2"/>
  <c r="BG497" i="2"/>
  <c r="BF497" i="2"/>
  <c r="BE497" i="2"/>
  <c r="BD497" i="2"/>
  <c r="R497" i="2"/>
  <c r="P497" i="2"/>
  <c r="N497" i="2"/>
  <c r="BG496" i="2"/>
  <c r="BF496" i="2"/>
  <c r="BE496" i="2"/>
  <c r="BD496" i="2"/>
  <c r="R496" i="2"/>
  <c r="P496" i="2"/>
  <c r="N496" i="2"/>
  <c r="BG495" i="2"/>
  <c r="BF495" i="2"/>
  <c r="BE495" i="2"/>
  <c r="BD495" i="2"/>
  <c r="R495" i="2"/>
  <c r="P495" i="2"/>
  <c r="N495" i="2"/>
  <c r="BG494" i="2"/>
  <c r="BF494" i="2"/>
  <c r="BE494" i="2"/>
  <c r="BD494" i="2"/>
  <c r="R494" i="2"/>
  <c r="P494" i="2"/>
  <c r="N494" i="2"/>
  <c r="BG493" i="2"/>
  <c r="BF493" i="2"/>
  <c r="BE493" i="2"/>
  <c r="BD493" i="2"/>
  <c r="R493" i="2"/>
  <c r="P493" i="2"/>
  <c r="N493" i="2"/>
  <c r="BG492" i="2"/>
  <c r="BF492" i="2"/>
  <c r="BE492" i="2"/>
  <c r="BD492" i="2"/>
  <c r="R492" i="2"/>
  <c r="P492" i="2"/>
  <c r="N492" i="2"/>
  <c r="BG491" i="2"/>
  <c r="BF491" i="2"/>
  <c r="BE491" i="2"/>
  <c r="BD491" i="2"/>
  <c r="R491" i="2"/>
  <c r="P491" i="2"/>
  <c r="N491" i="2"/>
  <c r="BG490" i="2"/>
  <c r="BF490" i="2"/>
  <c r="BE490" i="2"/>
  <c r="BD490" i="2"/>
  <c r="R490" i="2"/>
  <c r="P490" i="2"/>
  <c r="N490" i="2"/>
  <c r="BG489" i="2"/>
  <c r="BF489" i="2"/>
  <c r="BE489" i="2"/>
  <c r="BD489" i="2"/>
  <c r="R489" i="2"/>
  <c r="P489" i="2"/>
  <c r="N489" i="2"/>
  <c r="BG488" i="2"/>
  <c r="BF488" i="2"/>
  <c r="BE488" i="2"/>
  <c r="BD488" i="2"/>
  <c r="R488" i="2"/>
  <c r="P488" i="2"/>
  <c r="N488" i="2"/>
  <c r="BG487" i="2"/>
  <c r="BF487" i="2"/>
  <c r="BE487" i="2"/>
  <c r="BD487" i="2"/>
  <c r="R487" i="2"/>
  <c r="P487" i="2"/>
  <c r="N487" i="2"/>
  <c r="BG486" i="2"/>
  <c r="BF486" i="2"/>
  <c r="BE486" i="2"/>
  <c r="BD486" i="2"/>
  <c r="R486" i="2"/>
  <c r="P486" i="2"/>
  <c r="N486" i="2"/>
  <c r="BG485" i="2"/>
  <c r="BF485" i="2"/>
  <c r="BE485" i="2"/>
  <c r="BD485" i="2"/>
  <c r="R485" i="2"/>
  <c r="P485" i="2"/>
  <c r="N485" i="2"/>
  <c r="BG484" i="2"/>
  <c r="BF484" i="2"/>
  <c r="BE484" i="2"/>
  <c r="BD484" i="2"/>
  <c r="R484" i="2"/>
  <c r="P484" i="2"/>
  <c r="N484" i="2"/>
  <c r="BG483" i="2"/>
  <c r="BF483" i="2"/>
  <c r="BE483" i="2"/>
  <c r="BD483" i="2"/>
  <c r="R483" i="2"/>
  <c r="P483" i="2"/>
  <c r="N483" i="2"/>
  <c r="BG482" i="2"/>
  <c r="BF482" i="2"/>
  <c r="BE482" i="2"/>
  <c r="BD482" i="2"/>
  <c r="R482" i="2"/>
  <c r="P482" i="2"/>
  <c r="N482" i="2"/>
  <c r="BG481" i="2"/>
  <c r="BF481" i="2"/>
  <c r="BE481" i="2"/>
  <c r="BD481" i="2"/>
  <c r="R481" i="2"/>
  <c r="P481" i="2"/>
  <c r="N481" i="2"/>
  <c r="BG480" i="2"/>
  <c r="BF480" i="2"/>
  <c r="BE480" i="2"/>
  <c r="BD480" i="2"/>
  <c r="R480" i="2"/>
  <c r="P480" i="2"/>
  <c r="N480" i="2"/>
  <c r="BG479" i="2"/>
  <c r="BF479" i="2"/>
  <c r="BE479" i="2"/>
  <c r="BD479" i="2"/>
  <c r="R479" i="2"/>
  <c r="P479" i="2"/>
  <c r="N479" i="2"/>
  <c r="BG478" i="2"/>
  <c r="BF478" i="2"/>
  <c r="BE478" i="2"/>
  <c r="BD478" i="2"/>
  <c r="R478" i="2"/>
  <c r="P478" i="2"/>
  <c r="N478" i="2"/>
  <c r="BG477" i="2"/>
  <c r="BF477" i="2"/>
  <c r="BE477" i="2"/>
  <c r="BD477" i="2"/>
  <c r="R477" i="2"/>
  <c r="P477" i="2"/>
  <c r="N477" i="2"/>
  <c r="BG476" i="2"/>
  <c r="BF476" i="2"/>
  <c r="BE476" i="2"/>
  <c r="BD476" i="2"/>
  <c r="R476" i="2"/>
  <c r="P476" i="2"/>
  <c r="N476" i="2"/>
  <c r="BG475" i="2"/>
  <c r="BF475" i="2"/>
  <c r="BE475" i="2"/>
  <c r="BD475" i="2"/>
  <c r="R475" i="2"/>
  <c r="P475" i="2"/>
  <c r="N475" i="2"/>
  <c r="BG474" i="2"/>
  <c r="BF474" i="2"/>
  <c r="BE474" i="2"/>
  <c r="BD474" i="2"/>
  <c r="R474" i="2"/>
  <c r="P474" i="2"/>
  <c r="N474" i="2"/>
  <c r="BG473" i="2"/>
  <c r="BF473" i="2"/>
  <c r="BE473" i="2"/>
  <c r="BD473" i="2"/>
  <c r="R473" i="2"/>
  <c r="P473" i="2"/>
  <c r="N473" i="2"/>
  <c r="BG472" i="2"/>
  <c r="BF472" i="2"/>
  <c r="BE472" i="2"/>
  <c r="BD472" i="2"/>
  <c r="R472" i="2"/>
  <c r="P472" i="2"/>
  <c r="N472" i="2"/>
  <c r="BG471" i="2"/>
  <c r="BF471" i="2"/>
  <c r="BE471" i="2"/>
  <c r="BD471" i="2"/>
  <c r="R471" i="2"/>
  <c r="P471" i="2"/>
  <c r="N471" i="2"/>
  <c r="BG470" i="2"/>
  <c r="BF470" i="2"/>
  <c r="BE470" i="2"/>
  <c r="BD470" i="2"/>
  <c r="R470" i="2"/>
  <c r="P470" i="2"/>
  <c r="N470" i="2"/>
  <c r="BG469" i="2"/>
  <c r="BF469" i="2"/>
  <c r="BE469" i="2"/>
  <c r="BD469" i="2"/>
  <c r="R469" i="2"/>
  <c r="P469" i="2"/>
  <c r="N469" i="2"/>
  <c r="BG468" i="2"/>
  <c r="BF468" i="2"/>
  <c r="BE468" i="2"/>
  <c r="BD468" i="2"/>
  <c r="R468" i="2"/>
  <c r="P468" i="2"/>
  <c r="N468" i="2"/>
  <c r="BG467" i="2"/>
  <c r="BF467" i="2"/>
  <c r="BE467" i="2"/>
  <c r="BD467" i="2"/>
  <c r="R467" i="2"/>
  <c r="P467" i="2"/>
  <c r="N467" i="2"/>
  <c r="BG466" i="2"/>
  <c r="BF466" i="2"/>
  <c r="BE466" i="2"/>
  <c r="BD466" i="2"/>
  <c r="R466" i="2"/>
  <c r="P466" i="2"/>
  <c r="N466" i="2"/>
  <c r="BG465" i="2"/>
  <c r="BF465" i="2"/>
  <c r="BE465" i="2"/>
  <c r="BD465" i="2"/>
  <c r="R465" i="2"/>
  <c r="P465" i="2"/>
  <c r="N465" i="2"/>
  <c r="BG464" i="2"/>
  <c r="BF464" i="2"/>
  <c r="BE464" i="2"/>
  <c r="BD464" i="2"/>
  <c r="R464" i="2"/>
  <c r="P464" i="2"/>
  <c r="N464" i="2"/>
  <c r="BG463" i="2"/>
  <c r="BF463" i="2"/>
  <c r="BE463" i="2"/>
  <c r="BD463" i="2"/>
  <c r="R463" i="2"/>
  <c r="P463" i="2"/>
  <c r="N463" i="2"/>
  <c r="BG462" i="2"/>
  <c r="BF462" i="2"/>
  <c r="BE462" i="2"/>
  <c r="BD462" i="2"/>
  <c r="R462" i="2"/>
  <c r="P462" i="2"/>
  <c r="N462" i="2"/>
  <c r="BG461" i="2"/>
  <c r="BF461" i="2"/>
  <c r="BE461" i="2"/>
  <c r="BD461" i="2"/>
  <c r="R461" i="2"/>
  <c r="P461" i="2"/>
  <c r="N461" i="2"/>
  <c r="BG460" i="2"/>
  <c r="BF460" i="2"/>
  <c r="BE460" i="2"/>
  <c r="BD460" i="2"/>
  <c r="R460" i="2"/>
  <c r="P460" i="2"/>
  <c r="N460" i="2"/>
  <c r="BG459" i="2"/>
  <c r="BF459" i="2"/>
  <c r="BE459" i="2"/>
  <c r="BD459" i="2"/>
  <c r="R459" i="2"/>
  <c r="P459" i="2"/>
  <c r="N459" i="2"/>
  <c r="BG458" i="2"/>
  <c r="BF458" i="2"/>
  <c r="BE458" i="2"/>
  <c r="BD458" i="2"/>
  <c r="R458" i="2"/>
  <c r="P458" i="2"/>
  <c r="N458" i="2"/>
  <c r="BG457" i="2"/>
  <c r="BF457" i="2"/>
  <c r="BE457" i="2"/>
  <c r="BD457" i="2"/>
  <c r="R457" i="2"/>
  <c r="P457" i="2"/>
  <c r="N457" i="2"/>
  <c r="BG456" i="2"/>
  <c r="BF456" i="2"/>
  <c r="BE456" i="2"/>
  <c r="BD456" i="2"/>
  <c r="R456" i="2"/>
  <c r="P456" i="2"/>
  <c r="N456" i="2"/>
  <c r="BG455" i="2"/>
  <c r="BF455" i="2"/>
  <c r="BE455" i="2"/>
  <c r="BD455" i="2"/>
  <c r="R455" i="2"/>
  <c r="P455" i="2"/>
  <c r="N455" i="2"/>
  <c r="BG454" i="2"/>
  <c r="BF454" i="2"/>
  <c r="BE454" i="2"/>
  <c r="BD454" i="2"/>
  <c r="R454" i="2"/>
  <c r="P454" i="2"/>
  <c r="N454" i="2"/>
  <c r="BG453" i="2"/>
  <c r="BF453" i="2"/>
  <c r="BE453" i="2"/>
  <c r="BD453" i="2"/>
  <c r="R453" i="2"/>
  <c r="P453" i="2"/>
  <c r="N453" i="2"/>
  <c r="BG452" i="2"/>
  <c r="BF452" i="2"/>
  <c r="BE452" i="2"/>
  <c r="BD452" i="2"/>
  <c r="R452" i="2"/>
  <c r="P452" i="2"/>
  <c r="N452" i="2"/>
  <c r="BG451" i="2"/>
  <c r="BF451" i="2"/>
  <c r="BE451" i="2"/>
  <c r="BD451" i="2"/>
  <c r="R451" i="2"/>
  <c r="P451" i="2"/>
  <c r="N451" i="2"/>
  <c r="BG450" i="2"/>
  <c r="BF450" i="2"/>
  <c r="BE450" i="2"/>
  <c r="BD450" i="2"/>
  <c r="R450" i="2"/>
  <c r="P450" i="2"/>
  <c r="N450" i="2"/>
  <c r="BG449" i="2"/>
  <c r="BF449" i="2"/>
  <c r="BE449" i="2"/>
  <c r="BD449" i="2"/>
  <c r="R449" i="2"/>
  <c r="P449" i="2"/>
  <c r="N449" i="2"/>
  <c r="BG448" i="2"/>
  <c r="BF448" i="2"/>
  <c r="BE448" i="2"/>
  <c r="BD448" i="2"/>
  <c r="R448" i="2"/>
  <c r="P448" i="2"/>
  <c r="N448" i="2"/>
  <c r="BG447" i="2"/>
  <c r="BF447" i="2"/>
  <c r="BE447" i="2"/>
  <c r="BD447" i="2"/>
  <c r="R447" i="2"/>
  <c r="P447" i="2"/>
  <c r="N447" i="2"/>
  <c r="BG446" i="2"/>
  <c r="BF446" i="2"/>
  <c r="BE446" i="2"/>
  <c r="BD446" i="2"/>
  <c r="R446" i="2"/>
  <c r="P446" i="2"/>
  <c r="N446" i="2"/>
  <c r="BG445" i="2"/>
  <c r="BF445" i="2"/>
  <c r="BE445" i="2"/>
  <c r="BD445" i="2"/>
  <c r="R445" i="2"/>
  <c r="P445" i="2"/>
  <c r="N445" i="2"/>
  <c r="BG444" i="2"/>
  <c r="BF444" i="2"/>
  <c r="BE444" i="2"/>
  <c r="BD444" i="2"/>
  <c r="R444" i="2"/>
  <c r="P444" i="2"/>
  <c r="N444" i="2"/>
  <c r="BG443" i="2"/>
  <c r="BF443" i="2"/>
  <c r="BE443" i="2"/>
  <c r="BD443" i="2"/>
  <c r="R443" i="2"/>
  <c r="P443" i="2"/>
  <c r="N443" i="2"/>
  <c r="BG442" i="2"/>
  <c r="BF442" i="2"/>
  <c r="BE442" i="2"/>
  <c r="BD442" i="2"/>
  <c r="R442" i="2"/>
  <c r="P442" i="2"/>
  <c r="N442" i="2"/>
  <c r="BG441" i="2"/>
  <c r="BF441" i="2"/>
  <c r="BE441" i="2"/>
  <c r="BD441" i="2"/>
  <c r="R441" i="2"/>
  <c r="P441" i="2"/>
  <c r="N441" i="2"/>
  <c r="BG440" i="2"/>
  <c r="BF440" i="2"/>
  <c r="BE440" i="2"/>
  <c r="BD440" i="2"/>
  <c r="R440" i="2"/>
  <c r="P440" i="2"/>
  <c r="N440" i="2"/>
  <c r="BG439" i="2"/>
  <c r="BF439" i="2"/>
  <c r="BE439" i="2"/>
  <c r="BD439" i="2"/>
  <c r="R439" i="2"/>
  <c r="P439" i="2"/>
  <c r="N439" i="2"/>
  <c r="BG438" i="2"/>
  <c r="BF438" i="2"/>
  <c r="BE438" i="2"/>
  <c r="BD438" i="2"/>
  <c r="R438" i="2"/>
  <c r="P438" i="2"/>
  <c r="N438" i="2"/>
  <c r="BG437" i="2"/>
  <c r="BF437" i="2"/>
  <c r="BE437" i="2"/>
  <c r="BD437" i="2"/>
  <c r="R437" i="2"/>
  <c r="P437" i="2"/>
  <c r="N437" i="2"/>
  <c r="BG436" i="2"/>
  <c r="BF436" i="2"/>
  <c r="BE436" i="2"/>
  <c r="BD436" i="2"/>
  <c r="R436" i="2"/>
  <c r="P436" i="2"/>
  <c r="N436" i="2"/>
  <c r="BG435" i="2"/>
  <c r="BF435" i="2"/>
  <c r="BE435" i="2"/>
  <c r="BD435" i="2"/>
  <c r="R435" i="2"/>
  <c r="P435" i="2"/>
  <c r="N435" i="2"/>
  <c r="BG434" i="2"/>
  <c r="BF434" i="2"/>
  <c r="BE434" i="2"/>
  <c r="BD434" i="2"/>
  <c r="R434" i="2"/>
  <c r="P434" i="2"/>
  <c r="N434" i="2"/>
  <c r="BG433" i="2"/>
  <c r="BF433" i="2"/>
  <c r="BE433" i="2"/>
  <c r="BD433" i="2"/>
  <c r="R433" i="2"/>
  <c r="P433" i="2"/>
  <c r="N433" i="2"/>
  <c r="BG432" i="2"/>
  <c r="BF432" i="2"/>
  <c r="BE432" i="2"/>
  <c r="BD432" i="2"/>
  <c r="R432" i="2"/>
  <c r="P432" i="2"/>
  <c r="N432" i="2"/>
  <c r="BG431" i="2"/>
  <c r="BF431" i="2"/>
  <c r="BE431" i="2"/>
  <c r="BD431" i="2"/>
  <c r="R431" i="2"/>
  <c r="P431" i="2"/>
  <c r="N431" i="2"/>
  <c r="BG430" i="2"/>
  <c r="BF430" i="2"/>
  <c r="BE430" i="2"/>
  <c r="BD430" i="2"/>
  <c r="R430" i="2"/>
  <c r="P430" i="2"/>
  <c r="N430" i="2"/>
  <c r="BG429" i="2"/>
  <c r="BF429" i="2"/>
  <c r="BE429" i="2"/>
  <c r="BD429" i="2"/>
  <c r="R429" i="2"/>
  <c r="P429" i="2"/>
  <c r="N429" i="2"/>
  <c r="BG428" i="2"/>
  <c r="BF428" i="2"/>
  <c r="BE428" i="2"/>
  <c r="BD428" i="2"/>
  <c r="R428" i="2"/>
  <c r="P428" i="2"/>
  <c r="N428" i="2"/>
  <c r="BG427" i="2"/>
  <c r="BF427" i="2"/>
  <c r="BE427" i="2"/>
  <c r="BD427" i="2"/>
  <c r="R427" i="2"/>
  <c r="P427" i="2"/>
  <c r="N427" i="2"/>
  <c r="BG426" i="2"/>
  <c r="BF426" i="2"/>
  <c r="BE426" i="2"/>
  <c r="BD426" i="2"/>
  <c r="R426" i="2"/>
  <c r="P426" i="2"/>
  <c r="N426" i="2"/>
  <c r="BG425" i="2"/>
  <c r="BF425" i="2"/>
  <c r="BE425" i="2"/>
  <c r="BD425" i="2"/>
  <c r="R425" i="2"/>
  <c r="P425" i="2"/>
  <c r="N425" i="2"/>
  <c r="BG424" i="2"/>
  <c r="BF424" i="2"/>
  <c r="BE424" i="2"/>
  <c r="BD424" i="2"/>
  <c r="R424" i="2"/>
  <c r="P424" i="2"/>
  <c r="N424" i="2"/>
  <c r="BG423" i="2"/>
  <c r="BF423" i="2"/>
  <c r="BE423" i="2"/>
  <c r="BD423" i="2"/>
  <c r="R423" i="2"/>
  <c r="P423" i="2"/>
  <c r="N423" i="2"/>
  <c r="BG422" i="2"/>
  <c r="BF422" i="2"/>
  <c r="BE422" i="2"/>
  <c r="BD422" i="2"/>
  <c r="R422" i="2"/>
  <c r="P422" i="2"/>
  <c r="N422" i="2"/>
  <c r="BG421" i="2"/>
  <c r="BF421" i="2"/>
  <c r="BE421" i="2"/>
  <c r="BD421" i="2"/>
  <c r="R421" i="2"/>
  <c r="P421" i="2"/>
  <c r="N421" i="2"/>
  <c r="BG420" i="2"/>
  <c r="BF420" i="2"/>
  <c r="BE420" i="2"/>
  <c r="BD420" i="2"/>
  <c r="R420" i="2"/>
  <c r="P420" i="2"/>
  <c r="N420" i="2"/>
  <c r="BG419" i="2"/>
  <c r="BF419" i="2"/>
  <c r="BE419" i="2"/>
  <c r="BD419" i="2"/>
  <c r="R419" i="2"/>
  <c r="P419" i="2"/>
  <c r="N419" i="2"/>
  <c r="BG418" i="2"/>
  <c r="BF418" i="2"/>
  <c r="BE418" i="2"/>
  <c r="BD418" i="2"/>
  <c r="R418" i="2"/>
  <c r="P418" i="2"/>
  <c r="N418" i="2"/>
  <c r="BG417" i="2"/>
  <c r="BF417" i="2"/>
  <c r="BE417" i="2"/>
  <c r="BD417" i="2"/>
  <c r="R417" i="2"/>
  <c r="P417" i="2"/>
  <c r="N417" i="2"/>
  <c r="BG416" i="2"/>
  <c r="BF416" i="2"/>
  <c r="BE416" i="2"/>
  <c r="BD416" i="2"/>
  <c r="R416" i="2"/>
  <c r="P416" i="2"/>
  <c r="N416" i="2"/>
  <c r="BG415" i="2"/>
  <c r="BF415" i="2"/>
  <c r="BE415" i="2"/>
  <c r="BD415" i="2"/>
  <c r="R415" i="2"/>
  <c r="P415" i="2"/>
  <c r="N415" i="2"/>
  <c r="BG414" i="2"/>
  <c r="BF414" i="2"/>
  <c r="BE414" i="2"/>
  <c r="BD414" i="2"/>
  <c r="R414" i="2"/>
  <c r="P414" i="2"/>
  <c r="N414" i="2"/>
  <c r="BG413" i="2"/>
  <c r="BF413" i="2"/>
  <c r="BE413" i="2"/>
  <c r="BD413" i="2"/>
  <c r="R413" i="2"/>
  <c r="P413" i="2"/>
  <c r="N413" i="2"/>
  <c r="BG412" i="2"/>
  <c r="BF412" i="2"/>
  <c r="BE412" i="2"/>
  <c r="BD412" i="2"/>
  <c r="R412" i="2"/>
  <c r="P412" i="2"/>
  <c r="N412" i="2"/>
  <c r="BG411" i="2"/>
  <c r="BF411" i="2"/>
  <c r="BE411" i="2"/>
  <c r="BD411" i="2"/>
  <c r="R411" i="2"/>
  <c r="P411" i="2"/>
  <c r="N411" i="2"/>
  <c r="BG410" i="2"/>
  <c r="BF410" i="2"/>
  <c r="BE410" i="2"/>
  <c r="BD410" i="2"/>
  <c r="R410" i="2"/>
  <c r="P410" i="2"/>
  <c r="N410" i="2"/>
  <c r="BG409" i="2"/>
  <c r="BF409" i="2"/>
  <c r="BE409" i="2"/>
  <c r="BD409" i="2"/>
  <c r="R409" i="2"/>
  <c r="P409" i="2"/>
  <c r="N409" i="2"/>
  <c r="BG408" i="2"/>
  <c r="BF408" i="2"/>
  <c r="BE408" i="2"/>
  <c r="BD408" i="2"/>
  <c r="R408" i="2"/>
  <c r="P408" i="2"/>
  <c r="N408" i="2"/>
  <c r="BG407" i="2"/>
  <c r="BF407" i="2"/>
  <c r="BE407" i="2"/>
  <c r="BD407" i="2"/>
  <c r="R407" i="2"/>
  <c r="P407" i="2"/>
  <c r="N407" i="2"/>
  <c r="BG406" i="2"/>
  <c r="BF406" i="2"/>
  <c r="BE406" i="2"/>
  <c r="BD406" i="2"/>
  <c r="R406" i="2"/>
  <c r="P406" i="2"/>
  <c r="N406" i="2"/>
  <c r="BG405" i="2"/>
  <c r="BF405" i="2"/>
  <c r="BE405" i="2"/>
  <c r="BD405" i="2"/>
  <c r="R405" i="2"/>
  <c r="P405" i="2"/>
  <c r="N405" i="2"/>
  <c r="BG404" i="2"/>
  <c r="BF404" i="2"/>
  <c r="BE404" i="2"/>
  <c r="BD404" i="2"/>
  <c r="R404" i="2"/>
  <c r="P404" i="2"/>
  <c r="N404" i="2"/>
  <c r="BG403" i="2"/>
  <c r="BF403" i="2"/>
  <c r="BE403" i="2"/>
  <c r="BD403" i="2"/>
  <c r="R403" i="2"/>
  <c r="P403" i="2"/>
  <c r="N403" i="2"/>
  <c r="BG402" i="2"/>
  <c r="BF402" i="2"/>
  <c r="BE402" i="2"/>
  <c r="BD402" i="2"/>
  <c r="R402" i="2"/>
  <c r="P402" i="2"/>
  <c r="N402" i="2"/>
  <c r="BG401" i="2"/>
  <c r="BF401" i="2"/>
  <c r="BE401" i="2"/>
  <c r="BD401" i="2"/>
  <c r="R401" i="2"/>
  <c r="P401" i="2"/>
  <c r="N401" i="2"/>
  <c r="BG400" i="2"/>
  <c r="BF400" i="2"/>
  <c r="BE400" i="2"/>
  <c r="BD400" i="2"/>
  <c r="R400" i="2"/>
  <c r="P400" i="2"/>
  <c r="N400" i="2"/>
  <c r="BG399" i="2"/>
  <c r="BF399" i="2"/>
  <c r="BE399" i="2"/>
  <c r="BD399" i="2"/>
  <c r="R399" i="2"/>
  <c r="P399" i="2"/>
  <c r="N399" i="2"/>
  <c r="BG398" i="2"/>
  <c r="BF398" i="2"/>
  <c r="BE398" i="2"/>
  <c r="BD398" i="2"/>
  <c r="R398" i="2"/>
  <c r="P398" i="2"/>
  <c r="N398" i="2"/>
  <c r="BG397" i="2"/>
  <c r="BF397" i="2"/>
  <c r="BE397" i="2"/>
  <c r="BD397" i="2"/>
  <c r="R397" i="2"/>
  <c r="P397" i="2"/>
  <c r="N397" i="2"/>
  <c r="BG396" i="2"/>
  <c r="BF396" i="2"/>
  <c r="BE396" i="2"/>
  <c r="BD396" i="2"/>
  <c r="R396" i="2"/>
  <c r="P396" i="2"/>
  <c r="N396" i="2"/>
  <c r="BG395" i="2"/>
  <c r="BF395" i="2"/>
  <c r="BE395" i="2"/>
  <c r="BD395" i="2"/>
  <c r="R395" i="2"/>
  <c r="P395" i="2"/>
  <c r="N395" i="2"/>
  <c r="BG394" i="2"/>
  <c r="BF394" i="2"/>
  <c r="BE394" i="2"/>
  <c r="BD394" i="2"/>
  <c r="R394" i="2"/>
  <c r="P394" i="2"/>
  <c r="N394" i="2"/>
  <c r="BG393" i="2"/>
  <c r="BF393" i="2"/>
  <c r="BE393" i="2"/>
  <c r="BD393" i="2"/>
  <c r="R393" i="2"/>
  <c r="P393" i="2"/>
  <c r="N393" i="2"/>
  <c r="BG392" i="2"/>
  <c r="BF392" i="2"/>
  <c r="BE392" i="2"/>
  <c r="BD392" i="2"/>
  <c r="R392" i="2"/>
  <c r="P392" i="2"/>
  <c r="N392" i="2"/>
  <c r="BG391" i="2"/>
  <c r="BF391" i="2"/>
  <c r="BE391" i="2"/>
  <c r="BD391" i="2"/>
  <c r="R391" i="2"/>
  <c r="P391" i="2"/>
  <c r="N391" i="2"/>
  <c r="BG390" i="2"/>
  <c r="BF390" i="2"/>
  <c r="BE390" i="2"/>
  <c r="BD390" i="2"/>
  <c r="R390" i="2"/>
  <c r="P390" i="2"/>
  <c r="N390" i="2"/>
  <c r="BG389" i="2"/>
  <c r="BF389" i="2"/>
  <c r="BE389" i="2"/>
  <c r="BD389" i="2"/>
  <c r="R389" i="2"/>
  <c r="P389" i="2"/>
  <c r="N389" i="2"/>
  <c r="BG388" i="2"/>
  <c r="BF388" i="2"/>
  <c r="BE388" i="2"/>
  <c r="BD388" i="2"/>
  <c r="R388" i="2"/>
  <c r="P388" i="2"/>
  <c r="N388" i="2"/>
  <c r="BG387" i="2"/>
  <c r="BF387" i="2"/>
  <c r="BE387" i="2"/>
  <c r="BD387" i="2"/>
  <c r="R387" i="2"/>
  <c r="P387" i="2"/>
  <c r="N387" i="2"/>
  <c r="BG386" i="2"/>
  <c r="BF386" i="2"/>
  <c r="BE386" i="2"/>
  <c r="BD386" i="2"/>
  <c r="R386" i="2"/>
  <c r="P386" i="2"/>
  <c r="N386" i="2"/>
  <c r="BG385" i="2"/>
  <c r="BF385" i="2"/>
  <c r="BE385" i="2"/>
  <c r="BD385" i="2"/>
  <c r="R385" i="2"/>
  <c r="P385" i="2"/>
  <c r="N385" i="2"/>
  <c r="BG384" i="2"/>
  <c r="BF384" i="2"/>
  <c r="BE384" i="2"/>
  <c r="BD384" i="2"/>
  <c r="R384" i="2"/>
  <c r="P384" i="2"/>
  <c r="N384" i="2"/>
  <c r="BG383" i="2"/>
  <c r="BF383" i="2"/>
  <c r="BE383" i="2"/>
  <c r="BD383" i="2"/>
  <c r="R383" i="2"/>
  <c r="P383" i="2"/>
  <c r="N383" i="2"/>
  <c r="BG382" i="2"/>
  <c r="BF382" i="2"/>
  <c r="BE382" i="2"/>
  <c r="BD382" i="2"/>
  <c r="R382" i="2"/>
  <c r="P382" i="2"/>
  <c r="N382" i="2"/>
  <c r="BG381" i="2"/>
  <c r="BF381" i="2"/>
  <c r="BE381" i="2"/>
  <c r="BD381" i="2"/>
  <c r="R381" i="2"/>
  <c r="P381" i="2"/>
  <c r="N381" i="2"/>
  <c r="BG380" i="2"/>
  <c r="BF380" i="2"/>
  <c r="BE380" i="2"/>
  <c r="BD380" i="2"/>
  <c r="R380" i="2"/>
  <c r="P380" i="2"/>
  <c r="N380" i="2"/>
  <c r="BG379" i="2"/>
  <c r="BF379" i="2"/>
  <c r="BE379" i="2"/>
  <c r="BD379" i="2"/>
  <c r="R379" i="2"/>
  <c r="P379" i="2"/>
  <c r="N379" i="2"/>
  <c r="BG378" i="2"/>
  <c r="BF378" i="2"/>
  <c r="BE378" i="2"/>
  <c r="BD378" i="2"/>
  <c r="R378" i="2"/>
  <c r="P378" i="2"/>
  <c r="N378" i="2"/>
  <c r="BG377" i="2"/>
  <c r="BF377" i="2"/>
  <c r="BE377" i="2"/>
  <c r="BD377" i="2"/>
  <c r="R377" i="2"/>
  <c r="P377" i="2"/>
  <c r="N377" i="2"/>
  <c r="BG376" i="2"/>
  <c r="BF376" i="2"/>
  <c r="BE376" i="2"/>
  <c r="BD376" i="2"/>
  <c r="R376" i="2"/>
  <c r="P376" i="2"/>
  <c r="N376" i="2"/>
  <c r="BG375" i="2"/>
  <c r="BF375" i="2"/>
  <c r="BE375" i="2"/>
  <c r="BD375" i="2"/>
  <c r="R375" i="2"/>
  <c r="P375" i="2"/>
  <c r="N375" i="2"/>
  <c r="BG374" i="2"/>
  <c r="BF374" i="2"/>
  <c r="BE374" i="2"/>
  <c r="BD374" i="2"/>
  <c r="R374" i="2"/>
  <c r="P374" i="2"/>
  <c r="N374" i="2"/>
  <c r="BG373" i="2"/>
  <c r="BF373" i="2"/>
  <c r="BE373" i="2"/>
  <c r="BD373" i="2"/>
  <c r="R373" i="2"/>
  <c r="P373" i="2"/>
  <c r="N373" i="2"/>
  <c r="BG372" i="2"/>
  <c r="BF372" i="2"/>
  <c r="BE372" i="2"/>
  <c r="BD372" i="2"/>
  <c r="R372" i="2"/>
  <c r="P372" i="2"/>
  <c r="N372" i="2"/>
  <c r="BG371" i="2"/>
  <c r="BF371" i="2"/>
  <c r="BE371" i="2"/>
  <c r="BD371" i="2"/>
  <c r="R371" i="2"/>
  <c r="P371" i="2"/>
  <c r="N371" i="2"/>
  <c r="BG370" i="2"/>
  <c r="BF370" i="2"/>
  <c r="BE370" i="2"/>
  <c r="BD370" i="2"/>
  <c r="R370" i="2"/>
  <c r="P370" i="2"/>
  <c r="N370" i="2"/>
  <c r="BG369" i="2"/>
  <c r="BF369" i="2"/>
  <c r="BE369" i="2"/>
  <c r="BD369" i="2"/>
  <c r="R369" i="2"/>
  <c r="P369" i="2"/>
  <c r="N369" i="2"/>
  <c r="BG368" i="2"/>
  <c r="BF368" i="2"/>
  <c r="BE368" i="2"/>
  <c r="BD368" i="2"/>
  <c r="R368" i="2"/>
  <c r="P368" i="2"/>
  <c r="N368" i="2"/>
  <c r="BG367" i="2"/>
  <c r="BF367" i="2"/>
  <c r="BE367" i="2"/>
  <c r="BD367" i="2"/>
  <c r="R367" i="2"/>
  <c r="P367" i="2"/>
  <c r="N367" i="2"/>
  <c r="BG366" i="2"/>
  <c r="BF366" i="2"/>
  <c r="BE366" i="2"/>
  <c r="BD366" i="2"/>
  <c r="R366" i="2"/>
  <c r="P366" i="2"/>
  <c r="N366" i="2"/>
  <c r="BG365" i="2"/>
  <c r="BF365" i="2"/>
  <c r="BE365" i="2"/>
  <c r="BD365" i="2"/>
  <c r="R365" i="2"/>
  <c r="P365" i="2"/>
  <c r="N365" i="2"/>
  <c r="BG364" i="2"/>
  <c r="BF364" i="2"/>
  <c r="BE364" i="2"/>
  <c r="BD364" i="2"/>
  <c r="R364" i="2"/>
  <c r="P364" i="2"/>
  <c r="N364" i="2"/>
  <c r="BG363" i="2"/>
  <c r="BF363" i="2"/>
  <c r="BE363" i="2"/>
  <c r="BD363" i="2"/>
  <c r="R363" i="2"/>
  <c r="P363" i="2"/>
  <c r="N363" i="2"/>
  <c r="BG362" i="2"/>
  <c r="BF362" i="2"/>
  <c r="BE362" i="2"/>
  <c r="BD362" i="2"/>
  <c r="R362" i="2"/>
  <c r="P362" i="2"/>
  <c r="N362" i="2"/>
  <c r="BG361" i="2"/>
  <c r="BF361" i="2"/>
  <c r="BE361" i="2"/>
  <c r="BD361" i="2"/>
  <c r="R361" i="2"/>
  <c r="P361" i="2"/>
  <c r="N361" i="2"/>
  <c r="BG360" i="2"/>
  <c r="BF360" i="2"/>
  <c r="BE360" i="2"/>
  <c r="BD360" i="2"/>
  <c r="R360" i="2"/>
  <c r="P360" i="2"/>
  <c r="N360" i="2"/>
  <c r="BG359" i="2"/>
  <c r="BF359" i="2"/>
  <c r="BE359" i="2"/>
  <c r="BD359" i="2"/>
  <c r="R359" i="2"/>
  <c r="P359" i="2"/>
  <c r="N359" i="2"/>
  <c r="BG358" i="2"/>
  <c r="BF358" i="2"/>
  <c r="BE358" i="2"/>
  <c r="BD358" i="2"/>
  <c r="R358" i="2"/>
  <c r="P358" i="2"/>
  <c r="N358" i="2"/>
  <c r="BG357" i="2"/>
  <c r="BF357" i="2"/>
  <c r="BE357" i="2"/>
  <c r="BD357" i="2"/>
  <c r="R357" i="2"/>
  <c r="P357" i="2"/>
  <c r="N357" i="2"/>
  <c r="BG356" i="2"/>
  <c r="BF356" i="2"/>
  <c r="BE356" i="2"/>
  <c r="BD356" i="2"/>
  <c r="R356" i="2"/>
  <c r="P356" i="2"/>
  <c r="N356" i="2"/>
  <c r="BG355" i="2"/>
  <c r="BF355" i="2"/>
  <c r="BE355" i="2"/>
  <c r="BD355" i="2"/>
  <c r="R355" i="2"/>
  <c r="P355" i="2"/>
  <c r="N355" i="2"/>
  <c r="BG354" i="2"/>
  <c r="BF354" i="2"/>
  <c r="BE354" i="2"/>
  <c r="BD354" i="2"/>
  <c r="R354" i="2"/>
  <c r="P354" i="2"/>
  <c r="N354" i="2"/>
  <c r="BG353" i="2"/>
  <c r="BF353" i="2"/>
  <c r="BE353" i="2"/>
  <c r="BD353" i="2"/>
  <c r="R353" i="2"/>
  <c r="P353" i="2"/>
  <c r="N353" i="2"/>
  <c r="BG352" i="2"/>
  <c r="BF352" i="2"/>
  <c r="BE352" i="2"/>
  <c r="BD352" i="2"/>
  <c r="R352" i="2"/>
  <c r="P352" i="2"/>
  <c r="N352" i="2"/>
  <c r="BG351" i="2"/>
  <c r="BF351" i="2"/>
  <c r="BE351" i="2"/>
  <c r="BD351" i="2"/>
  <c r="R351" i="2"/>
  <c r="P351" i="2"/>
  <c r="N351" i="2"/>
  <c r="BG350" i="2"/>
  <c r="BF350" i="2"/>
  <c r="BE350" i="2"/>
  <c r="BD350" i="2"/>
  <c r="R350" i="2"/>
  <c r="P350" i="2"/>
  <c r="N350" i="2"/>
  <c r="BG349" i="2"/>
  <c r="BF349" i="2"/>
  <c r="BE349" i="2"/>
  <c r="BD349" i="2"/>
  <c r="R349" i="2"/>
  <c r="P349" i="2"/>
  <c r="N349" i="2"/>
  <c r="BG348" i="2"/>
  <c r="BF348" i="2"/>
  <c r="BE348" i="2"/>
  <c r="BD348" i="2"/>
  <c r="R348" i="2"/>
  <c r="P348" i="2"/>
  <c r="N348" i="2"/>
  <c r="BG347" i="2"/>
  <c r="BF347" i="2"/>
  <c r="BE347" i="2"/>
  <c r="BD347" i="2"/>
  <c r="R347" i="2"/>
  <c r="P347" i="2"/>
  <c r="N347" i="2"/>
  <c r="BG346" i="2"/>
  <c r="BF346" i="2"/>
  <c r="BE346" i="2"/>
  <c r="BD346" i="2"/>
  <c r="R346" i="2"/>
  <c r="P346" i="2"/>
  <c r="N346" i="2"/>
  <c r="BG345" i="2"/>
  <c r="BF345" i="2"/>
  <c r="BE345" i="2"/>
  <c r="BD345" i="2"/>
  <c r="R345" i="2"/>
  <c r="P345" i="2"/>
  <c r="N345" i="2"/>
  <c r="BG344" i="2"/>
  <c r="BF344" i="2"/>
  <c r="BE344" i="2"/>
  <c r="BD344" i="2"/>
  <c r="R344" i="2"/>
  <c r="P344" i="2"/>
  <c r="N344" i="2"/>
  <c r="BG343" i="2"/>
  <c r="BF343" i="2"/>
  <c r="BE343" i="2"/>
  <c r="BD343" i="2"/>
  <c r="R343" i="2"/>
  <c r="P343" i="2"/>
  <c r="N343" i="2"/>
  <c r="BG342" i="2"/>
  <c r="BF342" i="2"/>
  <c r="BE342" i="2"/>
  <c r="BD342" i="2"/>
  <c r="R342" i="2"/>
  <c r="P342" i="2"/>
  <c r="N342" i="2"/>
  <c r="BG341" i="2"/>
  <c r="BF341" i="2"/>
  <c r="BE341" i="2"/>
  <c r="BD341" i="2"/>
  <c r="R341" i="2"/>
  <c r="P341" i="2"/>
  <c r="N341" i="2"/>
  <c r="BG340" i="2"/>
  <c r="BF340" i="2"/>
  <c r="BE340" i="2"/>
  <c r="BD340" i="2"/>
  <c r="R340" i="2"/>
  <c r="P340" i="2"/>
  <c r="N340" i="2"/>
  <c r="BG339" i="2"/>
  <c r="BF339" i="2"/>
  <c r="BE339" i="2"/>
  <c r="BD339" i="2"/>
  <c r="R339" i="2"/>
  <c r="P339" i="2"/>
  <c r="N339" i="2"/>
  <c r="BG338" i="2"/>
  <c r="BF338" i="2"/>
  <c r="BE338" i="2"/>
  <c r="BD338" i="2"/>
  <c r="R338" i="2"/>
  <c r="P338" i="2"/>
  <c r="N338" i="2"/>
  <c r="BG337" i="2"/>
  <c r="BF337" i="2"/>
  <c r="BE337" i="2"/>
  <c r="BD337" i="2"/>
  <c r="R337" i="2"/>
  <c r="P337" i="2"/>
  <c r="N337" i="2"/>
  <c r="BG336" i="2"/>
  <c r="BF336" i="2"/>
  <c r="BE336" i="2"/>
  <c r="BD336" i="2"/>
  <c r="R336" i="2"/>
  <c r="P336" i="2"/>
  <c r="N336" i="2"/>
  <c r="BG335" i="2"/>
  <c r="BF335" i="2"/>
  <c r="BE335" i="2"/>
  <c r="BD335" i="2"/>
  <c r="R335" i="2"/>
  <c r="P335" i="2"/>
  <c r="N335" i="2"/>
  <c r="BG334" i="2"/>
  <c r="BF334" i="2"/>
  <c r="BE334" i="2"/>
  <c r="BD334" i="2"/>
  <c r="R334" i="2"/>
  <c r="P334" i="2"/>
  <c r="N334" i="2"/>
  <c r="BG333" i="2"/>
  <c r="BF333" i="2"/>
  <c r="BE333" i="2"/>
  <c r="BD333" i="2"/>
  <c r="R333" i="2"/>
  <c r="P333" i="2"/>
  <c r="N333" i="2"/>
  <c r="BG332" i="2"/>
  <c r="BF332" i="2"/>
  <c r="BE332" i="2"/>
  <c r="BD332" i="2"/>
  <c r="R332" i="2"/>
  <c r="P332" i="2"/>
  <c r="N332" i="2"/>
  <c r="BG331" i="2"/>
  <c r="BF331" i="2"/>
  <c r="BE331" i="2"/>
  <c r="BD331" i="2"/>
  <c r="R331" i="2"/>
  <c r="P331" i="2"/>
  <c r="N331" i="2"/>
  <c r="BG330" i="2"/>
  <c r="BF330" i="2"/>
  <c r="BE330" i="2"/>
  <c r="BD330" i="2"/>
  <c r="R330" i="2"/>
  <c r="P330" i="2"/>
  <c r="N330" i="2"/>
  <c r="BG329" i="2"/>
  <c r="BF329" i="2"/>
  <c r="BE329" i="2"/>
  <c r="BD329" i="2"/>
  <c r="R329" i="2"/>
  <c r="P329" i="2"/>
  <c r="N329" i="2"/>
  <c r="BG328" i="2"/>
  <c r="BF328" i="2"/>
  <c r="BE328" i="2"/>
  <c r="BD328" i="2"/>
  <c r="R328" i="2"/>
  <c r="P328" i="2"/>
  <c r="N328" i="2"/>
  <c r="BG327" i="2"/>
  <c r="BF327" i="2"/>
  <c r="BE327" i="2"/>
  <c r="BD327" i="2"/>
  <c r="R327" i="2"/>
  <c r="P327" i="2"/>
  <c r="N327" i="2"/>
  <c r="BG326" i="2"/>
  <c r="BF326" i="2"/>
  <c r="BE326" i="2"/>
  <c r="BD326" i="2"/>
  <c r="R326" i="2"/>
  <c r="P326" i="2"/>
  <c r="N326" i="2"/>
  <c r="BG325" i="2"/>
  <c r="BF325" i="2"/>
  <c r="BE325" i="2"/>
  <c r="BD325" i="2"/>
  <c r="R325" i="2"/>
  <c r="P325" i="2"/>
  <c r="N325" i="2"/>
  <c r="BG324" i="2"/>
  <c r="BF324" i="2"/>
  <c r="BE324" i="2"/>
  <c r="BD324" i="2"/>
  <c r="R324" i="2"/>
  <c r="P324" i="2"/>
  <c r="N324" i="2"/>
  <c r="BG323" i="2"/>
  <c r="BF323" i="2"/>
  <c r="BE323" i="2"/>
  <c r="BD323" i="2"/>
  <c r="R323" i="2"/>
  <c r="P323" i="2"/>
  <c r="N323" i="2"/>
  <c r="BG322" i="2"/>
  <c r="BF322" i="2"/>
  <c r="BE322" i="2"/>
  <c r="BD322" i="2"/>
  <c r="R322" i="2"/>
  <c r="P322" i="2"/>
  <c r="N322" i="2"/>
  <c r="BG321" i="2"/>
  <c r="BF321" i="2"/>
  <c r="BE321" i="2"/>
  <c r="BD321" i="2"/>
  <c r="R321" i="2"/>
  <c r="P321" i="2"/>
  <c r="N321" i="2"/>
  <c r="BG320" i="2"/>
  <c r="BF320" i="2"/>
  <c r="BE320" i="2"/>
  <c r="BD320" i="2"/>
  <c r="R320" i="2"/>
  <c r="P320" i="2"/>
  <c r="N320" i="2"/>
  <c r="BG319" i="2"/>
  <c r="BF319" i="2"/>
  <c r="BE319" i="2"/>
  <c r="BD319" i="2"/>
  <c r="R319" i="2"/>
  <c r="P319" i="2"/>
  <c r="N319" i="2"/>
  <c r="BG318" i="2"/>
  <c r="BF318" i="2"/>
  <c r="BE318" i="2"/>
  <c r="BD318" i="2"/>
  <c r="R318" i="2"/>
  <c r="P318" i="2"/>
  <c r="N318" i="2"/>
  <c r="BG317" i="2"/>
  <c r="BF317" i="2"/>
  <c r="BE317" i="2"/>
  <c r="BD317" i="2"/>
  <c r="R317" i="2"/>
  <c r="P317" i="2"/>
  <c r="N317" i="2"/>
  <c r="BG316" i="2"/>
  <c r="BF316" i="2"/>
  <c r="BE316" i="2"/>
  <c r="BD316" i="2"/>
  <c r="R316" i="2"/>
  <c r="P316" i="2"/>
  <c r="N316" i="2"/>
  <c r="BG315" i="2"/>
  <c r="BF315" i="2"/>
  <c r="BE315" i="2"/>
  <c r="BD315" i="2"/>
  <c r="R315" i="2"/>
  <c r="P315" i="2"/>
  <c r="N315" i="2"/>
  <c r="BG314" i="2"/>
  <c r="BF314" i="2"/>
  <c r="BE314" i="2"/>
  <c r="BD314" i="2"/>
  <c r="R314" i="2"/>
  <c r="P314" i="2"/>
  <c r="N314" i="2"/>
  <c r="BG313" i="2"/>
  <c r="BF313" i="2"/>
  <c r="BE313" i="2"/>
  <c r="BD313" i="2"/>
  <c r="R313" i="2"/>
  <c r="P313" i="2"/>
  <c r="N313" i="2"/>
  <c r="BG312" i="2"/>
  <c r="BF312" i="2"/>
  <c r="BE312" i="2"/>
  <c r="BD312" i="2"/>
  <c r="R312" i="2"/>
  <c r="P312" i="2"/>
  <c r="N312" i="2"/>
  <c r="BG311" i="2"/>
  <c r="BF311" i="2"/>
  <c r="BE311" i="2"/>
  <c r="BD311" i="2"/>
  <c r="R311" i="2"/>
  <c r="P311" i="2"/>
  <c r="N311" i="2"/>
  <c r="BG310" i="2"/>
  <c r="BF310" i="2"/>
  <c r="BE310" i="2"/>
  <c r="BD310" i="2"/>
  <c r="R310" i="2"/>
  <c r="P310" i="2"/>
  <c r="N310" i="2"/>
  <c r="BG309" i="2"/>
  <c r="BF309" i="2"/>
  <c r="BE309" i="2"/>
  <c r="BD309" i="2"/>
  <c r="R309" i="2"/>
  <c r="P309" i="2"/>
  <c r="N309" i="2"/>
  <c r="BG308" i="2"/>
  <c r="BF308" i="2"/>
  <c r="BE308" i="2"/>
  <c r="BD308" i="2"/>
  <c r="R308" i="2"/>
  <c r="P308" i="2"/>
  <c r="N308" i="2"/>
  <c r="BG307" i="2"/>
  <c r="BF307" i="2"/>
  <c r="BE307" i="2"/>
  <c r="BD307" i="2"/>
  <c r="R307" i="2"/>
  <c r="P307" i="2"/>
  <c r="N307" i="2"/>
  <c r="BG306" i="2"/>
  <c r="BF306" i="2"/>
  <c r="BE306" i="2"/>
  <c r="BD306" i="2"/>
  <c r="R306" i="2"/>
  <c r="P306" i="2"/>
  <c r="N306" i="2"/>
  <c r="BG305" i="2"/>
  <c r="BF305" i="2"/>
  <c r="BE305" i="2"/>
  <c r="BD305" i="2"/>
  <c r="R305" i="2"/>
  <c r="P305" i="2"/>
  <c r="N305" i="2"/>
  <c r="BG304" i="2"/>
  <c r="BF304" i="2"/>
  <c r="BE304" i="2"/>
  <c r="BD304" i="2"/>
  <c r="R304" i="2"/>
  <c r="P304" i="2"/>
  <c r="N304" i="2"/>
  <c r="BG303" i="2"/>
  <c r="BF303" i="2"/>
  <c r="BE303" i="2"/>
  <c r="BD303" i="2"/>
  <c r="R303" i="2"/>
  <c r="P303" i="2"/>
  <c r="N303" i="2"/>
  <c r="BG302" i="2"/>
  <c r="BF302" i="2"/>
  <c r="BE302" i="2"/>
  <c r="BD302" i="2"/>
  <c r="R302" i="2"/>
  <c r="P302" i="2"/>
  <c r="N302" i="2"/>
  <c r="BG301" i="2"/>
  <c r="BF301" i="2"/>
  <c r="BE301" i="2"/>
  <c r="BD301" i="2"/>
  <c r="R301" i="2"/>
  <c r="P301" i="2"/>
  <c r="N301" i="2"/>
  <c r="BG300" i="2"/>
  <c r="BF300" i="2"/>
  <c r="BE300" i="2"/>
  <c r="BD300" i="2"/>
  <c r="R300" i="2"/>
  <c r="P300" i="2"/>
  <c r="N300" i="2"/>
  <c r="BG299" i="2"/>
  <c r="BF299" i="2"/>
  <c r="BE299" i="2"/>
  <c r="BD299" i="2"/>
  <c r="R299" i="2"/>
  <c r="P299" i="2"/>
  <c r="N299" i="2"/>
  <c r="BG298" i="2"/>
  <c r="BF298" i="2"/>
  <c r="BE298" i="2"/>
  <c r="BD298" i="2"/>
  <c r="R298" i="2"/>
  <c r="P298" i="2"/>
  <c r="N298" i="2"/>
  <c r="BG297" i="2"/>
  <c r="BF297" i="2"/>
  <c r="BE297" i="2"/>
  <c r="BD297" i="2"/>
  <c r="R297" i="2"/>
  <c r="P297" i="2"/>
  <c r="N297" i="2"/>
  <c r="BG296" i="2"/>
  <c r="BF296" i="2"/>
  <c r="BE296" i="2"/>
  <c r="BD296" i="2"/>
  <c r="R296" i="2"/>
  <c r="P296" i="2"/>
  <c r="N296" i="2"/>
  <c r="BG295" i="2"/>
  <c r="BF295" i="2"/>
  <c r="BE295" i="2"/>
  <c r="BD295" i="2"/>
  <c r="R295" i="2"/>
  <c r="P295" i="2"/>
  <c r="N295" i="2"/>
  <c r="BG294" i="2"/>
  <c r="BF294" i="2"/>
  <c r="BE294" i="2"/>
  <c r="BD294" i="2"/>
  <c r="R294" i="2"/>
  <c r="P294" i="2"/>
  <c r="N294" i="2"/>
  <c r="BG293" i="2"/>
  <c r="BF293" i="2"/>
  <c r="BE293" i="2"/>
  <c r="BD293" i="2"/>
  <c r="R293" i="2"/>
  <c r="P293" i="2"/>
  <c r="N293" i="2"/>
  <c r="BG292" i="2"/>
  <c r="BF292" i="2"/>
  <c r="BE292" i="2"/>
  <c r="BD292" i="2"/>
  <c r="R292" i="2"/>
  <c r="P292" i="2"/>
  <c r="N292" i="2"/>
  <c r="BG291" i="2"/>
  <c r="BF291" i="2"/>
  <c r="BE291" i="2"/>
  <c r="BD291" i="2"/>
  <c r="R291" i="2"/>
  <c r="P291" i="2"/>
  <c r="N291" i="2"/>
  <c r="BG290" i="2"/>
  <c r="BF290" i="2"/>
  <c r="BE290" i="2"/>
  <c r="BD290" i="2"/>
  <c r="R290" i="2"/>
  <c r="P290" i="2"/>
  <c r="N290" i="2"/>
  <c r="BG289" i="2"/>
  <c r="BF289" i="2"/>
  <c r="BE289" i="2"/>
  <c r="BD289" i="2"/>
  <c r="R289" i="2"/>
  <c r="P289" i="2"/>
  <c r="N289" i="2"/>
  <c r="BG288" i="2"/>
  <c r="BF288" i="2"/>
  <c r="BE288" i="2"/>
  <c r="BD288" i="2"/>
  <c r="R288" i="2"/>
  <c r="P288" i="2"/>
  <c r="N288" i="2"/>
  <c r="BG287" i="2"/>
  <c r="BF287" i="2"/>
  <c r="BE287" i="2"/>
  <c r="BD287" i="2"/>
  <c r="R287" i="2"/>
  <c r="P287" i="2"/>
  <c r="N287" i="2"/>
  <c r="BG286" i="2"/>
  <c r="BF286" i="2"/>
  <c r="BE286" i="2"/>
  <c r="BD286" i="2"/>
  <c r="R286" i="2"/>
  <c r="P286" i="2"/>
  <c r="N286" i="2"/>
  <c r="BG285" i="2"/>
  <c r="BF285" i="2"/>
  <c r="BE285" i="2"/>
  <c r="BD285" i="2"/>
  <c r="R285" i="2"/>
  <c r="P285" i="2"/>
  <c r="N285" i="2"/>
  <c r="BG284" i="2"/>
  <c r="BF284" i="2"/>
  <c r="BE284" i="2"/>
  <c r="BD284" i="2"/>
  <c r="R284" i="2"/>
  <c r="P284" i="2"/>
  <c r="N284" i="2"/>
  <c r="BG283" i="2"/>
  <c r="BF283" i="2"/>
  <c r="BE283" i="2"/>
  <c r="BD283" i="2"/>
  <c r="R283" i="2"/>
  <c r="P283" i="2"/>
  <c r="N283" i="2"/>
  <c r="BG282" i="2"/>
  <c r="BF282" i="2"/>
  <c r="BE282" i="2"/>
  <c r="BD282" i="2"/>
  <c r="R282" i="2"/>
  <c r="P282" i="2"/>
  <c r="N282" i="2"/>
  <c r="BG281" i="2"/>
  <c r="BF281" i="2"/>
  <c r="BE281" i="2"/>
  <c r="BD281" i="2"/>
  <c r="R281" i="2"/>
  <c r="P281" i="2"/>
  <c r="N281" i="2"/>
  <c r="BG280" i="2"/>
  <c r="BF280" i="2"/>
  <c r="BE280" i="2"/>
  <c r="BD280" i="2"/>
  <c r="R280" i="2"/>
  <c r="P280" i="2"/>
  <c r="N280" i="2"/>
  <c r="BG279" i="2"/>
  <c r="BF279" i="2"/>
  <c r="BE279" i="2"/>
  <c r="BD279" i="2"/>
  <c r="R279" i="2"/>
  <c r="P279" i="2"/>
  <c r="N279" i="2"/>
  <c r="BG278" i="2"/>
  <c r="BF278" i="2"/>
  <c r="BE278" i="2"/>
  <c r="BD278" i="2"/>
  <c r="R278" i="2"/>
  <c r="P278" i="2"/>
  <c r="N278" i="2"/>
  <c r="BG277" i="2"/>
  <c r="BF277" i="2"/>
  <c r="BE277" i="2"/>
  <c r="BD277" i="2"/>
  <c r="R277" i="2"/>
  <c r="P277" i="2"/>
  <c r="N277" i="2"/>
  <c r="BG276" i="2"/>
  <c r="BF276" i="2"/>
  <c r="BE276" i="2"/>
  <c r="BD276" i="2"/>
  <c r="R276" i="2"/>
  <c r="P276" i="2"/>
  <c r="N276" i="2"/>
  <c r="BG275" i="2"/>
  <c r="BF275" i="2"/>
  <c r="BE275" i="2"/>
  <c r="BD275" i="2"/>
  <c r="R275" i="2"/>
  <c r="P275" i="2"/>
  <c r="N275" i="2"/>
  <c r="BG274" i="2"/>
  <c r="BF274" i="2"/>
  <c r="BE274" i="2"/>
  <c r="BD274" i="2"/>
  <c r="R274" i="2"/>
  <c r="P274" i="2"/>
  <c r="N274" i="2"/>
  <c r="BG273" i="2"/>
  <c r="BF273" i="2"/>
  <c r="BE273" i="2"/>
  <c r="BD273" i="2"/>
  <c r="R273" i="2"/>
  <c r="P273" i="2"/>
  <c r="N273" i="2"/>
  <c r="BG272" i="2"/>
  <c r="BF272" i="2"/>
  <c r="BE272" i="2"/>
  <c r="BD272" i="2"/>
  <c r="R272" i="2"/>
  <c r="P272" i="2"/>
  <c r="N272" i="2"/>
  <c r="BG271" i="2"/>
  <c r="BF271" i="2"/>
  <c r="BE271" i="2"/>
  <c r="BD271" i="2"/>
  <c r="R271" i="2"/>
  <c r="P271" i="2"/>
  <c r="N271" i="2"/>
  <c r="BG270" i="2"/>
  <c r="BF270" i="2"/>
  <c r="BE270" i="2"/>
  <c r="BD270" i="2"/>
  <c r="R270" i="2"/>
  <c r="P270" i="2"/>
  <c r="N270" i="2"/>
  <c r="BG269" i="2"/>
  <c r="BF269" i="2"/>
  <c r="BE269" i="2"/>
  <c r="BD269" i="2"/>
  <c r="R269" i="2"/>
  <c r="P269" i="2"/>
  <c r="N269" i="2"/>
  <c r="BG268" i="2"/>
  <c r="BF268" i="2"/>
  <c r="BE268" i="2"/>
  <c r="BD268" i="2"/>
  <c r="R268" i="2"/>
  <c r="P268" i="2"/>
  <c r="N268" i="2"/>
  <c r="BG267" i="2"/>
  <c r="BF267" i="2"/>
  <c r="BE267" i="2"/>
  <c r="BD267" i="2"/>
  <c r="R267" i="2"/>
  <c r="P267" i="2"/>
  <c r="N267" i="2"/>
  <c r="BG266" i="2"/>
  <c r="BF266" i="2"/>
  <c r="BE266" i="2"/>
  <c r="BD266" i="2"/>
  <c r="R266" i="2"/>
  <c r="P266" i="2"/>
  <c r="N266" i="2"/>
  <c r="BG265" i="2"/>
  <c r="BF265" i="2"/>
  <c r="BE265" i="2"/>
  <c r="BD265" i="2"/>
  <c r="R265" i="2"/>
  <c r="P265" i="2"/>
  <c r="N265" i="2"/>
  <c r="BG264" i="2"/>
  <c r="BF264" i="2"/>
  <c r="BE264" i="2"/>
  <c r="BD264" i="2"/>
  <c r="R264" i="2"/>
  <c r="P264" i="2"/>
  <c r="N264" i="2"/>
  <c r="BG263" i="2"/>
  <c r="BF263" i="2"/>
  <c r="BE263" i="2"/>
  <c r="BD263" i="2"/>
  <c r="R263" i="2"/>
  <c r="P263" i="2"/>
  <c r="N263" i="2"/>
  <c r="BG262" i="2"/>
  <c r="BF262" i="2"/>
  <c r="BE262" i="2"/>
  <c r="BD262" i="2"/>
  <c r="R262" i="2"/>
  <c r="P262" i="2"/>
  <c r="N262" i="2"/>
  <c r="BG261" i="2"/>
  <c r="BF261" i="2"/>
  <c r="BE261" i="2"/>
  <c r="BD261" i="2"/>
  <c r="R261" i="2"/>
  <c r="P261" i="2"/>
  <c r="N261" i="2"/>
  <c r="BG260" i="2"/>
  <c r="BF260" i="2"/>
  <c r="BE260" i="2"/>
  <c r="BD260" i="2"/>
  <c r="R260" i="2"/>
  <c r="P260" i="2"/>
  <c r="N260" i="2"/>
  <c r="BG259" i="2"/>
  <c r="BF259" i="2"/>
  <c r="BE259" i="2"/>
  <c r="BD259" i="2"/>
  <c r="R259" i="2"/>
  <c r="P259" i="2"/>
  <c r="N259" i="2"/>
  <c r="BG258" i="2"/>
  <c r="BF258" i="2"/>
  <c r="BE258" i="2"/>
  <c r="BD258" i="2"/>
  <c r="R258" i="2"/>
  <c r="P258" i="2"/>
  <c r="N258" i="2"/>
  <c r="BG257" i="2"/>
  <c r="BF257" i="2"/>
  <c r="BE257" i="2"/>
  <c r="BD257" i="2"/>
  <c r="R257" i="2"/>
  <c r="P257" i="2"/>
  <c r="N257" i="2"/>
  <c r="BG256" i="2"/>
  <c r="BF256" i="2"/>
  <c r="BE256" i="2"/>
  <c r="BD256" i="2"/>
  <c r="R256" i="2"/>
  <c r="P256" i="2"/>
  <c r="N256" i="2"/>
  <c r="BG255" i="2"/>
  <c r="BF255" i="2"/>
  <c r="BE255" i="2"/>
  <c r="BD255" i="2"/>
  <c r="R255" i="2"/>
  <c r="P255" i="2"/>
  <c r="N255" i="2"/>
  <c r="BG254" i="2"/>
  <c r="BF254" i="2"/>
  <c r="BE254" i="2"/>
  <c r="BD254" i="2"/>
  <c r="R254" i="2"/>
  <c r="P254" i="2"/>
  <c r="N254" i="2"/>
  <c r="BG253" i="2"/>
  <c r="BF253" i="2"/>
  <c r="BE253" i="2"/>
  <c r="BD253" i="2"/>
  <c r="R253" i="2"/>
  <c r="P253" i="2"/>
  <c r="N253" i="2"/>
  <c r="BG252" i="2"/>
  <c r="BF252" i="2"/>
  <c r="BE252" i="2"/>
  <c r="BD252" i="2"/>
  <c r="R252" i="2"/>
  <c r="P252" i="2"/>
  <c r="N252" i="2"/>
  <c r="BG251" i="2"/>
  <c r="BF251" i="2"/>
  <c r="BE251" i="2"/>
  <c r="BD251" i="2"/>
  <c r="R251" i="2"/>
  <c r="P251" i="2"/>
  <c r="N251" i="2"/>
  <c r="BG250" i="2"/>
  <c r="BF250" i="2"/>
  <c r="BE250" i="2"/>
  <c r="BD250" i="2"/>
  <c r="R250" i="2"/>
  <c r="P250" i="2"/>
  <c r="N250" i="2"/>
  <c r="BG249" i="2"/>
  <c r="BF249" i="2"/>
  <c r="BE249" i="2"/>
  <c r="BD249" i="2"/>
  <c r="R249" i="2"/>
  <c r="P249" i="2"/>
  <c r="N249" i="2"/>
  <c r="BG248" i="2"/>
  <c r="BF248" i="2"/>
  <c r="BE248" i="2"/>
  <c r="BD248" i="2"/>
  <c r="R248" i="2"/>
  <c r="P248" i="2"/>
  <c r="N248" i="2"/>
  <c r="BG247" i="2"/>
  <c r="BF247" i="2"/>
  <c r="BE247" i="2"/>
  <c r="BD247" i="2"/>
  <c r="R247" i="2"/>
  <c r="P247" i="2"/>
  <c r="N247" i="2"/>
  <c r="BG246" i="2"/>
  <c r="BF246" i="2"/>
  <c r="BE246" i="2"/>
  <c r="BD246" i="2"/>
  <c r="R246" i="2"/>
  <c r="P246" i="2"/>
  <c r="N246" i="2"/>
  <c r="BG245" i="2"/>
  <c r="BF245" i="2"/>
  <c r="BE245" i="2"/>
  <c r="BD245" i="2"/>
  <c r="R245" i="2"/>
  <c r="P245" i="2"/>
  <c r="N245" i="2"/>
  <c r="BG244" i="2"/>
  <c r="BF244" i="2"/>
  <c r="BE244" i="2"/>
  <c r="BD244" i="2"/>
  <c r="R244" i="2"/>
  <c r="P244" i="2"/>
  <c r="N244" i="2"/>
  <c r="BG243" i="2"/>
  <c r="BF243" i="2"/>
  <c r="BE243" i="2"/>
  <c r="BD243" i="2"/>
  <c r="R243" i="2"/>
  <c r="P243" i="2"/>
  <c r="N243" i="2"/>
  <c r="BG242" i="2"/>
  <c r="BF242" i="2"/>
  <c r="BE242" i="2"/>
  <c r="BD242" i="2"/>
  <c r="R242" i="2"/>
  <c r="P242" i="2"/>
  <c r="N242" i="2"/>
  <c r="BG241" i="2"/>
  <c r="BF241" i="2"/>
  <c r="BE241" i="2"/>
  <c r="BD241" i="2"/>
  <c r="R241" i="2"/>
  <c r="P241" i="2"/>
  <c r="N241" i="2"/>
  <c r="BG240" i="2"/>
  <c r="BF240" i="2"/>
  <c r="BE240" i="2"/>
  <c r="BD240" i="2"/>
  <c r="R240" i="2"/>
  <c r="P240" i="2"/>
  <c r="N240" i="2"/>
  <c r="BG239" i="2"/>
  <c r="BF239" i="2"/>
  <c r="BE239" i="2"/>
  <c r="BD239" i="2"/>
  <c r="R239" i="2"/>
  <c r="P239" i="2"/>
  <c r="N239" i="2"/>
  <c r="BG238" i="2"/>
  <c r="BF238" i="2"/>
  <c r="BE238" i="2"/>
  <c r="BD238" i="2"/>
  <c r="R238" i="2"/>
  <c r="P238" i="2"/>
  <c r="N238" i="2"/>
  <c r="BG237" i="2"/>
  <c r="BF237" i="2"/>
  <c r="BE237" i="2"/>
  <c r="BD237" i="2"/>
  <c r="R237" i="2"/>
  <c r="P237" i="2"/>
  <c r="N237" i="2"/>
  <c r="BG236" i="2"/>
  <c r="BF236" i="2"/>
  <c r="BE236" i="2"/>
  <c r="BD236" i="2"/>
  <c r="R236" i="2"/>
  <c r="P236" i="2"/>
  <c r="N236" i="2"/>
  <c r="BG235" i="2"/>
  <c r="BF235" i="2"/>
  <c r="BE235" i="2"/>
  <c r="BD235" i="2"/>
  <c r="R235" i="2"/>
  <c r="P235" i="2"/>
  <c r="N235" i="2"/>
  <c r="BG234" i="2"/>
  <c r="BF234" i="2"/>
  <c r="BE234" i="2"/>
  <c r="BD234" i="2"/>
  <c r="R234" i="2"/>
  <c r="P234" i="2"/>
  <c r="N234" i="2"/>
  <c r="BG233" i="2"/>
  <c r="BF233" i="2"/>
  <c r="BE233" i="2"/>
  <c r="BD233" i="2"/>
  <c r="R233" i="2"/>
  <c r="P233" i="2"/>
  <c r="N233" i="2"/>
  <c r="BG232" i="2"/>
  <c r="BF232" i="2"/>
  <c r="BE232" i="2"/>
  <c r="BD232" i="2"/>
  <c r="R232" i="2"/>
  <c r="P232" i="2"/>
  <c r="N232" i="2"/>
  <c r="BG231" i="2"/>
  <c r="BF231" i="2"/>
  <c r="BE231" i="2"/>
  <c r="BD231" i="2"/>
  <c r="R231" i="2"/>
  <c r="P231" i="2"/>
  <c r="N231" i="2"/>
  <c r="BG230" i="2"/>
  <c r="BF230" i="2"/>
  <c r="BE230" i="2"/>
  <c r="BD230" i="2"/>
  <c r="R230" i="2"/>
  <c r="P230" i="2"/>
  <c r="N230" i="2"/>
  <c r="BG229" i="2"/>
  <c r="BF229" i="2"/>
  <c r="BE229" i="2"/>
  <c r="BD229" i="2"/>
  <c r="R229" i="2"/>
  <c r="P229" i="2"/>
  <c r="N229" i="2"/>
  <c r="BG228" i="2"/>
  <c r="BF228" i="2"/>
  <c r="BE228" i="2"/>
  <c r="BD228" i="2"/>
  <c r="R228" i="2"/>
  <c r="P228" i="2"/>
  <c r="N228" i="2"/>
  <c r="BG227" i="2"/>
  <c r="BF227" i="2"/>
  <c r="BE227" i="2"/>
  <c r="BD227" i="2"/>
  <c r="R227" i="2"/>
  <c r="P227" i="2"/>
  <c r="N227" i="2"/>
  <c r="BG226" i="2"/>
  <c r="BF226" i="2"/>
  <c r="BE226" i="2"/>
  <c r="BD226" i="2"/>
  <c r="R226" i="2"/>
  <c r="P226" i="2"/>
  <c r="N226" i="2"/>
  <c r="BG225" i="2"/>
  <c r="BF225" i="2"/>
  <c r="BE225" i="2"/>
  <c r="BD225" i="2"/>
  <c r="R225" i="2"/>
  <c r="P225" i="2"/>
  <c r="N225" i="2"/>
  <c r="BG224" i="2"/>
  <c r="BF224" i="2"/>
  <c r="BE224" i="2"/>
  <c r="BD224" i="2"/>
  <c r="R224" i="2"/>
  <c r="P224" i="2"/>
  <c r="N224" i="2"/>
  <c r="BG223" i="2"/>
  <c r="BF223" i="2"/>
  <c r="BE223" i="2"/>
  <c r="BD223" i="2"/>
  <c r="R223" i="2"/>
  <c r="P223" i="2"/>
  <c r="N223" i="2"/>
  <c r="BG222" i="2"/>
  <c r="BF222" i="2"/>
  <c r="BE222" i="2"/>
  <c r="BD222" i="2"/>
  <c r="R222" i="2"/>
  <c r="P222" i="2"/>
  <c r="N222" i="2"/>
  <c r="BG221" i="2"/>
  <c r="BF221" i="2"/>
  <c r="BE221" i="2"/>
  <c r="BD221" i="2"/>
  <c r="R221" i="2"/>
  <c r="P221" i="2"/>
  <c r="N221" i="2"/>
  <c r="BG220" i="2"/>
  <c r="BF220" i="2"/>
  <c r="BE220" i="2"/>
  <c r="BD220" i="2"/>
  <c r="R220" i="2"/>
  <c r="P220" i="2"/>
  <c r="N220" i="2"/>
  <c r="BG219" i="2"/>
  <c r="BF219" i="2"/>
  <c r="BE219" i="2"/>
  <c r="BD219" i="2"/>
  <c r="R219" i="2"/>
  <c r="P219" i="2"/>
  <c r="N219" i="2"/>
  <c r="BG218" i="2"/>
  <c r="BF218" i="2"/>
  <c r="BE218" i="2"/>
  <c r="BD218" i="2"/>
  <c r="R218" i="2"/>
  <c r="P218" i="2"/>
  <c r="N218" i="2"/>
  <c r="BG217" i="2"/>
  <c r="BF217" i="2"/>
  <c r="BE217" i="2"/>
  <c r="BD217" i="2"/>
  <c r="R217" i="2"/>
  <c r="P217" i="2"/>
  <c r="N217" i="2"/>
  <c r="BG216" i="2"/>
  <c r="BF216" i="2"/>
  <c r="BE216" i="2"/>
  <c r="BD216" i="2"/>
  <c r="R216" i="2"/>
  <c r="P216" i="2"/>
  <c r="N216" i="2"/>
  <c r="BG215" i="2"/>
  <c r="BF215" i="2"/>
  <c r="BE215" i="2"/>
  <c r="BD215" i="2"/>
  <c r="R215" i="2"/>
  <c r="P215" i="2"/>
  <c r="N215" i="2"/>
  <c r="BG214" i="2"/>
  <c r="BF214" i="2"/>
  <c r="BE214" i="2"/>
  <c r="BD214" i="2"/>
  <c r="R214" i="2"/>
  <c r="P214" i="2"/>
  <c r="N214" i="2"/>
  <c r="BG213" i="2"/>
  <c r="BF213" i="2"/>
  <c r="BE213" i="2"/>
  <c r="BD213" i="2"/>
  <c r="R213" i="2"/>
  <c r="P213" i="2"/>
  <c r="N213" i="2"/>
  <c r="BG212" i="2"/>
  <c r="BF212" i="2"/>
  <c r="BE212" i="2"/>
  <c r="BD212" i="2"/>
  <c r="R212" i="2"/>
  <c r="P212" i="2"/>
  <c r="N212" i="2"/>
  <c r="BG211" i="2"/>
  <c r="BF211" i="2"/>
  <c r="BE211" i="2"/>
  <c r="BD211" i="2"/>
  <c r="R211" i="2"/>
  <c r="P211" i="2"/>
  <c r="N211" i="2"/>
  <c r="BG210" i="2"/>
  <c r="BF210" i="2"/>
  <c r="BE210" i="2"/>
  <c r="BD210" i="2"/>
  <c r="R210" i="2"/>
  <c r="P210" i="2"/>
  <c r="N210" i="2"/>
  <c r="BG209" i="2"/>
  <c r="BF209" i="2"/>
  <c r="BE209" i="2"/>
  <c r="BD209" i="2"/>
  <c r="R209" i="2"/>
  <c r="P209" i="2"/>
  <c r="N209" i="2"/>
  <c r="BG208" i="2"/>
  <c r="BF208" i="2"/>
  <c r="BE208" i="2"/>
  <c r="BD208" i="2"/>
  <c r="R208" i="2"/>
  <c r="P208" i="2"/>
  <c r="N208" i="2"/>
  <c r="BG207" i="2"/>
  <c r="BF207" i="2"/>
  <c r="BE207" i="2"/>
  <c r="BD207" i="2"/>
  <c r="R207" i="2"/>
  <c r="P207" i="2"/>
  <c r="N207" i="2"/>
  <c r="BG206" i="2"/>
  <c r="BF206" i="2"/>
  <c r="BE206" i="2"/>
  <c r="BD206" i="2"/>
  <c r="R206" i="2"/>
  <c r="P206" i="2"/>
  <c r="N206" i="2"/>
  <c r="BG205" i="2"/>
  <c r="BF205" i="2"/>
  <c r="BE205" i="2"/>
  <c r="BD205" i="2"/>
  <c r="R205" i="2"/>
  <c r="P205" i="2"/>
  <c r="N205" i="2"/>
  <c r="BG204" i="2"/>
  <c r="BF204" i="2"/>
  <c r="BE204" i="2"/>
  <c r="BD204" i="2"/>
  <c r="R204" i="2"/>
  <c r="P204" i="2"/>
  <c r="N204" i="2"/>
  <c r="BG203" i="2"/>
  <c r="BF203" i="2"/>
  <c r="BE203" i="2"/>
  <c r="BD203" i="2"/>
  <c r="R203" i="2"/>
  <c r="P203" i="2"/>
  <c r="N203" i="2"/>
  <c r="BG202" i="2"/>
  <c r="BF202" i="2"/>
  <c r="BE202" i="2"/>
  <c r="BD202" i="2"/>
  <c r="R202" i="2"/>
  <c r="P202" i="2"/>
  <c r="N202" i="2"/>
  <c r="BG201" i="2"/>
  <c r="BF201" i="2"/>
  <c r="BE201" i="2"/>
  <c r="BD201" i="2"/>
  <c r="R201" i="2"/>
  <c r="P201" i="2"/>
  <c r="N201" i="2"/>
  <c r="BG200" i="2"/>
  <c r="BF200" i="2"/>
  <c r="BE200" i="2"/>
  <c r="BD200" i="2"/>
  <c r="R200" i="2"/>
  <c r="P200" i="2"/>
  <c r="N200" i="2"/>
  <c r="BG199" i="2"/>
  <c r="BF199" i="2"/>
  <c r="BE199" i="2"/>
  <c r="BD199" i="2"/>
  <c r="R199" i="2"/>
  <c r="P199" i="2"/>
  <c r="N199" i="2"/>
  <c r="BG198" i="2"/>
  <c r="BF198" i="2"/>
  <c r="BE198" i="2"/>
  <c r="BD198" i="2"/>
  <c r="R198" i="2"/>
  <c r="P198" i="2"/>
  <c r="N198" i="2"/>
  <c r="BG197" i="2"/>
  <c r="BF197" i="2"/>
  <c r="BE197" i="2"/>
  <c r="BD197" i="2"/>
  <c r="R197" i="2"/>
  <c r="P197" i="2"/>
  <c r="N197" i="2"/>
  <c r="BG196" i="2"/>
  <c r="BF196" i="2"/>
  <c r="BE196" i="2"/>
  <c r="BD196" i="2"/>
  <c r="R196" i="2"/>
  <c r="P196" i="2"/>
  <c r="N196" i="2"/>
  <c r="BG195" i="2"/>
  <c r="BF195" i="2"/>
  <c r="BE195" i="2"/>
  <c r="BD195" i="2"/>
  <c r="R195" i="2"/>
  <c r="P195" i="2"/>
  <c r="N195" i="2"/>
  <c r="BG194" i="2"/>
  <c r="BF194" i="2"/>
  <c r="BE194" i="2"/>
  <c r="BD194" i="2"/>
  <c r="R194" i="2"/>
  <c r="P194" i="2"/>
  <c r="N194" i="2"/>
  <c r="BG193" i="2"/>
  <c r="BF193" i="2"/>
  <c r="BE193" i="2"/>
  <c r="BD193" i="2"/>
  <c r="R193" i="2"/>
  <c r="P193" i="2"/>
  <c r="N193" i="2"/>
  <c r="BG192" i="2"/>
  <c r="BF192" i="2"/>
  <c r="BE192" i="2"/>
  <c r="BD192" i="2"/>
  <c r="R192" i="2"/>
  <c r="P192" i="2"/>
  <c r="N192" i="2"/>
  <c r="BG191" i="2"/>
  <c r="BF191" i="2"/>
  <c r="BE191" i="2"/>
  <c r="BD191" i="2"/>
  <c r="R191" i="2"/>
  <c r="P191" i="2"/>
  <c r="N191" i="2"/>
  <c r="BG190" i="2"/>
  <c r="BF190" i="2"/>
  <c r="BE190" i="2"/>
  <c r="BD190" i="2"/>
  <c r="R190" i="2"/>
  <c r="P190" i="2"/>
  <c r="N190" i="2"/>
  <c r="BG189" i="2"/>
  <c r="BF189" i="2"/>
  <c r="BE189" i="2"/>
  <c r="BD189" i="2"/>
  <c r="R189" i="2"/>
  <c r="P189" i="2"/>
  <c r="N189" i="2"/>
  <c r="BG188" i="2"/>
  <c r="BF188" i="2"/>
  <c r="BE188" i="2"/>
  <c r="BD188" i="2"/>
  <c r="R188" i="2"/>
  <c r="P188" i="2"/>
  <c r="N188" i="2"/>
  <c r="BG187" i="2"/>
  <c r="BF187" i="2"/>
  <c r="BE187" i="2"/>
  <c r="BD187" i="2"/>
  <c r="R187" i="2"/>
  <c r="P187" i="2"/>
  <c r="N187" i="2"/>
  <c r="BG186" i="2"/>
  <c r="BF186" i="2"/>
  <c r="BE186" i="2"/>
  <c r="BD186" i="2"/>
  <c r="R186" i="2"/>
  <c r="P186" i="2"/>
  <c r="N186" i="2"/>
  <c r="BG185" i="2"/>
  <c r="BF185" i="2"/>
  <c r="BE185" i="2"/>
  <c r="BD185" i="2"/>
  <c r="R185" i="2"/>
  <c r="P185" i="2"/>
  <c r="N185" i="2"/>
  <c r="BG184" i="2"/>
  <c r="BF184" i="2"/>
  <c r="BE184" i="2"/>
  <c r="BD184" i="2"/>
  <c r="R184" i="2"/>
  <c r="P184" i="2"/>
  <c r="N184" i="2"/>
  <c r="BG183" i="2"/>
  <c r="BF183" i="2"/>
  <c r="BE183" i="2"/>
  <c r="BD183" i="2"/>
  <c r="R183" i="2"/>
  <c r="P183" i="2"/>
  <c r="N183" i="2"/>
  <c r="BG182" i="2"/>
  <c r="BF182" i="2"/>
  <c r="BE182" i="2"/>
  <c r="BD182" i="2"/>
  <c r="R182" i="2"/>
  <c r="P182" i="2"/>
  <c r="N182" i="2"/>
  <c r="BG181" i="2"/>
  <c r="BF181" i="2"/>
  <c r="BE181" i="2"/>
  <c r="BD181" i="2"/>
  <c r="R181" i="2"/>
  <c r="P181" i="2"/>
  <c r="N181" i="2"/>
  <c r="BG180" i="2"/>
  <c r="BF180" i="2"/>
  <c r="BE180" i="2"/>
  <c r="BD180" i="2"/>
  <c r="R180" i="2"/>
  <c r="P180" i="2"/>
  <c r="N180" i="2"/>
  <c r="BG179" i="2"/>
  <c r="BF179" i="2"/>
  <c r="BE179" i="2"/>
  <c r="BD179" i="2"/>
  <c r="R179" i="2"/>
  <c r="P179" i="2"/>
  <c r="N179" i="2"/>
  <c r="BG178" i="2"/>
  <c r="BF178" i="2"/>
  <c r="BE178" i="2"/>
  <c r="BD178" i="2"/>
  <c r="R178" i="2"/>
  <c r="P178" i="2"/>
  <c r="N178" i="2"/>
  <c r="BG177" i="2"/>
  <c r="BF177" i="2"/>
  <c r="BE177" i="2"/>
  <c r="BD177" i="2"/>
  <c r="R177" i="2"/>
  <c r="P177" i="2"/>
  <c r="N177" i="2"/>
  <c r="BG176" i="2"/>
  <c r="BF176" i="2"/>
  <c r="BE176" i="2"/>
  <c r="BD176" i="2"/>
  <c r="R176" i="2"/>
  <c r="P176" i="2"/>
  <c r="N176" i="2"/>
  <c r="BG175" i="2"/>
  <c r="BF175" i="2"/>
  <c r="BE175" i="2"/>
  <c r="BD175" i="2"/>
  <c r="R175" i="2"/>
  <c r="P175" i="2"/>
  <c r="N175" i="2"/>
  <c r="BG174" i="2"/>
  <c r="BF174" i="2"/>
  <c r="BE174" i="2"/>
  <c r="BD174" i="2"/>
  <c r="R174" i="2"/>
  <c r="P174" i="2"/>
  <c r="N174" i="2"/>
  <c r="BG173" i="2"/>
  <c r="BF173" i="2"/>
  <c r="BE173" i="2"/>
  <c r="BD173" i="2"/>
  <c r="R173" i="2"/>
  <c r="P173" i="2"/>
  <c r="N173" i="2"/>
  <c r="BG172" i="2"/>
  <c r="BF172" i="2"/>
  <c r="BE172" i="2"/>
  <c r="BD172" i="2"/>
  <c r="R172" i="2"/>
  <c r="P172" i="2"/>
  <c r="N172" i="2"/>
  <c r="BG171" i="2"/>
  <c r="BF171" i="2"/>
  <c r="BE171" i="2"/>
  <c r="BD171" i="2"/>
  <c r="R171" i="2"/>
  <c r="P171" i="2"/>
  <c r="N171" i="2"/>
  <c r="BG170" i="2"/>
  <c r="BF170" i="2"/>
  <c r="BE170" i="2"/>
  <c r="BD170" i="2"/>
  <c r="R170" i="2"/>
  <c r="P170" i="2"/>
  <c r="N170" i="2"/>
  <c r="BG169" i="2"/>
  <c r="BF169" i="2"/>
  <c r="BE169" i="2"/>
  <c r="BD169" i="2"/>
  <c r="R169" i="2"/>
  <c r="P169" i="2"/>
  <c r="N169" i="2"/>
  <c r="BG168" i="2"/>
  <c r="BF168" i="2"/>
  <c r="BE168" i="2"/>
  <c r="BD168" i="2"/>
  <c r="R168" i="2"/>
  <c r="P168" i="2"/>
  <c r="N168" i="2"/>
  <c r="BG167" i="2"/>
  <c r="BF167" i="2"/>
  <c r="BE167" i="2"/>
  <c r="BD167" i="2"/>
  <c r="R167" i="2"/>
  <c r="P167" i="2"/>
  <c r="N167" i="2"/>
  <c r="BG166" i="2"/>
  <c r="BF166" i="2"/>
  <c r="BE166" i="2"/>
  <c r="BD166" i="2"/>
  <c r="R166" i="2"/>
  <c r="P166" i="2"/>
  <c r="N166" i="2"/>
  <c r="BG165" i="2"/>
  <c r="BF165" i="2"/>
  <c r="BE165" i="2"/>
  <c r="BD165" i="2"/>
  <c r="R165" i="2"/>
  <c r="P165" i="2"/>
  <c r="N165" i="2"/>
  <c r="BG164" i="2"/>
  <c r="BF164" i="2"/>
  <c r="BE164" i="2"/>
  <c r="BD164" i="2"/>
  <c r="R164" i="2"/>
  <c r="P164" i="2"/>
  <c r="N164" i="2"/>
  <c r="BG163" i="2"/>
  <c r="BF163" i="2"/>
  <c r="BE163" i="2"/>
  <c r="BD163" i="2"/>
  <c r="R163" i="2"/>
  <c r="P163" i="2"/>
  <c r="N163" i="2"/>
  <c r="BG162" i="2"/>
  <c r="BF162" i="2"/>
  <c r="BE162" i="2"/>
  <c r="BD162" i="2"/>
  <c r="R162" i="2"/>
  <c r="P162" i="2"/>
  <c r="N162" i="2"/>
  <c r="BG161" i="2"/>
  <c r="BF161" i="2"/>
  <c r="BE161" i="2"/>
  <c r="BD161" i="2"/>
  <c r="R161" i="2"/>
  <c r="P161" i="2"/>
  <c r="N161" i="2"/>
  <c r="BG160" i="2"/>
  <c r="BF160" i="2"/>
  <c r="BE160" i="2"/>
  <c r="BD160" i="2"/>
  <c r="R160" i="2"/>
  <c r="P160" i="2"/>
  <c r="N160" i="2"/>
  <c r="BG159" i="2"/>
  <c r="BF159" i="2"/>
  <c r="BE159" i="2"/>
  <c r="BD159" i="2"/>
  <c r="R159" i="2"/>
  <c r="P159" i="2"/>
  <c r="N159" i="2"/>
  <c r="BG158" i="2"/>
  <c r="BF158" i="2"/>
  <c r="BE158" i="2"/>
  <c r="BD158" i="2"/>
  <c r="R158" i="2"/>
  <c r="P158" i="2"/>
  <c r="N158" i="2"/>
  <c r="BG157" i="2"/>
  <c r="BF157" i="2"/>
  <c r="BE157" i="2"/>
  <c r="BD157" i="2"/>
  <c r="R157" i="2"/>
  <c r="P157" i="2"/>
  <c r="N157" i="2"/>
  <c r="BG156" i="2"/>
  <c r="BF156" i="2"/>
  <c r="BE156" i="2"/>
  <c r="BD156" i="2"/>
  <c r="R156" i="2"/>
  <c r="P156" i="2"/>
  <c r="N156" i="2"/>
  <c r="BG155" i="2"/>
  <c r="BF155" i="2"/>
  <c r="BE155" i="2"/>
  <c r="BD155" i="2"/>
  <c r="R155" i="2"/>
  <c r="P155" i="2"/>
  <c r="N155" i="2"/>
  <c r="BG154" i="2"/>
  <c r="BF154" i="2"/>
  <c r="BE154" i="2"/>
  <c r="BD154" i="2"/>
  <c r="R154" i="2"/>
  <c r="P154" i="2"/>
  <c r="N154" i="2"/>
  <c r="BG153" i="2"/>
  <c r="BF153" i="2"/>
  <c r="BE153" i="2"/>
  <c r="BD153" i="2"/>
  <c r="R153" i="2"/>
  <c r="P153" i="2"/>
  <c r="N153" i="2"/>
  <c r="BG152" i="2"/>
  <c r="BF152" i="2"/>
  <c r="BE152" i="2"/>
  <c r="BD152" i="2"/>
  <c r="R152" i="2"/>
  <c r="P152" i="2"/>
  <c r="N152" i="2"/>
  <c r="BG151" i="2"/>
  <c r="BF151" i="2"/>
  <c r="BE151" i="2"/>
  <c r="BD151" i="2"/>
  <c r="R151" i="2"/>
  <c r="P151" i="2"/>
  <c r="N151" i="2"/>
  <c r="BG150" i="2"/>
  <c r="BF150" i="2"/>
  <c r="BE150" i="2"/>
  <c r="BD150" i="2"/>
  <c r="R150" i="2"/>
  <c r="P150" i="2"/>
  <c r="N150" i="2"/>
  <c r="BG149" i="2"/>
  <c r="BF149" i="2"/>
  <c r="BE149" i="2"/>
  <c r="BD149" i="2"/>
  <c r="R149" i="2"/>
  <c r="P149" i="2"/>
  <c r="N149" i="2"/>
  <c r="BG148" i="2"/>
  <c r="BF148" i="2"/>
  <c r="BE148" i="2"/>
  <c r="BD148" i="2"/>
  <c r="R148" i="2"/>
  <c r="P148" i="2"/>
  <c r="N148" i="2"/>
  <c r="BG147" i="2"/>
  <c r="BF147" i="2"/>
  <c r="BE147" i="2"/>
  <c r="BD147" i="2"/>
  <c r="R147" i="2"/>
  <c r="P147" i="2"/>
  <c r="N147" i="2"/>
  <c r="BG146" i="2"/>
  <c r="BF146" i="2"/>
  <c r="BE146" i="2"/>
  <c r="BD146" i="2"/>
  <c r="R146" i="2"/>
  <c r="P146" i="2"/>
  <c r="N146" i="2"/>
  <c r="BG145" i="2"/>
  <c r="BF145" i="2"/>
  <c r="BE145" i="2"/>
  <c r="BD145" i="2"/>
  <c r="R145" i="2"/>
  <c r="P145" i="2"/>
  <c r="N145" i="2"/>
  <c r="BG144" i="2"/>
  <c r="BF144" i="2"/>
  <c r="BE144" i="2"/>
  <c r="BD144" i="2"/>
  <c r="R144" i="2"/>
  <c r="P144" i="2"/>
  <c r="N144" i="2"/>
  <c r="BG143" i="2"/>
  <c r="BF143" i="2"/>
  <c r="BE143" i="2"/>
  <c r="BD143" i="2"/>
  <c r="R143" i="2"/>
  <c r="P143" i="2"/>
  <c r="N143" i="2"/>
  <c r="BG142" i="2"/>
  <c r="BF142" i="2"/>
  <c r="BE142" i="2"/>
  <c r="BD142" i="2"/>
  <c r="R142" i="2"/>
  <c r="P142" i="2"/>
  <c r="N142" i="2"/>
  <c r="BG141" i="2"/>
  <c r="BF141" i="2"/>
  <c r="BE141" i="2"/>
  <c r="BD141" i="2"/>
  <c r="R141" i="2"/>
  <c r="P141" i="2"/>
  <c r="N141" i="2"/>
  <c r="BG140" i="2"/>
  <c r="BF140" i="2"/>
  <c r="BE140" i="2"/>
  <c r="BD140" i="2"/>
  <c r="R140" i="2"/>
  <c r="P140" i="2"/>
  <c r="N140" i="2"/>
  <c r="BG139" i="2"/>
  <c r="BF139" i="2"/>
  <c r="BE139" i="2"/>
  <c r="BD139" i="2"/>
  <c r="R139" i="2"/>
  <c r="P139" i="2"/>
  <c r="N139" i="2"/>
  <c r="BG138" i="2"/>
  <c r="BF138" i="2"/>
  <c r="BE138" i="2"/>
  <c r="BD138" i="2"/>
  <c r="R138" i="2"/>
  <c r="P138" i="2"/>
  <c r="N138" i="2"/>
  <c r="BG137" i="2"/>
  <c r="BF137" i="2"/>
  <c r="BE137" i="2"/>
  <c r="BD137" i="2"/>
  <c r="R137" i="2"/>
  <c r="P137" i="2"/>
  <c r="N137" i="2"/>
  <c r="BG136" i="2"/>
  <c r="BF136" i="2"/>
  <c r="BE136" i="2"/>
  <c r="BD136" i="2"/>
  <c r="R136" i="2"/>
  <c r="P136" i="2"/>
  <c r="N136" i="2"/>
  <c r="BG135" i="2"/>
  <c r="BF135" i="2"/>
  <c r="BE135" i="2"/>
  <c r="BD135" i="2"/>
  <c r="R135" i="2"/>
  <c r="P135" i="2"/>
  <c r="N135" i="2"/>
  <c r="BG134" i="2"/>
  <c r="BF134" i="2"/>
  <c r="BE134" i="2"/>
  <c r="BD134" i="2"/>
  <c r="R134" i="2"/>
  <c r="P134" i="2"/>
  <c r="N134" i="2"/>
  <c r="BG133" i="2"/>
  <c r="BF133" i="2"/>
  <c r="BE133" i="2"/>
  <c r="BD133" i="2"/>
  <c r="R133" i="2"/>
  <c r="P133" i="2"/>
  <c r="N133" i="2"/>
  <c r="BG132" i="2"/>
  <c r="BF132" i="2"/>
  <c r="BE132" i="2"/>
  <c r="BD132" i="2"/>
  <c r="R132" i="2"/>
  <c r="P132" i="2"/>
  <c r="N132" i="2"/>
  <c r="BG131" i="2"/>
  <c r="BF131" i="2"/>
  <c r="BE131" i="2"/>
  <c r="BD131" i="2"/>
  <c r="R131" i="2"/>
  <c r="P131" i="2"/>
  <c r="N131" i="2"/>
  <c r="BG130" i="2"/>
  <c r="BF130" i="2"/>
  <c r="BE130" i="2"/>
  <c r="BD130" i="2"/>
  <c r="R130" i="2"/>
  <c r="P130" i="2"/>
  <c r="N130" i="2"/>
  <c r="BG129" i="2"/>
  <c r="BF129" i="2"/>
  <c r="BE129" i="2"/>
  <c r="BD129" i="2"/>
  <c r="R129" i="2"/>
  <c r="P129" i="2"/>
  <c r="N129" i="2"/>
  <c r="BG128" i="2"/>
  <c r="BF128" i="2"/>
  <c r="BE128" i="2"/>
  <c r="BD128" i="2"/>
  <c r="R128" i="2"/>
  <c r="P128" i="2"/>
  <c r="N128" i="2"/>
  <c r="BG127" i="2"/>
  <c r="BF127" i="2"/>
  <c r="BE127" i="2"/>
  <c r="BD127" i="2"/>
  <c r="R127" i="2"/>
  <c r="P127" i="2"/>
  <c r="N127" i="2"/>
  <c r="BG126" i="2"/>
  <c r="BF126" i="2"/>
  <c r="BE126" i="2"/>
  <c r="BD126" i="2"/>
  <c r="R126" i="2"/>
  <c r="P126" i="2"/>
  <c r="N126" i="2"/>
  <c r="BG125" i="2"/>
  <c r="BF125" i="2"/>
  <c r="BE125" i="2"/>
  <c r="BD125" i="2"/>
  <c r="R125" i="2"/>
  <c r="P125" i="2"/>
  <c r="N125" i="2"/>
  <c r="BG124" i="2"/>
  <c r="BF124" i="2"/>
  <c r="BE124" i="2"/>
  <c r="BD124" i="2"/>
  <c r="R124" i="2"/>
  <c r="P124" i="2"/>
  <c r="N124" i="2"/>
  <c r="BG123" i="2"/>
  <c r="BF123" i="2"/>
  <c r="BE123" i="2"/>
  <c r="BD123" i="2"/>
  <c r="R123" i="2"/>
  <c r="P123" i="2"/>
  <c r="N123" i="2"/>
  <c r="BG122" i="2"/>
  <c r="BF122" i="2"/>
  <c r="BE122" i="2"/>
  <c r="BD122" i="2"/>
  <c r="R122" i="2"/>
  <c r="P122" i="2"/>
  <c r="N122" i="2"/>
  <c r="BG121" i="2"/>
  <c r="BF121" i="2"/>
  <c r="BE121" i="2"/>
  <c r="BD121" i="2"/>
  <c r="R121" i="2"/>
  <c r="P121" i="2"/>
  <c r="N121" i="2"/>
  <c r="BG120" i="2"/>
  <c r="BF120" i="2"/>
  <c r="BE120" i="2"/>
  <c r="BD120" i="2"/>
  <c r="R120" i="2"/>
  <c r="P120" i="2"/>
  <c r="N120" i="2"/>
  <c r="BG119" i="2"/>
  <c r="BF119" i="2"/>
  <c r="BE119" i="2"/>
  <c r="BD119" i="2"/>
  <c r="R119" i="2"/>
  <c r="P119" i="2"/>
  <c r="N119" i="2"/>
  <c r="BG118" i="2"/>
  <c r="BF118" i="2"/>
  <c r="BE118" i="2"/>
  <c r="BD118" i="2"/>
  <c r="R118" i="2"/>
  <c r="P118" i="2"/>
  <c r="N118" i="2"/>
  <c r="BG117" i="2"/>
  <c r="BF117" i="2"/>
  <c r="BE117" i="2"/>
  <c r="BD117" i="2"/>
  <c r="R117" i="2"/>
  <c r="P117" i="2"/>
  <c r="N117" i="2"/>
  <c r="BG116" i="2"/>
  <c r="BF116" i="2"/>
  <c r="BE116" i="2"/>
  <c r="BD116" i="2"/>
  <c r="R116" i="2"/>
  <c r="P116" i="2"/>
  <c r="N116" i="2"/>
  <c r="BG115" i="2"/>
  <c r="BF115" i="2"/>
  <c r="BE115" i="2"/>
  <c r="BD115" i="2"/>
  <c r="R115" i="2"/>
  <c r="P115" i="2"/>
  <c r="N115" i="2"/>
  <c r="BG114" i="2"/>
  <c r="BF114" i="2"/>
  <c r="BE114" i="2"/>
  <c r="BD114" i="2"/>
  <c r="R114" i="2"/>
  <c r="P114" i="2"/>
  <c r="N114" i="2"/>
  <c r="BG113" i="2"/>
  <c r="BF113" i="2"/>
  <c r="BE113" i="2"/>
  <c r="BD113" i="2"/>
  <c r="R113" i="2"/>
  <c r="P113" i="2"/>
  <c r="N113" i="2"/>
  <c r="BG112" i="2"/>
  <c r="BF112" i="2"/>
  <c r="BE112" i="2"/>
  <c r="BD112" i="2"/>
  <c r="R112" i="2"/>
  <c r="P112" i="2"/>
  <c r="N112" i="2"/>
  <c r="BG111" i="2"/>
  <c r="BF111" i="2"/>
  <c r="BE111" i="2"/>
  <c r="BD111" i="2"/>
  <c r="R111" i="2"/>
  <c r="P111" i="2"/>
  <c r="N111" i="2"/>
  <c r="BG110" i="2"/>
  <c r="BF110" i="2"/>
  <c r="BE110" i="2"/>
  <c r="BD110" i="2"/>
  <c r="R110" i="2"/>
  <c r="P110" i="2"/>
  <c r="N110" i="2"/>
  <c r="BG109" i="2"/>
  <c r="BF109" i="2"/>
  <c r="BE109" i="2"/>
  <c r="BD109" i="2"/>
  <c r="R109" i="2"/>
  <c r="P109" i="2"/>
  <c r="N109" i="2"/>
  <c r="BG108" i="2"/>
  <c r="BF108" i="2"/>
  <c r="BE108" i="2"/>
  <c r="BD108" i="2"/>
  <c r="R108" i="2"/>
  <c r="P108" i="2"/>
  <c r="N108" i="2"/>
  <c r="BG107" i="2"/>
  <c r="BF107" i="2"/>
  <c r="BE107" i="2"/>
  <c r="BD107" i="2"/>
  <c r="R107" i="2"/>
  <c r="P107" i="2"/>
  <c r="N107" i="2"/>
  <c r="BG106" i="2"/>
  <c r="BF106" i="2"/>
  <c r="BE106" i="2"/>
  <c r="BD106" i="2"/>
  <c r="R106" i="2"/>
  <c r="P106" i="2"/>
  <c r="N106" i="2"/>
  <c r="BG105" i="2"/>
  <c r="BF105" i="2"/>
  <c r="BE105" i="2"/>
  <c r="BD105" i="2"/>
  <c r="R105" i="2"/>
  <c r="P105" i="2"/>
  <c r="N105" i="2"/>
  <c r="BG104" i="2"/>
  <c r="BF104" i="2"/>
  <c r="BE104" i="2"/>
  <c r="BD104" i="2"/>
  <c r="R104" i="2"/>
  <c r="P104" i="2"/>
  <c r="N104" i="2"/>
  <c r="BG103" i="2"/>
  <c r="BF103" i="2"/>
  <c r="BE103" i="2"/>
  <c r="BD103" i="2"/>
  <c r="R103" i="2"/>
  <c r="P103" i="2"/>
  <c r="N103" i="2"/>
  <c r="BG102" i="2"/>
  <c r="BF102" i="2"/>
  <c r="BE102" i="2"/>
  <c r="BD102" i="2"/>
  <c r="R102" i="2"/>
  <c r="P102" i="2"/>
  <c r="N102" i="2"/>
  <c r="BG101" i="2"/>
  <c r="BF101" i="2"/>
  <c r="BE101" i="2"/>
  <c r="BD101" i="2"/>
  <c r="R101" i="2"/>
  <c r="P101" i="2"/>
  <c r="N101" i="2"/>
  <c r="BG100" i="2"/>
  <c r="BF100" i="2"/>
  <c r="BE100" i="2"/>
  <c r="BD100" i="2"/>
  <c r="R100" i="2"/>
  <c r="P100" i="2"/>
  <c r="N100" i="2"/>
  <c r="BG99" i="2"/>
  <c r="BF99" i="2"/>
  <c r="BE99" i="2"/>
  <c r="BD99" i="2"/>
  <c r="R99" i="2"/>
  <c r="P99" i="2"/>
  <c r="N99" i="2"/>
  <c r="BG98" i="2"/>
  <c r="BF98" i="2"/>
  <c r="BE98" i="2"/>
  <c r="BD98" i="2"/>
  <c r="R98" i="2"/>
  <c r="P98" i="2"/>
  <c r="N98" i="2"/>
  <c r="BG97" i="2"/>
  <c r="BF97" i="2"/>
  <c r="BE97" i="2"/>
  <c r="BD97" i="2"/>
  <c r="R97" i="2"/>
  <c r="P97" i="2"/>
  <c r="N97" i="2"/>
  <c r="BG96" i="2"/>
  <c r="BF96" i="2"/>
  <c r="BE96" i="2"/>
  <c r="BD96" i="2"/>
  <c r="R96" i="2"/>
  <c r="P96" i="2"/>
  <c r="N96" i="2"/>
  <c r="BG95" i="2"/>
  <c r="BF95" i="2"/>
  <c r="BE95" i="2"/>
  <c r="BD95" i="2"/>
  <c r="R95" i="2"/>
  <c r="P95" i="2"/>
  <c r="N95" i="2"/>
  <c r="BG94" i="2"/>
  <c r="BF94" i="2"/>
  <c r="BE94" i="2"/>
  <c r="BD94" i="2"/>
  <c r="R94" i="2"/>
  <c r="P94" i="2"/>
  <c r="N94" i="2"/>
  <c r="BG93" i="2"/>
  <c r="BF93" i="2"/>
  <c r="BE93" i="2"/>
  <c r="BD93" i="2"/>
  <c r="R93" i="2"/>
  <c r="P93" i="2"/>
  <c r="N93" i="2"/>
  <c r="BG92" i="2"/>
  <c r="BF92" i="2"/>
  <c r="BE92" i="2"/>
  <c r="BD92" i="2"/>
  <c r="R92" i="2"/>
  <c r="P92" i="2"/>
  <c r="N92" i="2"/>
  <c r="BG91" i="2"/>
  <c r="BF91" i="2"/>
  <c r="BE91" i="2"/>
  <c r="BD91" i="2"/>
  <c r="R91" i="2"/>
  <c r="P91" i="2"/>
  <c r="N91" i="2"/>
  <c r="BG90" i="2"/>
  <c r="BF90" i="2"/>
  <c r="BE90" i="2"/>
  <c r="BD90" i="2"/>
  <c r="R90" i="2"/>
  <c r="P90" i="2"/>
  <c r="N90" i="2"/>
  <c r="BG89" i="2"/>
  <c r="BF89" i="2"/>
  <c r="BE89" i="2"/>
  <c r="BD89" i="2"/>
  <c r="R89" i="2"/>
  <c r="P89" i="2"/>
  <c r="N89" i="2"/>
  <c r="BG88" i="2"/>
  <c r="BF88" i="2"/>
  <c r="BE88" i="2"/>
  <c r="BD88" i="2"/>
  <c r="R88" i="2"/>
  <c r="P88" i="2"/>
  <c r="N88" i="2"/>
  <c r="BG87" i="2"/>
  <c r="BF87" i="2"/>
  <c r="BE87" i="2"/>
  <c r="BD87" i="2"/>
  <c r="R87" i="2"/>
  <c r="P87" i="2"/>
  <c r="N87" i="2"/>
  <c r="BG86" i="2"/>
  <c r="BF86" i="2"/>
  <c r="BE86" i="2"/>
  <c r="BD86" i="2"/>
  <c r="R86" i="2"/>
  <c r="P86" i="2"/>
  <c r="N86" i="2"/>
  <c r="BG85" i="2"/>
  <c r="BF85" i="2"/>
  <c r="BE85" i="2"/>
  <c r="BD85" i="2"/>
  <c r="R85" i="2"/>
  <c r="P85" i="2"/>
  <c r="N85" i="2"/>
  <c r="BG84" i="2"/>
  <c r="BF84" i="2"/>
  <c r="BE84" i="2"/>
  <c r="BD84" i="2"/>
  <c r="R84" i="2"/>
  <c r="P84" i="2"/>
  <c r="N84" i="2"/>
  <c r="BG83" i="2"/>
  <c r="BF83" i="2"/>
  <c r="BE83" i="2"/>
  <c r="BD83" i="2"/>
  <c r="R83" i="2"/>
  <c r="P83" i="2"/>
  <c r="N83" i="2"/>
  <c r="BG82" i="2"/>
  <c r="BF82" i="2"/>
  <c r="BE82" i="2"/>
  <c r="BD82" i="2"/>
  <c r="R82" i="2"/>
  <c r="P82" i="2"/>
  <c r="N82" i="2"/>
  <c r="BG81" i="2"/>
  <c r="BF81" i="2"/>
  <c r="BE81" i="2"/>
  <c r="BD81" i="2"/>
  <c r="R81" i="2"/>
  <c r="P81" i="2"/>
  <c r="N81" i="2"/>
  <c r="BG80" i="2"/>
  <c r="BF80" i="2"/>
  <c r="BE80" i="2"/>
  <c r="BD80" i="2"/>
  <c r="R80" i="2"/>
  <c r="P80" i="2"/>
  <c r="N80" i="2"/>
  <c r="F75" i="2"/>
  <c r="F73" i="2"/>
  <c r="E71" i="2"/>
  <c r="F54" i="2"/>
  <c r="F52" i="2"/>
  <c r="E50" i="2"/>
  <c r="E18" i="2"/>
  <c r="F55" i="2"/>
  <c r="E7" i="2"/>
  <c r="E69" i="2" s="1"/>
  <c r="L50" i="1"/>
  <c r="AM50" i="1"/>
  <c r="AM49" i="1"/>
  <c r="L49" i="1"/>
  <c r="AM47" i="1"/>
  <c r="L47" i="1"/>
  <c r="L45" i="1"/>
  <c r="L44" i="1"/>
  <c r="BI1808" i="2"/>
  <c r="BI1572" i="2"/>
  <c r="BI1451" i="2"/>
  <c r="BI1346" i="2"/>
  <c r="BI1634" i="2"/>
  <c r="BI676" i="2"/>
  <c r="BI2052" i="2"/>
  <c r="BI1017" i="2"/>
  <c r="BI1837" i="2"/>
  <c r="BI541" i="2"/>
  <c r="BI2066" i="2"/>
  <c r="BI348" i="2"/>
  <c r="BI1312" i="2"/>
  <c r="BI662" i="2"/>
  <c r="BI1712" i="2"/>
  <c r="BI1094" i="2"/>
  <c r="BI327" i="2"/>
  <c r="BI2104" i="2"/>
  <c r="BI1931" i="2"/>
  <c r="BI500" i="2"/>
  <c r="BI1743" i="2"/>
  <c r="BI612" i="2"/>
  <c r="BI1700" i="2"/>
  <c r="BI1478" i="2"/>
  <c r="BI1916" i="2"/>
  <c r="BI866" i="2"/>
  <c r="BI2099" i="2"/>
  <c r="BI1971" i="2"/>
  <c r="BI732" i="2"/>
  <c r="BI445" i="2"/>
  <c r="BI1015" i="2"/>
  <c r="BI758" i="2"/>
  <c r="BI363" i="2"/>
  <c r="BI1892" i="2"/>
  <c r="BI1621" i="2"/>
  <c r="BI1330" i="2"/>
  <c r="BI783" i="2"/>
  <c r="BI1633" i="2"/>
  <c r="BI679" i="2"/>
  <c r="BI182" i="2"/>
  <c r="BI1301" i="2"/>
  <c r="BI1348" i="2"/>
  <c r="BI606" i="2"/>
  <c r="BI910" i="2"/>
  <c r="BI675" i="2"/>
  <c r="BI263" i="2"/>
  <c r="BI1763" i="2"/>
  <c r="BI440" i="2"/>
  <c r="BI355" i="2"/>
  <c r="BI167" i="2"/>
  <c r="BI1920" i="2"/>
  <c r="BI1244" i="2"/>
  <c r="BI475" i="2"/>
  <c r="BI1376" i="2"/>
  <c r="BI351" i="2"/>
  <c r="BI925" i="2"/>
  <c r="BI1513" i="2"/>
  <c r="BI1336" i="2"/>
  <c r="BI623" i="2"/>
  <c r="BI1435" i="2"/>
  <c r="BI773" i="2"/>
  <c r="BI547" i="2"/>
  <c r="BI1431" i="2"/>
  <c r="BI959" i="2"/>
  <c r="BI252" i="2"/>
  <c r="BI2080" i="2"/>
  <c r="BI1248" i="2"/>
  <c r="BI924" i="2"/>
  <c r="BI414" i="2"/>
  <c r="BI1392" i="2"/>
  <c r="BI935" i="2"/>
  <c r="BI1681" i="2"/>
  <c r="BI1378" i="2"/>
  <c r="BI2019" i="2"/>
  <c r="BI1344" i="2"/>
  <c r="BI1530" i="2"/>
  <c r="BI832" i="2"/>
  <c r="BI488" i="2"/>
  <c r="BI111" i="2"/>
  <c r="BI566" i="2"/>
  <c r="BI646" i="2"/>
  <c r="BI261" i="2"/>
  <c r="BI1116" i="2"/>
  <c r="BI831" i="2"/>
  <c r="BI123" i="2"/>
  <c r="BI1917" i="2"/>
  <c r="BI1400" i="2"/>
  <c r="BI1134" i="2"/>
  <c r="BI1951" i="2"/>
  <c r="BI1292" i="2"/>
  <c r="BI219" i="2"/>
  <c r="BI1045" i="2"/>
  <c r="BI321" i="2"/>
  <c r="BI1569" i="2"/>
  <c r="BI322" i="2"/>
  <c r="BI2098" i="2"/>
  <c r="BI723" i="2"/>
  <c r="BI1705" i="2"/>
  <c r="BI503" i="2"/>
  <c r="BI1086" i="2"/>
  <c r="BI770" i="2"/>
  <c r="BI2108" i="2"/>
  <c r="BI1800" i="2"/>
  <c r="BI1069" i="2"/>
  <c r="BI291" i="2"/>
  <c r="BI1430" i="2"/>
  <c r="BI2109" i="2"/>
  <c r="BI1252" i="2"/>
  <c r="BI1987" i="2"/>
  <c r="BI192" i="2"/>
  <c r="BI787" i="2"/>
  <c r="BI1772" i="2"/>
  <c r="BI1097" i="2"/>
  <c r="BI736" i="2"/>
  <c r="BI292" i="2"/>
  <c r="BI584" i="2"/>
  <c r="BI984" i="2"/>
  <c r="BI585" i="2"/>
  <c r="BI94" i="2"/>
  <c r="BI294" i="2"/>
  <c r="BI1976" i="2"/>
  <c r="BI916" i="2"/>
  <c r="BI1605" i="2"/>
  <c r="BI1206" i="2"/>
  <c r="BI966" i="2"/>
  <c r="BI96" i="2"/>
  <c r="BI1393" i="2"/>
  <c r="BI1764" i="2"/>
  <c r="BI749" i="2"/>
  <c r="BI2004" i="2"/>
  <c r="BI1642" i="2"/>
  <c r="BI814" i="2"/>
  <c r="BI375" i="2"/>
  <c r="BI1310" i="2"/>
  <c r="BI1048" i="2"/>
  <c r="BI757" i="2"/>
  <c r="BI416" i="2"/>
  <c r="BI1169" i="2"/>
  <c r="BI560" i="2"/>
  <c r="BI1232" i="2"/>
  <c r="BI2069" i="2"/>
  <c r="BI1783" i="2"/>
  <c r="BI1411" i="2"/>
  <c r="BI1522" i="2"/>
  <c r="BI180" i="2"/>
  <c r="BI1541" i="2"/>
  <c r="BI522" i="2"/>
  <c r="BI1824" i="2"/>
  <c r="BI376" i="2"/>
  <c r="BI184" i="2"/>
  <c r="BI771" i="2"/>
  <c r="BI652" i="2"/>
  <c r="BI981" i="2"/>
  <c r="BI1613" i="2"/>
  <c r="BI2050" i="2"/>
  <c r="BI1119" i="2"/>
  <c r="BI1811" i="2"/>
  <c r="BI1102" i="2"/>
  <c r="BI1926" i="2"/>
  <c r="BI1274" i="2"/>
  <c r="BI281" i="2"/>
  <c r="BI1284" i="2"/>
  <c r="BI582" i="2"/>
  <c r="BI1110" i="2"/>
  <c r="BI256" i="2"/>
  <c r="BI1367" i="2"/>
  <c r="BI409" i="2"/>
  <c r="BI136" i="2"/>
  <c r="BI1830" i="2"/>
  <c r="BI704" i="2"/>
  <c r="BI1157" i="2"/>
  <c r="BI2038" i="2"/>
  <c r="BI926" i="2"/>
  <c r="BI386" i="2"/>
  <c r="BI230" i="2"/>
  <c r="BI1467" i="2"/>
  <c r="BI983" i="2"/>
  <c r="BI191" i="2"/>
  <c r="BI148" i="2"/>
  <c r="BI318" i="2"/>
  <c r="BI1778" i="2"/>
  <c r="BI1059" i="2"/>
  <c r="BI117" i="2"/>
  <c r="BI1941" i="2"/>
  <c r="BI2033" i="2"/>
  <c r="BI1407" i="2"/>
  <c r="BI1664" i="2"/>
  <c r="BI1710" i="2"/>
  <c r="BI257" i="2"/>
  <c r="BI1999" i="2"/>
  <c r="BI1792" i="2"/>
  <c r="BI830" i="2"/>
  <c r="BI2094" i="2"/>
  <c r="BI1456" i="2"/>
  <c r="BI561" i="2"/>
  <c r="BI2095" i="2"/>
  <c r="BI1954" i="2"/>
  <c r="BI1090" i="2"/>
  <c r="BI1565" i="2"/>
  <c r="BI1874" i="2"/>
  <c r="BI1566" i="2"/>
  <c r="BI93" i="2"/>
  <c r="BI1235" i="2"/>
  <c r="BI713" i="2"/>
  <c r="BI2031" i="2"/>
  <c r="BI1940" i="2"/>
  <c r="BI542" i="2"/>
  <c r="BI1810" i="2"/>
  <c r="BI1883" i="2"/>
  <c r="BI1450" i="2"/>
  <c r="BI797" i="2"/>
  <c r="BI398" i="2"/>
  <c r="BI1523" i="2"/>
  <c r="BI754" i="2"/>
  <c r="BI1077" i="2"/>
  <c r="BI493" i="2"/>
  <c r="BI329" i="2"/>
  <c r="BI1527" i="2"/>
  <c r="BI911" i="2"/>
  <c r="BI410" i="2"/>
  <c r="BI1942" i="2"/>
  <c r="BI1635" i="2"/>
  <c r="BI271" i="2"/>
  <c r="BI1448" i="2"/>
  <c r="BI1821" i="2"/>
  <c r="BI674" i="2"/>
  <c r="BI1425" i="2"/>
  <c r="BI110" i="2"/>
  <c r="BI1255" i="2"/>
  <c r="BI633" i="2"/>
  <c r="BI1949" i="2"/>
  <c r="BI1265" i="2"/>
  <c r="BI1459" i="2"/>
  <c r="BI1242" i="2"/>
  <c r="BI1043" i="2"/>
  <c r="BI786" i="2"/>
  <c r="BI1749" i="2"/>
  <c r="BI781" i="2"/>
  <c r="BI1819" i="2"/>
  <c r="BI574" i="2"/>
  <c r="BI418" i="2"/>
  <c r="BI1020" i="2"/>
  <c r="BI586" i="2"/>
  <c r="BI304" i="2"/>
  <c r="BI583" i="2"/>
  <c r="BI1589" i="2"/>
  <c r="BI1338" i="2"/>
  <c r="BI1655" i="2"/>
  <c r="BI1491" i="2"/>
  <c r="BI1184" i="2"/>
  <c r="BI296" i="2"/>
  <c r="BI1802" i="2"/>
  <c r="BI1112" i="2"/>
  <c r="BI885" i="2"/>
  <c r="BI621" i="2"/>
  <c r="BI1643" i="2"/>
  <c r="BI1784" i="2"/>
  <c r="BI739" i="2"/>
  <c r="BI610" i="2"/>
  <c r="BI427" i="2"/>
  <c r="BI1332" i="2"/>
  <c r="BI1051" i="2"/>
  <c r="BI1828" i="2"/>
  <c r="BI896" i="2"/>
  <c r="BI768" i="2"/>
  <c r="BI338" i="2"/>
  <c r="BI1773" i="2"/>
  <c r="BI1596" i="2"/>
  <c r="BI1490" i="2"/>
  <c r="BI1437" i="2"/>
  <c r="BI682" i="2"/>
  <c r="BI505" i="2"/>
  <c r="BI874" i="2"/>
  <c r="BI412" i="2"/>
  <c r="BI209" i="2"/>
  <c r="BI993" i="2"/>
  <c r="BI1980" i="2"/>
  <c r="BI1424" i="2"/>
  <c r="BI1603" i="2"/>
  <c r="BI1142" i="2"/>
  <c r="BI420" i="2"/>
  <c r="BI1711" i="2"/>
  <c r="BI1293" i="2"/>
  <c r="BI835" i="2"/>
  <c r="BI471" i="2"/>
  <c r="BI1750" i="2"/>
  <c r="BI481" i="2"/>
  <c r="BI1604" i="2"/>
  <c r="BI1136" i="2"/>
  <c r="BI699" i="2"/>
  <c r="BI159" i="2"/>
  <c r="BI1547" i="2"/>
  <c r="BI1029" i="2"/>
  <c r="BI726" i="2"/>
  <c r="BI2030" i="2"/>
  <c r="BI1322" i="2"/>
  <c r="BI163" i="2"/>
  <c r="BI1257" i="2"/>
  <c r="BI2063" i="2"/>
  <c r="BI1761" i="2"/>
  <c r="BI706" i="2"/>
  <c r="BI2060" i="2"/>
  <c r="BI1645" i="2"/>
  <c r="BI1438" i="2"/>
  <c r="BI1167" i="2"/>
  <c r="BI2087" i="2"/>
  <c r="BI1968" i="2"/>
  <c r="BI1691" i="2"/>
  <c r="BI1334" i="2"/>
  <c r="BI404" i="2"/>
  <c r="BI118" i="2"/>
  <c r="BI1638" i="2"/>
  <c r="BI863" i="2"/>
  <c r="BI424" i="2"/>
  <c r="BI1765" i="2"/>
  <c r="BI1198" i="2"/>
  <c r="BI2014" i="2"/>
  <c r="BI1145" i="2"/>
  <c r="BI392" i="2"/>
  <c r="BI1708" i="2"/>
  <c r="BI653" i="2"/>
  <c r="BI1838" i="2"/>
  <c r="BI1888" i="2"/>
  <c r="BI573" i="2"/>
  <c r="BI106" i="2"/>
  <c r="BI1508" i="2"/>
  <c r="BI821" i="2"/>
  <c r="BI1040" i="2"/>
  <c r="BI729" i="2"/>
  <c r="BI243" i="2"/>
  <c r="BI1073" i="2"/>
  <c r="BI1497" i="2"/>
  <c r="BI1266" i="2"/>
  <c r="BI1200" i="2"/>
  <c r="BI1675" i="2"/>
  <c r="BI860" i="2"/>
  <c r="BI1531" i="2"/>
  <c r="BI995" i="2"/>
  <c r="BI143" i="2"/>
  <c r="BI1901" i="2"/>
  <c r="BI1164" i="2"/>
  <c r="BI387" i="2"/>
  <c r="BI1581" i="2"/>
  <c r="BI851" i="2"/>
  <c r="BI175" i="2"/>
  <c r="BI2005" i="2"/>
  <c r="BI504" i="2"/>
  <c r="BI380" i="2"/>
  <c r="BI1384" i="2"/>
  <c r="BI1002" i="2"/>
  <c r="BI558" i="2"/>
  <c r="BI763" i="2"/>
  <c r="BI1552" i="2"/>
  <c r="BI395" i="2"/>
  <c r="BI190" i="2"/>
  <c r="BI1047" i="2"/>
  <c r="BI1815" i="2"/>
  <c r="BI1902" i="2"/>
  <c r="BI1176" i="2"/>
  <c r="BI798" i="2"/>
  <c r="BI1703" i="2"/>
  <c r="BI823" i="2"/>
  <c r="BI468" i="2"/>
  <c r="BI394" i="2"/>
  <c r="BI89" i="2"/>
  <c r="BI703" i="2"/>
  <c r="BI1628" i="2"/>
  <c r="BI1863" i="2"/>
  <c r="BI1578" i="2"/>
  <c r="BI1010" i="2"/>
  <c r="BI864" i="2"/>
  <c r="BI314" i="2"/>
  <c r="BI2053" i="2"/>
  <c r="BI1151" i="2"/>
  <c r="BI401" i="2"/>
  <c r="BI1366" i="2"/>
  <c r="BI1840" i="2"/>
  <c r="BI1404" i="2"/>
  <c r="BI511" i="2"/>
  <c r="BI669" i="2"/>
  <c r="BI2006" i="2"/>
  <c r="BI1921" i="2"/>
  <c r="BI1483" i="2"/>
  <c r="BI686" i="2"/>
  <c r="BI1083" i="2"/>
  <c r="BI354" i="2"/>
  <c r="BI124" i="2"/>
  <c r="BI2032" i="2"/>
  <c r="BI710" i="2"/>
  <c r="BI536" i="2"/>
  <c r="BI125" i="2"/>
  <c r="BI1998" i="2"/>
  <c r="BI1327" i="2"/>
  <c r="BI1454" i="2"/>
  <c r="BI2057" i="2"/>
  <c r="BI688" i="2"/>
  <c r="BI1064" i="2"/>
  <c r="BI690" i="2"/>
  <c r="BI151" i="2"/>
  <c r="BI1323" i="2"/>
  <c r="BI1706" i="2"/>
  <c r="BI1474" i="2"/>
  <c r="BI179" i="2"/>
  <c r="BI1297" i="2"/>
  <c r="BI628" i="2"/>
  <c r="BI1693" i="2"/>
  <c r="BI1163" i="2"/>
  <c r="BI878" i="2"/>
  <c r="BI650" i="2"/>
  <c r="BI442" i="2"/>
  <c r="BI2077" i="2"/>
  <c r="BI1698" i="2"/>
  <c r="BI1215" i="2"/>
  <c r="BI1113" i="2"/>
  <c r="BI350" i="2"/>
  <c r="BI907" i="2"/>
  <c r="BI1470" i="2"/>
  <c r="BI1774" i="2"/>
  <c r="BI1337" i="2"/>
  <c r="BI523" i="2"/>
  <c r="BI1882" i="2"/>
  <c r="BI1639" i="2"/>
  <c r="BI1204" i="2"/>
  <c r="BI944" i="2"/>
  <c r="BI400" i="2"/>
  <c r="BI976" i="2"/>
  <c r="BI1288" i="2"/>
  <c r="BI1786" i="2"/>
  <c r="BI974" i="2"/>
  <c r="BI1820" i="2"/>
  <c r="BI1986" i="2"/>
  <c r="BI1135" i="2"/>
  <c r="BI286" i="2"/>
  <c r="BI1887" i="2"/>
  <c r="BI1118" i="2"/>
  <c r="BI1593" i="2"/>
  <c r="BI616" i="2"/>
  <c r="BI934" i="2"/>
  <c r="BI782" i="2"/>
  <c r="BI581" i="2"/>
  <c r="BI1757" i="2"/>
  <c r="BI1014" i="2"/>
  <c r="BI1833" i="2"/>
  <c r="BI884" i="2"/>
  <c r="BI651" i="2"/>
  <c r="BI1397" i="2"/>
  <c r="BI332" i="2"/>
  <c r="BI200" i="2"/>
  <c r="BI1600" i="2"/>
  <c r="BI882" i="2"/>
  <c r="BI665" i="2"/>
  <c r="BI1713" i="2"/>
  <c r="BI325" i="2"/>
  <c r="BI2113" i="2"/>
  <c r="BI556" i="2"/>
  <c r="BI1751" i="2"/>
  <c r="BI528" i="2"/>
  <c r="BI173" i="2"/>
  <c r="BI1006" i="2"/>
  <c r="BI1875" i="2"/>
  <c r="BI1238" i="2"/>
  <c r="BI428" i="2"/>
  <c r="BI157" i="2"/>
  <c r="BI1466" i="2"/>
  <c r="BI1729" i="2"/>
  <c r="BI1099" i="2"/>
  <c r="BI750" i="2"/>
  <c r="BI218" i="2"/>
  <c r="BI903" i="2"/>
  <c r="BI539" i="2"/>
  <c r="BI2002" i="2"/>
  <c r="BI1187" i="2"/>
  <c r="BI793" i="2"/>
  <c r="BI146" i="2"/>
  <c r="BI965" i="2"/>
  <c r="BI1324" i="2"/>
  <c r="BI1958" i="2"/>
  <c r="BI1442" i="2"/>
  <c r="BI899" i="2"/>
  <c r="BI1546" i="2"/>
  <c r="BI436" i="2"/>
  <c r="BI1331" i="2"/>
  <c r="BI805" i="2"/>
  <c r="BI2110" i="2"/>
  <c r="BI1540" i="2"/>
  <c r="BI655" i="2"/>
  <c r="BI1857" i="2"/>
  <c r="BI1624" i="2"/>
  <c r="BI1060" i="2"/>
  <c r="BI441" i="2"/>
  <c r="BI1631" i="2"/>
  <c r="BI575" i="2"/>
  <c r="BI1298" i="2"/>
  <c r="BI1458" i="2"/>
  <c r="BI608" i="2"/>
  <c r="BI2007" i="2"/>
  <c r="BI1973" i="2"/>
  <c r="BI1385" i="2"/>
  <c r="BI978" i="2"/>
  <c r="BI691" i="2"/>
  <c r="BI1558" i="2"/>
  <c r="BI985" i="2"/>
  <c r="BI677" i="2"/>
  <c r="BI1230" i="2"/>
  <c r="BI914" i="2"/>
  <c r="BI423" i="2"/>
  <c r="BI212" i="2"/>
  <c r="BI1618" i="2"/>
  <c r="BI839" i="2"/>
  <c r="BI319" i="2"/>
  <c r="BI1526" i="2"/>
  <c r="BI1457" i="2"/>
  <c r="BI1311" i="2"/>
  <c r="BI1779" i="2"/>
  <c r="BI1607" i="2"/>
  <c r="BI1273" i="2"/>
  <c r="BI236" i="2"/>
  <c r="BI1952" i="2"/>
  <c r="BI1588" i="2"/>
  <c r="BI299" i="2"/>
  <c r="BI1944" i="2"/>
  <c r="BI1080" i="2"/>
  <c r="BI836" i="2"/>
  <c r="BI492" i="2"/>
  <c r="BI242" i="2"/>
  <c r="BI1627" i="2"/>
  <c r="BI397" i="2"/>
  <c r="BI337" i="2"/>
  <c r="BI1361" i="2"/>
  <c r="BI1948" i="2"/>
  <c r="BI1860" i="2"/>
  <c r="BI284" i="2"/>
  <c r="BI490" i="2"/>
  <c r="BI716" i="2"/>
  <c r="BI1775" i="2"/>
  <c r="BI1536" i="2"/>
  <c r="BI745" i="2"/>
  <c r="BI806" i="2"/>
  <c r="BI1143" i="2"/>
  <c r="BI918" i="2"/>
  <c r="BI426" i="2"/>
  <c r="BI875" i="2"/>
  <c r="BI533" i="2"/>
  <c r="BI2090" i="2"/>
  <c r="BI600" i="2"/>
  <c r="BI1770" i="2"/>
  <c r="BI1612" i="2"/>
  <c r="BI548" i="2"/>
  <c r="BI2085" i="2"/>
  <c r="BI518" i="2"/>
  <c r="BI2013" i="2"/>
  <c r="BI1932" i="2"/>
  <c r="BI849" i="2"/>
  <c r="BI543" i="2"/>
  <c r="BI141" i="2"/>
  <c r="BI1140" i="2"/>
  <c r="BI946" i="2"/>
  <c r="BI714" i="2"/>
  <c r="BI361" i="2"/>
  <c r="BI1137" i="2"/>
  <c r="BI775" i="2"/>
  <c r="BI870" i="2"/>
  <c r="BI2100" i="2"/>
  <c r="BI1003" i="2"/>
  <c r="BI649" i="2"/>
  <c r="BI857" i="2"/>
  <c r="BI614" i="2"/>
  <c r="BI1543" i="2"/>
  <c r="BI1343" i="2"/>
  <c r="BI964" i="2"/>
  <c r="BI1848" i="2"/>
  <c r="BI1279" i="2"/>
  <c r="BI888" i="2"/>
  <c r="BI772" i="2"/>
  <c r="BI1340" i="2"/>
  <c r="BI1694" i="2"/>
  <c r="BI1019" i="2"/>
  <c r="BI269" i="2"/>
  <c r="BI1671" i="2"/>
  <c r="BI879" i="2"/>
  <c r="BI1957" i="2"/>
  <c r="BI1740" i="2"/>
  <c r="BI858" i="2"/>
  <c r="BI1696" i="2"/>
  <c r="BI795" i="2"/>
  <c r="BI769" i="2"/>
  <c r="BI1666" i="2"/>
  <c r="BI383" i="2"/>
  <c r="BI982" i="2"/>
  <c r="BI373" i="2"/>
  <c r="BI2119" i="2"/>
  <c r="BI297" i="2"/>
  <c r="BI1822" i="2"/>
  <c r="BI1207" i="2"/>
  <c r="BI1542" i="2"/>
  <c r="BI509" i="2"/>
  <c r="BI1307" i="2"/>
  <c r="BI834" i="2"/>
  <c r="BI453" i="2"/>
  <c r="BI1276" i="2"/>
  <c r="BI999" i="2"/>
  <c r="BI1720" i="2"/>
  <c r="BI408" i="2"/>
  <c r="BI1653" i="2"/>
  <c r="BI1129" i="2"/>
  <c r="BI752" i="2"/>
  <c r="BI587" i="2"/>
  <c r="BI99" i="2"/>
  <c r="BI1780" i="2"/>
  <c r="BI459" i="2"/>
  <c r="BI1510" i="2"/>
  <c r="BI1085" i="2"/>
  <c r="BI1884" i="2"/>
  <c r="BI1156" i="2"/>
  <c r="BI1995" i="2"/>
  <c r="BI1093" i="2"/>
  <c r="BI306" i="2"/>
  <c r="BI1277" i="2"/>
  <c r="BI456" i="2"/>
  <c r="BI229" i="2"/>
  <c r="BI1354" i="2"/>
  <c r="BI850" i="2"/>
  <c r="BI1516" i="2"/>
  <c r="BI986" i="2"/>
  <c r="BI1910" i="2"/>
  <c r="BI225" i="2"/>
  <c r="BI660" i="2"/>
  <c r="BI1796" i="2"/>
  <c r="BI1555" i="2"/>
  <c r="BI254" i="2"/>
  <c r="BI734" i="2"/>
  <c r="BI1339" i="2"/>
  <c r="BI624" i="2"/>
  <c r="BI231" i="2"/>
  <c r="BI1221" i="2"/>
  <c r="BI645" i="2"/>
  <c r="AS54" i="1"/>
  <c r="BI1423" i="2"/>
  <c r="BI489" i="2"/>
  <c r="BI273" i="2"/>
  <c r="BI1992" i="2"/>
  <c r="BI357" i="2"/>
  <c r="BI1405" i="2"/>
  <c r="BI260" i="2"/>
  <c r="BI1867" i="2"/>
  <c r="BI789" i="2"/>
  <c r="BI570" i="2"/>
  <c r="BI307" i="2"/>
  <c r="BI1394" i="2"/>
  <c r="BI1001" i="2"/>
  <c r="BI1225" i="2"/>
  <c r="BI1702" i="2"/>
  <c r="BI1039" i="2"/>
  <c r="BI312" i="2"/>
  <c r="BI208" i="2"/>
  <c r="BI1582" i="2"/>
  <c r="BI164" i="2"/>
  <c r="BI1464" i="2"/>
  <c r="BI1000" i="2"/>
  <c r="BI549" i="2"/>
  <c r="BI1234" i="2"/>
  <c r="BI1063" i="2"/>
  <c r="BI1736" i="2"/>
  <c r="BI1205" i="2"/>
  <c r="BI1915" i="2"/>
  <c r="BI597" i="2"/>
  <c r="BI1832" i="2"/>
  <c r="BI366" i="2"/>
  <c r="BI1519" i="2"/>
  <c r="BI1517" i="2"/>
  <c r="BI108" i="2"/>
  <c r="BI1956" i="2"/>
  <c r="BI1191" i="2"/>
  <c r="BI103" i="2"/>
  <c r="BI1794" i="2"/>
  <c r="BI2048" i="2"/>
  <c r="BI1507" i="2"/>
  <c r="BI859" i="2"/>
  <c r="BI1758" i="2"/>
  <c r="BI1482" i="2"/>
  <c r="BI640" i="2"/>
  <c r="BI1584" i="2"/>
  <c r="BI848" i="2"/>
  <c r="BI1619" i="2"/>
  <c r="BI963" i="2"/>
  <c r="BI664" i="2"/>
  <c r="BI1723" i="2"/>
  <c r="BI1228" i="2"/>
  <c r="BI902" i="2"/>
  <c r="BI1747" i="2"/>
  <c r="BI996" i="2"/>
  <c r="BI1637" i="2"/>
  <c r="BI1402" i="2"/>
  <c r="BI880" i="2"/>
  <c r="BI139" i="2"/>
  <c r="BI1994" i="2"/>
  <c r="BI1545" i="2"/>
  <c r="BI247" i="2"/>
  <c r="BI1147" i="2"/>
  <c r="BI525" i="2"/>
  <c r="BI253" i="2"/>
  <c r="BI1449" i="2"/>
  <c r="BI837" i="2"/>
  <c r="BI352" i="2"/>
  <c r="BI1835" i="2"/>
  <c r="BI1525" i="2"/>
  <c r="BI1260" i="2"/>
  <c r="BI1909" i="2"/>
  <c r="BI283" i="2"/>
  <c r="BI2018" i="2"/>
  <c r="BI1845" i="2"/>
  <c r="BI943" i="2"/>
  <c r="BI738" i="2"/>
  <c r="BI439" i="2"/>
  <c r="BI174" i="2"/>
  <c r="BI1399" i="2"/>
  <c r="BI1149" i="2"/>
  <c r="BI84" i="2"/>
  <c r="BI2088" i="2"/>
  <c r="BI780" i="2"/>
  <c r="BI526" i="2"/>
  <c r="BI203" i="2"/>
  <c r="BI2056" i="2"/>
  <c r="BI920" i="2"/>
  <c r="BI1590" i="2"/>
  <c r="BI1359" i="2"/>
  <c r="BI1709" i="2"/>
  <c r="BI1117" i="2"/>
  <c r="BI760" i="2"/>
  <c r="BI598" i="2"/>
  <c r="BI399" i="2"/>
  <c r="BI198" i="2"/>
  <c r="BI161" i="2"/>
  <c r="BI2039" i="2"/>
  <c r="BI245" i="2"/>
  <c r="BI342" i="2"/>
  <c r="BI1752" i="2"/>
  <c r="BI900" i="2"/>
  <c r="BI1053" i="2"/>
  <c r="BI1950" i="2"/>
  <c r="BI92" i="2"/>
  <c r="BI2118" i="2"/>
  <c r="BI868" i="2"/>
  <c r="BI968" i="2"/>
  <c r="BI1499" i="2"/>
  <c r="BI246" i="2"/>
  <c r="BI1970" i="2"/>
  <c r="BI1333" i="2"/>
  <c r="BI464" i="2"/>
  <c r="BI656" i="2"/>
  <c r="BI545" i="2"/>
  <c r="BI232" i="2"/>
  <c r="BI687" i="2"/>
  <c r="BI2045" i="2"/>
  <c r="BI1177" i="2"/>
  <c r="BI1873" i="2"/>
  <c r="BI947" i="2"/>
  <c r="BI1396" i="2"/>
  <c r="BI2091" i="2"/>
  <c r="BI992" i="2"/>
  <c r="BI170" i="2"/>
  <c r="BI590" i="2"/>
  <c r="BI1498" i="2"/>
  <c r="BI1269" i="2"/>
  <c r="BI1592" i="2"/>
  <c r="BI635" i="2"/>
  <c r="BI1979" i="2"/>
  <c r="BI527" i="2"/>
  <c r="BI115" i="2"/>
  <c r="BI336" i="2"/>
  <c r="BI2106" i="2"/>
  <c r="BI1925" i="2"/>
  <c r="BI1502" i="2"/>
  <c r="BI1042" i="2"/>
  <c r="BI1754" i="2"/>
  <c r="BI298" i="2"/>
  <c r="BI1685" i="2"/>
  <c r="BI1185" i="2"/>
  <c r="BI85" i="2"/>
  <c r="BI1997" i="2"/>
  <c r="BI1929" i="2"/>
  <c r="BI1417" i="2"/>
  <c r="BI1237" i="2"/>
  <c r="BI698" i="2"/>
  <c r="BI1054" i="2"/>
  <c r="BI931" i="2"/>
  <c r="BI1699" i="2"/>
  <c r="BI1326" i="2"/>
  <c r="BI578" i="2"/>
  <c r="BI1429" i="2"/>
  <c r="BI1441" i="2"/>
  <c r="BI266" i="2"/>
  <c r="BI1806" i="2"/>
  <c r="BI1560" i="2"/>
  <c r="BI1484" i="2"/>
  <c r="BI654" i="2"/>
  <c r="BI1299" i="2"/>
  <c r="BI705" i="2"/>
  <c r="BI1823" i="2"/>
  <c r="BI1443" i="2"/>
  <c r="BI987" i="2"/>
  <c r="BI700" i="2"/>
  <c r="BI1742" i="2"/>
  <c r="BI1162" i="2"/>
  <c r="BI210" i="2"/>
  <c r="BI2043" i="2"/>
  <c r="BI562" i="2"/>
  <c r="BI340" i="2"/>
  <c r="BI844" i="2"/>
  <c r="BI1355" i="2"/>
  <c r="BI538" i="2"/>
  <c r="BI2044" i="2"/>
  <c r="BI1769" i="2"/>
  <c r="BI1229" i="2"/>
  <c r="BI692" i="2"/>
  <c r="BI843" i="2"/>
  <c r="BI588" i="2"/>
  <c r="BI144" i="2"/>
  <c r="BI1889" i="2"/>
  <c r="BI942" i="2"/>
  <c r="BI551" i="2"/>
  <c r="BI171" i="2"/>
  <c r="BI1387" i="2"/>
  <c r="BI956" i="2"/>
  <c r="BI1680" i="2"/>
  <c r="BI2058" i="2"/>
  <c r="BI572" i="2"/>
  <c r="BI448" i="2"/>
  <c r="BI853" i="2"/>
  <c r="BI1597" i="2"/>
  <c r="BI519" i="2"/>
  <c r="BI205" i="2"/>
  <c r="BI1306" i="2"/>
  <c r="BI1893" i="2"/>
  <c r="BI1576" i="2"/>
  <c r="BI1357" i="2"/>
  <c r="BI176" i="2"/>
  <c r="BI1188" i="2"/>
  <c r="BI919" i="2"/>
  <c r="BI1313" i="2"/>
  <c r="BI740" i="2"/>
  <c r="BI2029" i="2"/>
  <c r="BI1258" i="2"/>
  <c r="BI216" i="2"/>
  <c r="BI1697" i="2"/>
  <c r="BI1263" i="2"/>
  <c r="BI1961" i="2"/>
  <c r="BI1563" i="2"/>
  <c r="BI813" i="2"/>
  <c r="BI1214" i="2"/>
  <c r="BI1382" i="2"/>
  <c r="BI755" i="2"/>
  <c r="BI761" i="2"/>
  <c r="BI196" i="2"/>
  <c r="BI1436" i="2"/>
  <c r="BI2042" i="2"/>
  <c r="BI791" i="2"/>
  <c r="BI1622" i="2"/>
  <c r="BI937" i="2"/>
  <c r="BI349" i="2"/>
  <c r="BI88" i="2"/>
  <c r="BI1816" i="2"/>
  <c r="BI1212" i="2"/>
  <c r="BI2103" i="2"/>
  <c r="BI1692" i="2"/>
  <c r="BI815" i="2"/>
  <c r="BI1912" i="2"/>
  <c r="BI1408" i="2"/>
  <c r="BI1154" i="2"/>
  <c r="BI1126" i="2"/>
  <c r="BI274" i="2"/>
  <c r="BI1210" i="2"/>
  <c r="BI2116" i="2"/>
  <c r="BI1938" i="2"/>
  <c r="BI1771" i="2"/>
  <c r="BI1250" i="2"/>
  <c r="BI1487" i="2"/>
  <c r="BI1172" i="2"/>
  <c r="BI364" i="2"/>
  <c r="BI1041" i="2"/>
  <c r="BI268" i="2"/>
  <c r="BI2059" i="2"/>
  <c r="BI1335" i="2"/>
  <c r="BI508" i="2"/>
  <c r="BI2071" i="2"/>
  <c r="BI1688" i="2"/>
  <c r="BI1494" i="2"/>
  <c r="BI98" i="2"/>
  <c r="BI1220" i="2"/>
  <c r="BI1078" i="2"/>
  <c r="BI693" i="2"/>
  <c r="BI1876" i="2"/>
  <c r="BI1854" i="2"/>
  <c r="BI437" i="2"/>
  <c r="BI343" i="2"/>
  <c r="BI178" i="2"/>
  <c r="BI434" i="2"/>
  <c r="BI1308" i="2"/>
  <c r="BI465" i="2"/>
  <c r="BI1476" i="2"/>
  <c r="BI1089" i="2"/>
  <c r="BI788" i="2"/>
  <c r="BI1529" i="2"/>
  <c r="BI921" i="2"/>
  <c r="BI1862" i="2"/>
  <c r="BI1506" i="2"/>
  <c r="BI2084" i="2"/>
  <c r="BI960" i="2"/>
  <c r="BI620" i="2"/>
  <c r="BI402" i="2"/>
  <c r="BI1532" i="2"/>
  <c r="BI1440" i="2"/>
  <c r="BI721" i="2"/>
  <c r="BI936" i="2"/>
  <c r="BI512" i="2"/>
  <c r="BI1620" i="2"/>
  <c r="BI1128" i="2"/>
  <c r="BI622" i="2"/>
  <c r="BI2025" i="2"/>
  <c r="BI626" i="2"/>
  <c r="BI288" i="2"/>
  <c r="BI1325" i="2"/>
  <c r="BI1891" i="2"/>
  <c r="BI1309" i="2"/>
  <c r="BI1024" i="2"/>
  <c r="BI1895" i="2"/>
  <c r="BI1524" i="2"/>
  <c r="BI520" i="2"/>
  <c r="BI1594" i="2"/>
  <c r="BI147" i="2"/>
  <c r="BI2024" i="2"/>
  <c r="BI803" i="2"/>
  <c r="BI330" i="2"/>
  <c r="BI104" i="2"/>
  <c r="BI1789" i="2"/>
  <c r="BI1481" i="2"/>
  <c r="BI417" i="2"/>
  <c r="BI1488" i="2"/>
  <c r="BI1016" i="2"/>
  <c r="BI498" i="2"/>
  <c r="BI2067" i="2"/>
  <c r="BI1286" i="2"/>
  <c r="BI531" i="2"/>
  <c r="BI234" i="2"/>
  <c r="BI1190" i="2"/>
  <c r="BI1991" i="2"/>
  <c r="BI1035" i="2"/>
  <c r="BI720" i="2"/>
  <c r="BI2075" i="2"/>
  <c r="BI1969" i="2"/>
  <c r="BI1753" i="2"/>
  <c r="BI672" i="2"/>
  <c r="BI1616" i="2"/>
  <c r="BI1963" i="2"/>
  <c r="BI1480" i="2"/>
  <c r="BI1724" i="2"/>
  <c r="BI923" i="2"/>
  <c r="BI121" i="2"/>
  <c r="BI1617" i="2"/>
  <c r="BI1865" i="2"/>
  <c r="BI2061" i="2"/>
  <c r="BI1249" i="2"/>
  <c r="BI513" i="2"/>
  <c r="BI756" i="2"/>
  <c r="BI2111" i="2"/>
  <c r="BI1955" i="2"/>
  <c r="BI1759" i="2"/>
  <c r="BI1587" i="2"/>
  <c r="BI1008" i="2"/>
  <c r="BI295" i="2"/>
  <c r="BI684" i="2"/>
  <c r="BI276" i="2"/>
  <c r="BI1096" i="2"/>
  <c r="BI1033" i="2"/>
  <c r="BI310" i="2"/>
  <c r="BI1855" i="2"/>
  <c r="BI1608" i="2"/>
  <c r="BI1197" i="2"/>
  <c r="BI607" i="2"/>
  <c r="BI308" i="2"/>
  <c r="BI1850" i="2"/>
  <c r="BI206" i="2"/>
  <c r="BI499" i="2"/>
  <c r="BI601" i="2"/>
  <c r="BI718" i="2"/>
  <c r="BI407" i="2"/>
  <c r="BI158" i="2"/>
  <c r="BI1776" i="2"/>
  <c r="BI559" i="2"/>
  <c r="BI220" i="2"/>
  <c r="BI1841" i="2"/>
  <c r="BI1303" i="2"/>
  <c r="BI415" i="2"/>
  <c r="BI1964" i="2"/>
  <c r="BI1615" i="2"/>
  <c r="BI429" i="2"/>
  <c r="BI753" i="2"/>
  <c r="BI1414" i="2"/>
  <c r="BI895" i="2"/>
  <c r="BI323" i="2"/>
  <c r="BI1492" i="2"/>
  <c r="BI778" i="2"/>
  <c r="BI248" i="2"/>
  <c r="BI1630" i="2"/>
  <c r="BI988" i="2"/>
  <c r="BI618" i="2"/>
  <c r="BI1158" i="2"/>
  <c r="BI764" i="2"/>
  <c r="BI406" i="2"/>
  <c r="BI2070" i="2"/>
  <c r="BI1858" i="2"/>
  <c r="BI1328" i="2"/>
  <c r="BI138" i="2"/>
  <c r="BI819" i="2"/>
  <c r="BI1432" i="2"/>
  <c r="BI928" i="2"/>
  <c r="BI474" i="2"/>
  <c r="BI852" i="2"/>
  <c r="BI289" i="2"/>
  <c r="BI1923" i="2"/>
  <c r="BI1556" i="2"/>
  <c r="BI435" i="2"/>
  <c r="BI384" i="2"/>
  <c r="BI1953" i="2"/>
  <c r="BI1570" i="2"/>
  <c r="BI1900" i="2"/>
  <c r="BI1568" i="2"/>
  <c r="BI1226" i="2"/>
  <c r="BI2001" i="2"/>
  <c r="BI1981" i="2"/>
  <c r="BI1799" i="2"/>
  <c r="BI641" i="2"/>
  <c r="BI619" i="2"/>
  <c r="BI1707" i="2"/>
  <c r="BI1362" i="2"/>
  <c r="BI748" i="2"/>
  <c r="BI1114" i="2"/>
  <c r="BI1928" i="2"/>
  <c r="BI746" i="2"/>
  <c r="BI1486" i="2"/>
  <c r="BI1021" i="2"/>
  <c r="BI446" i="2"/>
  <c r="BI278" i="2"/>
  <c r="BI1934" i="2"/>
  <c r="BI1472" i="2"/>
  <c r="BI1168" i="2"/>
  <c r="BI333" i="2"/>
  <c r="BI2076" i="2"/>
  <c r="BI1935" i="2"/>
  <c r="BI1370" i="2"/>
  <c r="BI466" i="2"/>
  <c r="BI311" i="2"/>
  <c r="BI97" i="2"/>
  <c r="BI1927" i="2"/>
  <c r="BI1031" i="2"/>
  <c r="BI313" i="2"/>
  <c r="BI1520" i="2"/>
  <c r="BI906" i="2"/>
  <c r="BI1606" i="2"/>
  <c r="BI432" i="2"/>
  <c r="BI485" i="2"/>
  <c r="BI709" i="2"/>
  <c r="BI1678" i="2"/>
  <c r="BI496" i="2"/>
  <c r="BI1057" i="2"/>
  <c r="BI1989" i="2"/>
  <c r="BI869" i="2"/>
  <c r="BI1787" i="2"/>
  <c r="BI1278" i="2"/>
  <c r="BI840" i="2"/>
  <c r="BI917" i="2"/>
  <c r="BI564" i="2"/>
  <c r="BI368" i="2"/>
  <c r="BI202" i="2"/>
  <c r="BI1585" i="2"/>
  <c r="BI1111" i="2"/>
  <c r="BI1107" i="2"/>
  <c r="BI2023" i="2"/>
  <c r="BI353" i="2"/>
  <c r="BI1554" i="2"/>
  <c r="BI1246" i="2"/>
  <c r="BI1067" i="2"/>
  <c r="BI1625" i="2"/>
  <c r="BI1473" i="2"/>
  <c r="BI979" i="2"/>
  <c r="BI346" i="2"/>
  <c r="BI1674" i="2"/>
  <c r="BI867" i="2"/>
  <c r="BI277" i="2"/>
  <c r="BI2093" i="2"/>
  <c r="BI2047" i="2"/>
  <c r="BI320" i="2"/>
  <c r="BI1271" i="2"/>
  <c r="BI941" i="2"/>
  <c r="BI317" i="2"/>
  <c r="BI1091" i="2"/>
  <c r="BI341" i="2"/>
  <c r="BI1201" i="2"/>
  <c r="BI1468" i="2"/>
  <c r="BI1304" i="2"/>
  <c r="BI120" i="2"/>
  <c r="BI1939" i="2"/>
  <c r="BI544" i="2"/>
  <c r="BI784" i="2"/>
  <c r="BI599" i="2"/>
  <c r="BI1766" i="2"/>
  <c r="BI235" i="2"/>
  <c r="BI1251" i="2"/>
  <c r="BI697" i="2"/>
  <c r="BI1609" i="2"/>
  <c r="BI228" i="2"/>
  <c r="BI680" i="2"/>
  <c r="BI2097" i="2"/>
  <c r="BI1665" i="2"/>
  <c r="BI1115" i="2"/>
  <c r="BI604" i="2"/>
  <c r="BI241" i="2"/>
  <c r="BI922" i="2"/>
  <c r="BI1046" i="2"/>
  <c r="BI517" i="2"/>
  <c r="BI659" i="2"/>
  <c r="BI1663" i="2"/>
  <c r="BI1231" i="2"/>
  <c r="BI861" i="2"/>
  <c r="BI1418" i="2"/>
  <c r="BI715" i="2"/>
  <c r="BI480" i="2"/>
  <c r="BI2062" i="2"/>
  <c r="BI603" i="2"/>
  <c r="BI1153" i="2"/>
  <c r="BI969" i="2"/>
  <c r="BI1224" i="2"/>
  <c r="BI1170" i="2"/>
  <c r="BI356" i="2"/>
  <c r="BI1365" i="2"/>
  <c r="BI2017" i="2"/>
  <c r="BI1673" i="2"/>
  <c r="BI1171" i="2"/>
  <c r="BI135" i="2"/>
  <c r="BI1684" i="2"/>
  <c r="BI565" i="2"/>
  <c r="BI370" i="2"/>
  <c r="BI1836" i="2"/>
  <c r="BI1209" i="2"/>
  <c r="BI501" i="2"/>
  <c r="BI1275" i="2"/>
  <c r="BI223" i="2"/>
  <c r="BI1767" i="2"/>
  <c r="BI800" i="2"/>
  <c r="BI638" i="2"/>
  <c r="BI473" i="2"/>
  <c r="BI678" i="2"/>
  <c r="BI1662" i="2"/>
  <c r="BI1236" i="2"/>
  <c r="BI1026" i="2"/>
  <c r="BI728" i="2"/>
  <c r="BI514" i="2"/>
  <c r="BI1561" i="2"/>
  <c r="BI1315" i="2"/>
  <c r="BI801" i="2"/>
  <c r="BI537" i="2"/>
  <c r="BI140" i="2"/>
  <c r="BI1660" i="2"/>
  <c r="BI828" i="2"/>
  <c r="BI316" i="2"/>
  <c r="BI1138" i="2"/>
  <c r="BI708" i="2"/>
  <c r="BI1899" i="2"/>
  <c r="BI1452" i="2"/>
  <c r="BI1988" i="2"/>
  <c r="BI1849" i="2"/>
  <c r="BI507" i="2"/>
  <c r="BI1469" i="2"/>
  <c r="BI1962" i="2"/>
  <c r="BI1602" i="2"/>
  <c r="BI975" i="2"/>
  <c r="BI694" i="2"/>
  <c r="BI457" i="2"/>
  <c r="BI1803" i="2"/>
  <c r="BI1316" i="2"/>
  <c r="BI711" i="2"/>
  <c r="BI100" i="2"/>
  <c r="BI1614" i="2"/>
  <c r="BI747" i="2"/>
  <c r="BI119" i="2"/>
  <c r="BI1072" i="2"/>
  <c r="BI667" i="2"/>
  <c r="BI1977" i="2"/>
  <c r="BI1661" i="2"/>
  <c r="BI887" i="2"/>
  <c r="BI470" i="2"/>
  <c r="BI201" i="2"/>
  <c r="BI197" i="2"/>
  <c r="BI1398" i="2"/>
  <c r="BI1649" i="2"/>
  <c r="BI991" i="2"/>
  <c r="BI112" i="2"/>
  <c r="BI1577" i="2"/>
  <c r="BI1898" i="2"/>
  <c r="BI449" i="2"/>
  <c r="BI1632" i="2"/>
  <c r="BI602" i="2"/>
  <c r="BI658" i="2"/>
  <c r="BI280" i="2"/>
  <c r="BI717" i="2"/>
  <c r="BI425" i="2"/>
  <c r="BI1217" i="2"/>
  <c r="BI137" i="2"/>
  <c r="BI1347" i="2"/>
  <c r="BI419" i="2"/>
  <c r="BI1368" i="2"/>
  <c r="BI847" i="2"/>
  <c r="BI326" i="2"/>
  <c r="BI2079" i="2"/>
  <c r="BI1856" i="2"/>
  <c r="BI898" i="2"/>
  <c r="BI472" i="2"/>
  <c r="BI177" i="2"/>
  <c r="BI1933" i="2"/>
  <c r="BI1564" i="2"/>
  <c r="BI134" i="2"/>
  <c r="BI1919" i="2"/>
  <c r="BI1726" i="2"/>
  <c r="BI1573" i="2"/>
  <c r="BI961" i="2"/>
  <c r="BI661" i="2"/>
  <c r="BI1982" i="2"/>
  <c r="BI1264" i="2"/>
  <c r="BI1445" i="2"/>
  <c r="BI478" i="2"/>
  <c r="BI2114" i="2"/>
  <c r="BI1814" i="2"/>
  <c r="BI344" i="2"/>
  <c r="BI1421" i="2"/>
  <c r="BI1652" i="2"/>
  <c r="BI1416" i="2"/>
  <c r="BI1268" i="2"/>
  <c r="BI1974" i="2"/>
  <c r="BI643" i="2"/>
  <c r="BI1179" i="2"/>
  <c r="BI186" i="2"/>
  <c r="BI1364" i="2"/>
  <c r="BI630" i="2"/>
  <c r="BI1076" i="2"/>
  <c r="BI1446" i="2"/>
  <c r="BI1881" i="2"/>
  <c r="BI546" i="2"/>
  <c r="BI1353" i="2"/>
  <c r="BI637" i="2"/>
  <c r="BI790" i="2"/>
  <c r="BI267" i="2"/>
  <c r="BI1356" i="2"/>
  <c r="BI817" i="2"/>
  <c r="BI1791" i="2"/>
  <c r="BI1165" i="2"/>
  <c r="BI91" i="2"/>
  <c r="BI1646" i="2"/>
  <c r="BI1178" i="2"/>
  <c r="BI802" i="2"/>
  <c r="BI393" i="2"/>
  <c r="BI1918" i="2"/>
  <c r="BI1797" i="2"/>
  <c r="BI1905" i="2"/>
  <c r="BI1651" i="2"/>
  <c r="BI339" i="2"/>
  <c r="BI2009" i="2"/>
  <c r="BI702" i="2"/>
  <c r="BI345" i="2"/>
  <c r="BI133" i="2"/>
  <c r="BI1734" i="2"/>
  <c r="BI1427" i="2"/>
  <c r="BI596" i="2"/>
  <c r="BI1748" i="2"/>
  <c r="BI1719" i="2"/>
  <c r="BI1061" i="2"/>
  <c r="BI751" i="2"/>
  <c r="BI83" i="2"/>
  <c r="BI1936" i="2"/>
  <c r="BI1433" i="2"/>
  <c r="BI794" i="2"/>
  <c r="BI1415" i="2"/>
  <c r="BI952" i="2"/>
  <c r="BI553" i="2"/>
  <c r="BI1038" i="2"/>
  <c r="BI433" i="2"/>
  <c r="BI2107" i="2"/>
  <c r="BI1391" i="2"/>
  <c r="BI431" i="2"/>
  <c r="BI1434" i="2"/>
  <c r="BI1735" i="2"/>
  <c r="BI214" i="2"/>
  <c r="BI2054" i="2"/>
  <c r="BI1716" i="2"/>
  <c r="BI881" i="2"/>
  <c r="BI1599" i="2"/>
  <c r="BI1372" i="2"/>
  <c r="BI2020" i="2"/>
  <c r="BI1535" i="2"/>
  <c r="BI644" i="2"/>
  <c r="BI1886" i="2"/>
  <c r="BI1718" i="2"/>
  <c r="BI1180" i="2"/>
  <c r="BI1732" i="2"/>
  <c r="BI1155" i="2"/>
  <c r="BI1804" i="2"/>
  <c r="BI957" i="2"/>
  <c r="BI335" i="2"/>
  <c r="BI1182" i="2"/>
  <c r="BI927" i="2"/>
  <c r="BI1132" i="2"/>
  <c r="BI1795" i="2"/>
  <c r="BI1386" i="2"/>
  <c r="BI497" i="2"/>
  <c r="BI1571" i="2"/>
  <c r="BI871" i="2"/>
  <c r="BI1479" i="2"/>
  <c r="BI2041" i="2"/>
  <c r="BI1717" i="2"/>
  <c r="BI1272" i="2"/>
  <c r="BI347" i="2"/>
  <c r="BI1455" i="2"/>
  <c r="BI1261" i="2"/>
  <c r="BI891" i="2"/>
  <c r="BI2011" i="2"/>
  <c r="BI1159" i="2"/>
  <c r="BI1623" i="2"/>
  <c r="BI1222" i="2"/>
  <c r="BI722" i="2"/>
  <c r="BI193" i="2"/>
  <c r="BI1870" i="2"/>
  <c r="BI1419" i="2"/>
  <c r="BI909" i="2"/>
  <c r="BI430" i="2"/>
  <c r="BI1203" i="2"/>
  <c r="BI187" i="2"/>
  <c r="BI1640" i="2"/>
  <c r="BI1056" i="2"/>
  <c r="BI792" i="2"/>
  <c r="BI443" i="2"/>
  <c r="BI1351" i="2"/>
  <c r="BI1493" i="2"/>
  <c r="BI954" i="2"/>
  <c r="BI458" i="2"/>
  <c r="BI233" i="2"/>
  <c r="BI2012" i="2"/>
  <c r="BI568" i="2"/>
  <c r="BI378" i="2"/>
  <c r="BI1972" i="2"/>
  <c r="BI1406" i="2"/>
  <c r="BI1103" i="2"/>
  <c r="BI1420" i="2"/>
  <c r="BI128" i="2"/>
  <c r="BI1687" i="2"/>
  <c r="BI1305" i="2"/>
  <c r="BI516" i="2"/>
  <c r="BI2115" i="2"/>
  <c r="BI1813" i="2"/>
  <c r="BI785" i="2"/>
  <c r="BI634" i="2"/>
  <c r="BI1550" i="2"/>
  <c r="BI1289" i="2"/>
  <c r="BI1105" i="2"/>
  <c r="BI2089" i="2"/>
  <c r="BI1714" i="2"/>
  <c r="BI743" i="2"/>
  <c r="BI301" i="2"/>
  <c r="BI2096" i="2"/>
  <c r="BI1826" i="2"/>
  <c r="BI1189" i="2"/>
  <c r="BI540" i="2"/>
  <c r="BI1511" i="2"/>
  <c r="BI1148" i="2"/>
  <c r="BI741" i="2"/>
  <c r="BI389" i="2"/>
  <c r="BI82" i="2"/>
  <c r="BI1475" i="2"/>
  <c r="BI1082" i="2"/>
  <c r="BI826" i="2"/>
  <c r="BI1471" i="2"/>
  <c r="BI846" i="2"/>
  <c r="BI1801" i="2"/>
  <c r="BI1580" i="2"/>
  <c r="BI379" i="2"/>
  <c r="BI989" i="2"/>
  <c r="BI2064" i="2"/>
  <c r="BI1877" i="2"/>
  <c r="BI1534" i="2"/>
  <c r="BI932" i="2"/>
  <c r="BI953" i="2"/>
  <c r="BI666" i="2"/>
  <c r="BI1731" i="2"/>
  <c r="BI1548" i="2"/>
  <c r="BI822" i="2"/>
  <c r="BI1055" i="2"/>
  <c r="BI1013" i="2"/>
  <c r="BI287" i="2"/>
  <c r="BI1878" i="2"/>
  <c r="BI1462" i="2"/>
  <c r="BI1062" i="2"/>
  <c r="BI226" i="2"/>
  <c r="BI1377" i="2"/>
  <c r="BI980" i="2"/>
  <c r="BI707" i="2"/>
  <c r="BI1807" i="2"/>
  <c r="BI554" i="2"/>
  <c r="BI116" i="2"/>
  <c r="BI901" i="2"/>
  <c r="BI685" i="2"/>
  <c r="BI388" i="2"/>
  <c r="BI155" i="2"/>
  <c r="BI997" i="2"/>
  <c r="BI605" i="2"/>
  <c r="BI1146" i="2"/>
  <c r="BI1839" i="2"/>
  <c r="BI759" i="2"/>
  <c r="BI1790" i="2"/>
  <c r="BI1650" i="2"/>
  <c r="BI305" i="2"/>
  <c r="BI1216" i="2"/>
  <c r="BI689" i="2"/>
  <c r="BI165" i="2"/>
  <c r="BI1363" i="2"/>
  <c r="BI967" i="2"/>
  <c r="BI1943" i="2"/>
  <c r="BI264" i="2"/>
  <c r="BI1329" i="2"/>
  <c r="BI160" i="2"/>
  <c r="BI1318" i="2"/>
  <c r="BI1551" i="2"/>
  <c r="BI275" i="2"/>
  <c r="BI1906" i="2"/>
  <c r="BI1247" i="2"/>
  <c r="BI145" i="2"/>
  <c r="BI670" i="2"/>
  <c r="BI681" i="2"/>
  <c r="BI629" i="2"/>
  <c r="BI701" i="2"/>
  <c r="BI213" i="2"/>
  <c r="BI1192" i="2"/>
  <c r="BI2040" i="2"/>
  <c r="BI945" i="2"/>
  <c r="BI169" i="2"/>
  <c r="BI1946" i="2"/>
  <c r="BI491" i="2"/>
  <c r="BI1978" i="2"/>
  <c r="BI1240" i="2"/>
  <c r="BI657" i="2"/>
  <c r="BI2003" i="2"/>
  <c r="BI1715" i="2"/>
  <c r="BI639" i="2"/>
  <c r="BI1027" i="2"/>
  <c r="BI1183" i="2"/>
  <c r="BI904" i="2"/>
  <c r="BI818" i="2"/>
  <c r="BI405" i="2"/>
  <c r="BI1514" i="2"/>
  <c r="BI829" i="2"/>
  <c r="BI377" i="2"/>
  <c r="BI81" i="2"/>
  <c r="BI1358" i="2"/>
  <c r="BI2117" i="2"/>
  <c r="BI1141" i="2"/>
  <c r="BI1243" i="2"/>
  <c r="BI1788" i="2"/>
  <c r="BI1194" i="2"/>
  <c r="BI222" i="2"/>
  <c r="BI1262" i="2"/>
  <c r="BI577" i="2"/>
  <c r="BI1945" i="2"/>
  <c r="BI502" i="2"/>
  <c r="BI1785" i="2"/>
  <c r="BI972" i="2"/>
  <c r="BI1990" i="2"/>
  <c r="BI152" i="2"/>
  <c r="BI1993" i="2"/>
  <c r="BI1842" i="2"/>
  <c r="BI1410" i="2"/>
  <c r="BI872" i="2"/>
  <c r="BI1907" i="2"/>
  <c r="BI1504" i="2"/>
  <c r="BI1152" i="2"/>
  <c r="BI2028" i="2"/>
  <c r="BI1793" i="2"/>
  <c r="BI1122" i="2"/>
  <c r="BI1537" i="2"/>
  <c r="BI1092" i="2"/>
  <c r="BI593" i="2"/>
  <c r="BI1579" i="2"/>
  <c r="BI631" i="2"/>
  <c r="BI1897" i="2"/>
  <c r="BI1644" i="2"/>
  <c r="BI1495" i="2"/>
  <c r="BI1798" i="2"/>
  <c r="BI905" i="2"/>
  <c r="BI374" i="2"/>
  <c r="BI1559" i="2"/>
  <c r="BI1065" i="2"/>
  <c r="BI735" i="2"/>
  <c r="BI207" i="2"/>
  <c r="BI2015" i="2"/>
  <c r="BI1245" i="2"/>
  <c r="BI1574" i="2"/>
  <c r="BI1549" i="2"/>
  <c r="BI244" i="2"/>
  <c r="BI1383" i="2"/>
  <c r="BI648" i="2"/>
  <c r="BI532" i="2"/>
  <c r="BI1533" i="2"/>
  <c r="BI833" i="2"/>
  <c r="BI1591" i="2"/>
  <c r="BI838" i="2"/>
  <c r="BI1781" i="2"/>
  <c r="BI1641" i="2"/>
  <c r="BI1100" i="2"/>
  <c r="BI555" i="2"/>
  <c r="BI382" i="2"/>
  <c r="BI461" i="2"/>
  <c r="BI1283" i="2"/>
  <c r="BI1196" i="2"/>
  <c r="BI240" i="2"/>
  <c r="BI1960" i="2"/>
  <c r="BI1254" i="2"/>
  <c r="BI890" i="2"/>
  <c r="BI1233" i="2"/>
  <c r="BI1007" i="2"/>
  <c r="BI447" i="2"/>
  <c r="BI153" i="2"/>
  <c r="BI1727" i="2"/>
  <c r="BI912" i="2"/>
  <c r="BI1528" i="2"/>
  <c r="BI334" i="2"/>
  <c r="BI183" i="2"/>
  <c r="BI1300" i="2"/>
  <c r="BI576" i="2"/>
  <c r="BI1321" i="2"/>
  <c r="BI194" i="2"/>
  <c r="BI1544" i="2"/>
  <c r="BI1381" i="2"/>
  <c r="BI1868" i="2"/>
  <c r="BI1460" i="2"/>
  <c r="BI1030" i="2"/>
  <c r="BI724" i="2"/>
  <c r="BI557" i="2"/>
  <c r="BI627" i="2"/>
  <c r="BI1259" i="2"/>
  <c r="BI2000" i="2"/>
  <c r="BI589" i="2"/>
  <c r="BI1389" i="2"/>
  <c r="BI1930" i="2"/>
  <c r="BI1733" i="2"/>
  <c r="BI2037" i="2"/>
  <c r="BI1670" i="2"/>
  <c r="BI90" i="2"/>
  <c r="BI1101" i="2"/>
  <c r="BI948" i="2"/>
  <c r="BI482" i="2"/>
  <c r="BI324" i="2"/>
  <c r="BI1737" i="2"/>
  <c r="BI1133" i="2"/>
  <c r="BI358" i="2"/>
  <c r="BI114" i="2"/>
  <c r="BI1109" i="2"/>
  <c r="BI1682" i="2"/>
  <c r="BI563" i="2"/>
  <c r="BI1959" i="2"/>
  <c r="BI172" i="2"/>
  <c r="BI1489" i="2"/>
  <c r="BI765" i="2"/>
  <c r="BI1827" i="2"/>
  <c r="BI1428" i="2"/>
  <c r="BI1023" i="2"/>
  <c r="BI328" i="2"/>
  <c r="BI149" i="2"/>
  <c r="BI1805" i="2"/>
  <c r="BI1195" i="2"/>
  <c r="BI913" i="2"/>
  <c r="BI1744" i="2"/>
  <c r="BI359" i="2"/>
  <c r="BI2072" i="2"/>
  <c r="BI1654" i="2"/>
  <c r="BI1267" i="2"/>
  <c r="BI580" i="2"/>
  <c r="BI1287" i="2"/>
  <c r="BI1922" i="2"/>
  <c r="BI1985" i="2"/>
  <c r="BI1227" i="2"/>
  <c r="BI1871" i="2"/>
  <c r="BI1575" i="2"/>
  <c r="BI1595" i="2"/>
  <c r="BI939" i="2"/>
  <c r="BI647" i="2"/>
  <c r="BI451" i="2"/>
  <c r="BI211" i="2"/>
  <c r="BI1636" i="2"/>
  <c r="BI595" i="2"/>
  <c r="BI109" i="2"/>
  <c r="BI2027" i="2"/>
  <c r="BI824" i="2"/>
  <c r="BI1538" i="2"/>
  <c r="BI188" i="2"/>
  <c r="BI105" i="2"/>
  <c r="BI1022" i="2"/>
  <c r="BI1211" i="2"/>
  <c r="BI1914" i="2"/>
  <c r="BI1373" i="2"/>
  <c r="BI227" i="2"/>
  <c r="BI360" i="2"/>
  <c r="BI1843" i="2"/>
  <c r="BI1150" i="2"/>
  <c r="BI1181" i="2"/>
  <c r="BI102" i="2"/>
  <c r="BI1070" i="2"/>
  <c r="BI1125" i="2"/>
  <c r="BI2055" i="2"/>
  <c r="BI994" i="2"/>
  <c r="BI1879" i="2"/>
  <c r="BI1512" i="2"/>
  <c r="BI1924" i="2"/>
  <c r="BI1629" i="2"/>
  <c r="BI1084" i="2"/>
  <c r="BI195" i="2"/>
  <c r="BI80" i="2"/>
  <c r="BI1106" i="2"/>
  <c r="BI762" i="2"/>
  <c r="BI413" i="2"/>
  <c r="BI293" i="2"/>
  <c r="BI1834" i="2"/>
  <c r="BI897" i="2"/>
  <c r="BI1379" i="2"/>
  <c r="BI668" i="2"/>
  <c r="BI1282" i="2"/>
  <c r="BI766" i="2"/>
  <c r="BI371" i="2"/>
  <c r="BI2036" i="2"/>
  <c r="BI438" i="2"/>
  <c r="BI1984" i="2"/>
  <c r="BI1160" i="2"/>
  <c r="BI1937" i="2"/>
  <c r="BI309" i="2"/>
  <c r="BI1461" i="2"/>
  <c r="BI454" i="2"/>
  <c r="BI865" i="2"/>
  <c r="BI1861" i="2"/>
  <c r="BI479" i="2"/>
  <c r="BI166" i="2"/>
  <c r="BI1755" i="2"/>
  <c r="BI1011" i="2"/>
  <c r="BI272" i="2"/>
  <c r="BI1812" i="2"/>
  <c r="BI855" i="2"/>
  <c r="BI592" i="2"/>
  <c r="BI1477" i="2"/>
  <c r="BI1186" i="2"/>
  <c r="BI185" i="2"/>
  <c r="BI2008" i="2"/>
  <c r="BI1851" i="2"/>
  <c r="BI1852" i="2"/>
  <c r="BI1610" i="2"/>
  <c r="BI1088" i="2"/>
  <c r="BI842" i="2"/>
  <c r="BI285" i="2"/>
  <c r="BI1285" i="2"/>
  <c r="BI1817" i="2"/>
  <c r="BI1756" i="2"/>
  <c r="BI892" i="2"/>
  <c r="BI1831" i="2"/>
  <c r="BI1403" i="2"/>
  <c r="BI973" i="2"/>
  <c r="BI767" i="2"/>
  <c r="BI303" i="2"/>
  <c r="BI1485" i="2"/>
  <c r="BI949" i="2"/>
  <c r="BI258" i="2"/>
  <c r="BI1515" i="2"/>
  <c r="BI1123" i="2"/>
  <c r="BI2022" i="2"/>
  <c r="BI854" i="2"/>
  <c r="BI1904" i="2"/>
  <c r="BI1360" i="2"/>
  <c r="BI955" i="2"/>
  <c r="BI1818" i="2"/>
  <c r="BI1120" i="2"/>
  <c r="BI521" i="2"/>
  <c r="BI535" i="2"/>
  <c r="BI381" i="2"/>
  <c r="BI250" i="2"/>
  <c r="BI1500" i="2"/>
  <c r="BI951" i="2"/>
  <c r="BI369" i="2"/>
  <c r="BI730" i="2"/>
  <c r="BI450" i="2"/>
  <c r="BI1294" i="2"/>
  <c r="BI189" i="2"/>
  <c r="BI1087" i="2"/>
  <c r="BI2101" i="2"/>
  <c r="BI534" i="2"/>
  <c r="BI315" i="2"/>
  <c r="BI1009" i="2"/>
  <c r="BI262" i="2"/>
  <c r="BI642" i="2"/>
  <c r="BI1066" i="2"/>
  <c r="BI107" i="2"/>
  <c r="BI727" i="2"/>
  <c r="BI131" i="2"/>
  <c r="BI663" i="2"/>
  <c r="BI1777" i="2"/>
  <c r="BI390" i="2"/>
  <c r="BI168" i="2"/>
  <c r="BI524" i="2"/>
  <c r="BI1809" i="2"/>
  <c r="BI1505" i="2"/>
  <c r="BI270" i="2"/>
  <c r="BI886" i="2"/>
  <c r="BI127" i="2"/>
  <c r="BI1108" i="2"/>
  <c r="BI1025" i="2"/>
  <c r="BI290" i="2"/>
  <c r="BI1218" i="2"/>
  <c r="BI594" i="2"/>
  <c r="BI1314" i="2"/>
  <c r="BI779" i="2"/>
  <c r="BI777" i="2"/>
  <c r="BI579" i="2"/>
  <c r="BI365" i="2"/>
  <c r="BI1317" i="2"/>
  <c r="BI130" i="2"/>
  <c r="BI1760" i="2"/>
  <c r="BI1144" i="2"/>
  <c r="BI1829" i="2"/>
  <c r="BI1648" i="2"/>
  <c r="BI444" i="2"/>
  <c r="BI2016" i="2"/>
  <c r="BI1768" i="2"/>
  <c r="BI930" i="2"/>
  <c r="BI1853" i="2"/>
  <c r="BI1659" i="2"/>
  <c r="BI1241" i="2"/>
  <c r="BI1395" i="2"/>
  <c r="BI971" i="2"/>
  <c r="BI636" i="2"/>
  <c r="BI455" i="2"/>
  <c r="BI1668" i="2"/>
  <c r="BI1447" i="2"/>
  <c r="BI1071" i="2"/>
  <c r="BI737" i="2"/>
  <c r="BI2081" i="2"/>
  <c r="BI1704" i="2"/>
  <c r="BI1193" i="2"/>
  <c r="BI810" i="2"/>
  <c r="BI452" i="2"/>
  <c r="BI129" i="2"/>
  <c r="BI1496" i="2"/>
  <c r="BI696" i="2"/>
  <c r="BI1079" i="2"/>
  <c r="BI495" i="2"/>
  <c r="BI204" i="2"/>
  <c r="BI2010" i="2"/>
  <c r="BI1722" i="2"/>
  <c r="BI1161" i="2"/>
  <c r="BI876" i="2"/>
  <c r="BI463" i="2"/>
  <c r="BI101" i="2"/>
  <c r="BI1281" i="2"/>
  <c r="BI977" i="2"/>
  <c r="BI611" i="2"/>
  <c r="BI2086" i="2"/>
  <c r="BI862" i="2"/>
  <c r="BI215" i="2"/>
  <c r="BI1983" i="2"/>
  <c r="BI1739" i="2"/>
  <c r="BI1352" i="2"/>
  <c r="BI1741" i="2"/>
  <c r="BI1422" i="2"/>
  <c r="BI841" i="2"/>
  <c r="BI856" i="2"/>
  <c r="BI1825" i="2"/>
  <c r="BI1342" i="2"/>
  <c r="BI224" i="2"/>
  <c r="BI150" i="2"/>
  <c r="BI1173" i="2"/>
  <c r="BI199" i="2"/>
  <c r="BI1127" i="2"/>
  <c r="BI1745" i="2"/>
  <c r="BI1202" i="2"/>
  <c r="BI486" i="2"/>
  <c r="BI2102" i="2"/>
  <c r="BI1728" i="2"/>
  <c r="BI2026" i="2"/>
  <c r="BI1762" i="2"/>
  <c r="BI2046" i="2"/>
  <c r="BI591" i="2"/>
  <c r="BI1219" i="2"/>
  <c r="BI1672" i="2"/>
  <c r="BI1044" i="2"/>
  <c r="BI251" i="2"/>
  <c r="BI1075" i="2"/>
  <c r="BI816" i="2"/>
  <c r="BI362" i="2"/>
  <c r="BI569" i="2"/>
  <c r="BI2105" i="2"/>
  <c r="BI1913" i="2"/>
  <c r="BI476" i="2"/>
  <c r="BI1052" i="2"/>
  <c r="BI615" i="2"/>
  <c r="BI221" i="2"/>
  <c r="BI1081" i="2"/>
  <c r="BI673" i="2"/>
  <c r="BI1208" i="2"/>
  <c r="BI812" i="2"/>
  <c r="BI774" i="2"/>
  <c r="BI217" i="2"/>
  <c r="BI1439" i="2"/>
  <c r="BI712" i="2"/>
  <c r="BI938" i="2"/>
  <c r="BI487" i="2"/>
  <c r="BI1131" i="2"/>
  <c r="BI2065" i="2"/>
  <c r="BI776" i="2"/>
  <c r="BI1098" i="2"/>
  <c r="BI1911" i="2"/>
  <c r="BI1557" i="2"/>
  <c r="BI1996" i="2"/>
  <c r="BI1658" i="2"/>
  <c r="BI742" i="2"/>
  <c r="BI1501" i="2"/>
  <c r="BI908" i="2"/>
  <c r="BI265" i="2"/>
  <c r="BI529" i="2"/>
  <c r="BI1586" i="2"/>
  <c r="BI1121" i="2"/>
  <c r="BI1872" i="2"/>
  <c r="BI1647" i="2"/>
  <c r="BI249" i="2"/>
  <c r="BI1847" i="2"/>
  <c r="BI1369" i="2"/>
  <c r="BI460" i="2"/>
  <c r="BI1124" i="2"/>
  <c r="BI877" i="2"/>
  <c r="BI571" i="2"/>
  <c r="BI87" i="2"/>
  <c r="BI1341" i="2"/>
  <c r="BI1213" i="2"/>
  <c r="BI915" i="2"/>
  <c r="BI550" i="2"/>
  <c r="BI86" i="2"/>
  <c r="BI1444" i="2"/>
  <c r="BI1028" i="2"/>
  <c r="BI804" i="2"/>
  <c r="BI154" i="2"/>
  <c r="BI1844" i="2"/>
  <c r="BI1390" i="2"/>
  <c r="BI1302" i="2"/>
  <c r="BI467" i="2"/>
  <c r="BI811" i="2"/>
  <c r="BI484" i="2"/>
  <c r="BI894" i="2"/>
  <c r="BI1401" i="2"/>
  <c r="BI1004" i="2"/>
  <c r="BI1975" i="2"/>
  <c r="BI1412" i="2"/>
  <c r="BI683" i="2"/>
  <c r="BI1701" i="2"/>
  <c r="BI825" i="2"/>
  <c r="BI1611" i="2"/>
  <c r="BI807" i="2"/>
  <c r="BI1656" i="2"/>
  <c r="BI1050" i="2"/>
  <c r="BI156" i="2"/>
  <c r="BI2068" i="2"/>
  <c r="BI808" i="2"/>
  <c r="BI1782" i="2"/>
  <c r="BI113" i="2"/>
  <c r="BI462" i="2"/>
  <c r="BI300" i="2"/>
  <c r="BI1626" i="2"/>
  <c r="BI1869" i="2"/>
  <c r="BI1509" i="2"/>
  <c r="BI1174" i="2"/>
  <c r="BI1903" i="2"/>
  <c r="BI1239" i="2"/>
  <c r="BI827" i="2"/>
  <c r="BI1676" i="2"/>
  <c r="BI990" i="2"/>
  <c r="BI279" i="2"/>
  <c r="BI1380" i="2"/>
  <c r="BI477" i="2"/>
  <c r="BI1679" i="2"/>
  <c r="BI1005" i="2"/>
  <c r="BI613" i="2"/>
  <c r="BI1270" i="2"/>
  <c r="BI255" i="2"/>
  <c r="BI2092" i="2"/>
  <c r="BI1667" i="2"/>
  <c r="BI1280" i="2"/>
  <c r="BI845" i="2"/>
  <c r="BI2049" i="2"/>
  <c r="BI1426" i="2"/>
  <c r="BI933" i="2"/>
  <c r="BI1885" i="2"/>
  <c r="BI1175" i="2"/>
  <c r="BI796" i="2"/>
  <c r="BI238" i="2"/>
  <c r="BI889" i="2"/>
  <c r="BI1864" i="2"/>
  <c r="BI1539" i="2"/>
  <c r="BI1034" i="2"/>
  <c r="BI625" i="2"/>
  <c r="BI331" i="2"/>
  <c r="BI929" i="2"/>
  <c r="BI367" i="2"/>
  <c r="BI1074" i="2"/>
  <c r="BI2082" i="2"/>
  <c r="BI2078" i="2"/>
  <c r="BI1880" i="2"/>
  <c r="BI1553" i="2"/>
  <c r="BI1465" i="2"/>
  <c r="BI1320" i="2"/>
  <c r="BI552" i="2"/>
  <c r="BI1562" i="2"/>
  <c r="BI1319" i="2"/>
  <c r="BI809" i="2"/>
  <c r="BI609" i="2"/>
  <c r="BI1375" i="2"/>
  <c r="BI950" i="2"/>
  <c r="BI162" i="2"/>
  <c r="BI2073" i="2"/>
  <c r="BI403" i="2"/>
  <c r="BI1291" i="2"/>
  <c r="BI2034" i="2"/>
  <c r="BI1139" i="2"/>
  <c r="BI1738" i="2"/>
  <c r="BI1374" i="2"/>
  <c r="BI1036" i="2"/>
  <c r="BI239" i="2"/>
  <c r="BI1453" i="2"/>
  <c r="BI302" i="2"/>
  <c r="BI142" i="2"/>
  <c r="BI411" i="2"/>
  <c r="BI259" i="2"/>
  <c r="BI1866" i="2"/>
  <c r="BI1350" i="2"/>
  <c r="BI1012" i="2"/>
  <c r="BI1253" i="2"/>
  <c r="BI1721" i="2"/>
  <c r="BI1290" i="2"/>
  <c r="BI744" i="2"/>
  <c r="BI1683" i="2"/>
  <c r="BI1908" i="2"/>
  <c r="BI1890" i="2"/>
  <c r="BI1686" i="2"/>
  <c r="BI1725" i="2"/>
  <c r="BI1896" i="2"/>
  <c r="BI530" i="2"/>
  <c r="BI1846" i="2"/>
  <c r="BI1032" i="2"/>
  <c r="BI719" i="2"/>
  <c r="BI469" i="2"/>
  <c r="BI1657" i="2"/>
  <c r="BI1349" i="2"/>
  <c r="BI883" i="2"/>
  <c r="BI2051" i="2"/>
  <c r="BI958" i="2"/>
  <c r="BI422" i="2"/>
  <c r="BI1746" i="2"/>
  <c r="BI515" i="2"/>
  <c r="BI1695" i="2"/>
  <c r="BI1296" i="2"/>
  <c r="BI733" i="2"/>
  <c r="BI1413" i="2"/>
  <c r="BI1068" i="2"/>
  <c r="BI1295" i="2"/>
  <c r="BI506" i="2"/>
  <c r="BI1256" i="2"/>
  <c r="BI731" i="2"/>
  <c r="BI132" i="2"/>
  <c r="BI1601" i="2"/>
  <c r="BI998" i="2"/>
  <c r="BI799" i="2"/>
  <c r="BI126" i="2"/>
  <c r="BI1521" i="2"/>
  <c r="BI873" i="2"/>
  <c r="BI695" i="2"/>
  <c r="BI1371" i="2"/>
  <c r="BI1018" i="2"/>
  <c r="BI671" i="2"/>
  <c r="BI396" i="2"/>
  <c r="BI1049" i="2"/>
  <c r="BI2035" i="2"/>
  <c r="BI1518" i="2"/>
  <c r="BI421" i="2"/>
  <c r="BI510" i="2"/>
  <c r="BI1965" i="2"/>
  <c r="BI1690" i="2"/>
  <c r="BI1199" i="2"/>
  <c r="BI2021" i="2"/>
  <c r="BI1130" i="2"/>
  <c r="BI725" i="2"/>
  <c r="BI385" i="2"/>
  <c r="BI2083" i="2"/>
  <c r="BI970" i="2"/>
  <c r="BI372" i="2"/>
  <c r="BI1583" i="2"/>
  <c r="BI282" i="2"/>
  <c r="BI1503" i="2"/>
  <c r="BI1095" i="2"/>
  <c r="BI617" i="2"/>
  <c r="BI893" i="2"/>
  <c r="BI122" i="2"/>
  <c r="BI1947" i="2"/>
  <c r="BI1345" i="2"/>
  <c r="BI181" i="2"/>
  <c r="BI1223" i="2"/>
  <c r="BI483" i="2"/>
  <c r="BI940" i="2"/>
  <c r="BI1058" i="2"/>
  <c r="BI1894" i="2"/>
  <c r="BI95" i="2"/>
  <c r="BI1598" i="2"/>
  <c r="BI1677" i="2"/>
  <c r="BI2112" i="2"/>
  <c r="BI1104" i="2"/>
  <c r="BI1166" i="2"/>
  <c r="BI820" i="2"/>
  <c r="BI237" i="2"/>
  <c r="BI1966" i="2"/>
  <c r="BI1388" i="2"/>
  <c r="BI391" i="2"/>
  <c r="BI2074" i="2"/>
  <c r="BI1967" i="2"/>
  <c r="BI1730" i="2"/>
  <c r="BI1463" i="2"/>
  <c r="BI567" i="2"/>
  <c r="BI1669" i="2"/>
  <c r="BI1409" i="2"/>
  <c r="BI1037" i="2"/>
  <c r="BI494" i="2"/>
  <c r="BI1567" i="2"/>
  <c r="BI962" i="2"/>
  <c r="BI1689" i="2"/>
  <c r="BI632" i="2"/>
  <c r="BI1859" i="2"/>
  <c r="BI79" i="2" l="1"/>
  <c r="N79" i="2"/>
  <c r="AU55" i="1" s="1"/>
  <c r="AU54" i="1" s="1"/>
  <c r="P79" i="2"/>
  <c r="R79" i="2"/>
  <c r="BC95" i="2"/>
  <c r="BC107" i="2"/>
  <c r="BC109" i="2"/>
  <c r="BC122" i="2"/>
  <c r="BC124" i="2"/>
  <c r="BC148" i="2"/>
  <c r="BC150" i="2"/>
  <c r="BC212" i="2"/>
  <c r="BC218" i="2"/>
  <c r="BC233" i="2"/>
  <c r="BC235" i="2"/>
  <c r="BC251" i="2"/>
  <c r="BC272" i="2"/>
  <c r="BC275" i="2"/>
  <c r="BC276" i="2"/>
  <c r="BC278" i="2"/>
  <c r="BC279" i="2"/>
  <c r="BC284" i="2"/>
  <c r="BC285" i="2"/>
  <c r="BC290" i="2"/>
  <c r="BC296" i="2"/>
  <c r="BC309" i="2"/>
  <c r="BC320" i="2"/>
  <c r="BC346" i="2"/>
  <c r="BC352" i="2"/>
  <c r="BC357" i="2"/>
  <c r="BC359" i="2"/>
  <c r="BC362" i="2"/>
  <c r="BC371" i="2"/>
  <c r="BC381" i="2"/>
  <c r="BC385" i="2"/>
  <c r="BC391" i="2"/>
  <c r="BC401" i="2"/>
  <c r="BC403" i="2"/>
  <c r="BC421" i="2"/>
  <c r="BC426" i="2"/>
  <c r="BC437" i="2"/>
  <c r="BC459" i="2"/>
  <c r="BC464" i="2"/>
  <c r="BC470" i="2"/>
  <c r="BC480" i="2"/>
  <c r="BC484" i="2"/>
  <c r="BC485" i="2"/>
  <c r="BC494" i="2"/>
  <c r="BC510" i="2"/>
  <c r="BC515" i="2"/>
  <c r="BC516" i="2"/>
  <c r="BC542" i="2"/>
  <c r="BC546" i="2"/>
  <c r="BC548" i="2"/>
  <c r="BC554" i="2"/>
  <c r="BC556" i="2"/>
  <c r="BC580" i="2"/>
  <c r="BC601" i="2"/>
  <c r="BC603" i="2"/>
  <c r="BC606" i="2"/>
  <c r="BC631" i="2"/>
  <c r="BC635" i="2"/>
  <c r="BC651" i="2"/>
  <c r="BC659" i="2"/>
  <c r="BC666" i="2"/>
  <c r="BC668" i="2"/>
  <c r="BC670" i="2"/>
  <c r="BC671" i="2"/>
  <c r="BC682" i="2"/>
  <c r="BC683" i="2"/>
  <c r="BC689" i="2"/>
  <c r="BC690" i="2"/>
  <c r="BC707" i="2"/>
  <c r="BC709" i="2"/>
  <c r="BC731" i="2"/>
  <c r="BC763" i="2"/>
  <c r="BC765" i="2"/>
  <c r="BC772" i="2"/>
  <c r="BC775" i="2"/>
  <c r="BC788" i="2"/>
  <c r="BC794" i="2"/>
  <c r="BC801" i="2"/>
  <c r="BC807" i="2"/>
  <c r="BC818" i="2"/>
  <c r="BC837" i="2"/>
  <c r="BC840" i="2"/>
  <c r="BC868" i="2"/>
  <c r="BC873" i="2"/>
  <c r="BC874" i="2"/>
  <c r="BC882" i="2"/>
  <c r="BC893" i="2"/>
  <c r="BC906" i="2"/>
  <c r="BC914" i="2"/>
  <c r="BC944" i="2"/>
  <c r="BC957" i="2"/>
  <c r="BC961" i="2"/>
  <c r="BC964" i="2"/>
  <c r="BC965" i="2"/>
  <c r="BC966" i="2"/>
  <c r="BC979" i="2"/>
  <c r="BC996" i="2"/>
  <c r="BC997" i="2"/>
  <c r="BC999" i="2"/>
  <c r="BC1002" i="2"/>
  <c r="BC1007" i="2"/>
  <c r="BC1010" i="2"/>
  <c r="BC1012" i="2"/>
  <c r="BC1021" i="2"/>
  <c r="BC1022" i="2"/>
  <c r="BC1032" i="2"/>
  <c r="BC1039" i="2"/>
  <c r="BC1045" i="2"/>
  <c r="BC1068" i="2"/>
  <c r="BC1075" i="2"/>
  <c r="BC1078" i="2"/>
  <c r="BC1088" i="2"/>
  <c r="BC1090" i="2"/>
  <c r="BC1109" i="2"/>
  <c r="BC1111" i="2"/>
  <c r="BC1117" i="2"/>
  <c r="BC1122" i="2"/>
  <c r="BC1179" i="2"/>
  <c r="BC1190" i="2"/>
  <c r="BC1193" i="2"/>
  <c r="BC1195" i="2"/>
  <c r="BC1209" i="2"/>
  <c r="BC1357" i="2"/>
  <c r="BC1358" i="2"/>
  <c r="BC1372" i="2"/>
  <c r="BC1377" i="2"/>
  <c r="BC1378" i="2"/>
  <c r="BC1393" i="2"/>
  <c r="BC1418" i="2"/>
  <c r="BC1459" i="2"/>
  <c r="BC1533" i="2"/>
  <c r="BC1538" i="2"/>
  <c r="BC1544" i="2"/>
  <c r="BC1556" i="2"/>
  <c r="BC1573" i="2"/>
  <c r="BC1578" i="2"/>
  <c r="BC1589" i="2"/>
  <c r="BC1598" i="2"/>
  <c r="BC1599" i="2"/>
  <c r="BC1623" i="2"/>
  <c r="BC1627" i="2"/>
  <c r="BC1641" i="2"/>
  <c r="BC1657" i="2"/>
  <c r="BC1659" i="2"/>
  <c r="BC1661" i="2"/>
  <c r="BC1674" i="2"/>
  <c r="BC1713" i="2"/>
  <c r="BC1718" i="2"/>
  <c r="BC1724" i="2"/>
  <c r="BC1753" i="2"/>
  <c r="BC1760" i="2"/>
  <c r="BC1776" i="2"/>
  <c r="BC1804" i="2"/>
  <c r="BC1836" i="2"/>
  <c r="BC1855" i="2"/>
  <c r="BC1857" i="2"/>
  <c r="BC1891" i="2"/>
  <c r="BC1920" i="2"/>
  <c r="BC1922" i="2"/>
  <c r="BC1923" i="2"/>
  <c r="BC1927" i="2"/>
  <c r="BC1936" i="2"/>
  <c r="BC1945" i="2"/>
  <c r="BC1947" i="2"/>
  <c r="BC1948" i="2"/>
  <c r="BC1959" i="2"/>
  <c r="BC1974" i="2"/>
  <c r="BC1975" i="2"/>
  <c r="BC1978" i="2"/>
  <c r="BC1979" i="2"/>
  <c r="BC1980" i="2"/>
  <c r="BC1985" i="2"/>
  <c r="BC1986" i="2"/>
  <c r="BC1991" i="2"/>
  <c r="BC1993" i="2"/>
  <c r="BC1996" i="2"/>
  <c r="BC1997" i="2"/>
  <c r="BC2000" i="2"/>
  <c r="BC2002" i="2"/>
  <c r="BC2004" i="2"/>
  <c r="BC2005" i="2"/>
  <c r="BC2007" i="2"/>
  <c r="BC2008" i="2"/>
  <c r="BC2012" i="2"/>
  <c r="BC2013" i="2"/>
  <c r="BC2017" i="2"/>
  <c r="BC2018" i="2"/>
  <c r="BC2019" i="2"/>
  <c r="BC2022" i="2"/>
  <c r="BC2023" i="2"/>
  <c r="BC2024" i="2"/>
  <c r="BC2054" i="2"/>
  <c r="BC2055" i="2"/>
  <c r="BC2062" i="2"/>
  <c r="BC2066" i="2"/>
  <c r="BC2073" i="2"/>
  <c r="BC2078" i="2"/>
  <c r="BC2081" i="2"/>
  <c r="BC2089" i="2"/>
  <c r="BC2113" i="2"/>
  <c r="BC2115" i="2"/>
  <c r="BC2116" i="2"/>
  <c r="BC2119" i="2"/>
  <c r="BC86" i="2"/>
  <c r="BC91" i="2"/>
  <c r="BC92" i="2"/>
  <c r="BC99" i="2"/>
  <c r="BC104" i="2"/>
  <c r="BC138" i="2"/>
  <c r="BC174" i="2"/>
  <c r="BC186" i="2"/>
  <c r="BC187" i="2"/>
  <c r="BC190" i="2"/>
  <c r="BC194" i="2"/>
  <c r="BC195" i="2"/>
  <c r="BC209" i="2"/>
  <c r="BC214" i="2"/>
  <c r="BC216" i="2"/>
  <c r="BC217" i="2"/>
  <c r="BC224" i="2"/>
  <c r="BC246" i="2"/>
  <c r="BC254" i="2"/>
  <c r="BC266" i="2"/>
  <c r="BC270" i="2"/>
  <c r="BC277" i="2"/>
  <c r="BC307" i="2"/>
  <c r="BC313" i="2"/>
  <c r="BC315" i="2"/>
  <c r="BC321" i="2"/>
  <c r="BC387" i="2"/>
  <c r="BC393" i="2"/>
  <c r="BC408" i="2"/>
  <c r="BC412" i="2"/>
  <c r="BC416" i="2"/>
  <c r="BC418" i="2"/>
  <c r="BC419" i="2"/>
  <c r="BC435" i="2"/>
  <c r="BC441" i="2"/>
  <c r="BC442" i="2"/>
  <c r="BC446" i="2"/>
  <c r="BC463" i="2"/>
  <c r="BC469" i="2"/>
  <c r="BC475" i="2"/>
  <c r="BC482" i="2"/>
  <c r="BC488" i="2"/>
  <c r="BC492" i="2"/>
  <c r="BC520" i="2"/>
  <c r="BC530" i="2"/>
  <c r="BC566" i="2"/>
  <c r="BC568" i="2"/>
  <c r="BC569" i="2"/>
  <c r="BC573" i="2"/>
  <c r="BC594" i="2"/>
  <c r="BC610" i="2"/>
  <c r="BC612" i="2"/>
  <c r="BC618" i="2"/>
  <c r="BC629" i="2"/>
  <c r="BC632" i="2"/>
  <c r="BC638" i="2"/>
  <c r="BC647" i="2"/>
  <c r="BC655" i="2"/>
  <c r="BC662" i="2"/>
  <c r="BC675" i="2"/>
  <c r="BC678" i="2"/>
  <c r="BC680" i="2"/>
  <c r="BC691" i="2"/>
  <c r="BC695" i="2"/>
  <c r="BC711" i="2"/>
  <c r="BC734" i="2"/>
  <c r="BC735" i="2"/>
  <c r="BC744" i="2"/>
  <c r="BC745" i="2"/>
  <c r="BC759" i="2"/>
  <c r="BC770" i="2"/>
  <c r="BC771" i="2"/>
  <c r="BC773" i="2"/>
  <c r="BC778" i="2"/>
  <c r="BC784" i="2"/>
  <c r="BC787" i="2"/>
  <c r="BC793" i="2"/>
  <c r="BC797" i="2"/>
  <c r="BC800" i="2"/>
  <c r="BC802" i="2"/>
  <c r="BC808" i="2"/>
  <c r="BC815" i="2"/>
  <c r="BC823" i="2"/>
  <c r="BC824" i="2"/>
  <c r="BC825" i="2"/>
  <c r="BC838" i="2"/>
  <c r="BC848" i="2"/>
  <c r="BC864" i="2"/>
  <c r="BC872" i="2"/>
  <c r="BC881" i="2"/>
  <c r="BC887" i="2"/>
  <c r="BC892" i="2"/>
  <c r="BC894" i="2"/>
  <c r="BC907" i="2"/>
  <c r="BC920" i="2"/>
  <c r="BC933" i="2"/>
  <c r="BC940" i="2"/>
  <c r="BC946" i="2"/>
  <c r="BC976" i="2"/>
  <c r="BC981" i="2"/>
  <c r="BC993" i="2"/>
  <c r="BC1055" i="2"/>
  <c r="BC1059" i="2"/>
  <c r="BC1063" i="2"/>
  <c r="BC1071" i="2"/>
  <c r="BC1083" i="2"/>
  <c r="BC1089" i="2"/>
  <c r="BC1100" i="2"/>
  <c r="BC1138" i="2"/>
  <c r="BC1162" i="2"/>
  <c r="BC1201" i="2"/>
  <c r="BC1203" i="2"/>
  <c r="BC1216" i="2"/>
  <c r="BC1224" i="2"/>
  <c r="BC1227" i="2"/>
  <c r="BC1228" i="2"/>
  <c r="BC1230" i="2"/>
  <c r="BC1254" i="2"/>
  <c r="BC1255" i="2"/>
  <c r="BC1260" i="2"/>
  <c r="BC1271" i="2"/>
  <c r="BC1298" i="2"/>
  <c r="BC1312" i="2"/>
  <c r="BC1315" i="2"/>
  <c r="BC1332" i="2"/>
  <c r="BC1338" i="2"/>
  <c r="BC1413" i="2"/>
  <c r="BC1440" i="2"/>
  <c r="BC1446" i="2"/>
  <c r="BC1453" i="2"/>
  <c r="BC1456" i="2"/>
  <c r="BC1463" i="2"/>
  <c r="BC1465" i="2"/>
  <c r="BC1476" i="2"/>
  <c r="BC1479" i="2"/>
  <c r="BC1488" i="2"/>
  <c r="BC1497" i="2"/>
  <c r="BC1507" i="2"/>
  <c r="BC1516" i="2"/>
  <c r="BC1531" i="2"/>
  <c r="BC1545" i="2"/>
  <c r="BC1551" i="2"/>
  <c r="BC1570" i="2"/>
  <c r="BC1572" i="2"/>
  <c r="BC1579" i="2"/>
  <c r="BC1580" i="2"/>
  <c r="BC1596" i="2"/>
  <c r="BC1597" i="2"/>
  <c r="BC1613" i="2"/>
  <c r="BC1620" i="2"/>
  <c r="BC1621" i="2"/>
  <c r="BC1643" i="2"/>
  <c r="BC1649" i="2"/>
  <c r="BC1650" i="2"/>
  <c r="BC1665" i="2"/>
  <c r="BC1682" i="2"/>
  <c r="BC1684" i="2"/>
  <c r="BC1689" i="2"/>
  <c r="BC1717" i="2"/>
  <c r="BC1729" i="2"/>
  <c r="BC1737" i="2"/>
  <c r="BC1739" i="2"/>
  <c r="BC1745" i="2"/>
  <c r="BC1749" i="2"/>
  <c r="BC1752" i="2"/>
  <c r="BC1781" i="2"/>
  <c r="BC1785" i="2"/>
  <c r="BC1815" i="2"/>
  <c r="BC81" i="2"/>
  <c r="BC87" i="2"/>
  <c r="BC96" i="2"/>
  <c r="BC101" i="2"/>
  <c r="BC111" i="2"/>
  <c r="BC112" i="2"/>
  <c r="BC118" i="2"/>
  <c r="BC119" i="2"/>
  <c r="BC130" i="2"/>
  <c r="BC134" i="2"/>
  <c r="BC135" i="2"/>
  <c r="BC144" i="2"/>
  <c r="BC176" i="2"/>
  <c r="BC177" i="2"/>
  <c r="BC178" i="2"/>
  <c r="BC183" i="2"/>
  <c r="BC203" i="2"/>
  <c r="BC206" i="2"/>
  <c r="BC213" i="2"/>
  <c r="BC243" i="2"/>
  <c r="BC252" i="2"/>
  <c r="BC273" i="2"/>
  <c r="BC280" i="2"/>
  <c r="BC295" i="2"/>
  <c r="BC308" i="2"/>
  <c r="BC312" i="2"/>
  <c r="BC337" i="2"/>
  <c r="BC340" i="2"/>
  <c r="BC356" i="2"/>
  <c r="BC370" i="2"/>
  <c r="BC380" i="2"/>
  <c r="BC389" i="2"/>
  <c r="BC413" i="2"/>
  <c r="BC417" i="2"/>
  <c r="BC425" i="2"/>
  <c r="BC430" i="2"/>
  <c r="BC433" i="2"/>
  <c r="BC443" i="2"/>
  <c r="BC450" i="2"/>
  <c r="BC477" i="2"/>
  <c r="BC493" i="2"/>
  <c r="BC509" i="2"/>
  <c r="BC517" i="2"/>
  <c r="BC518" i="2"/>
  <c r="BC526" i="2"/>
  <c r="BC545" i="2"/>
  <c r="BC550" i="2"/>
  <c r="BC551" i="2"/>
  <c r="BC552" i="2"/>
  <c r="BC555" i="2"/>
  <c r="BC558" i="2"/>
  <c r="BC1072" i="2"/>
  <c r="BC1074" i="2"/>
  <c r="BC1085" i="2"/>
  <c r="BC1091" i="2"/>
  <c r="BC1113" i="2"/>
  <c r="BC1129" i="2"/>
  <c r="BC1137" i="2"/>
  <c r="BC1157" i="2"/>
  <c r="BC1187" i="2"/>
  <c r="BC1191" i="2"/>
  <c r="BC1196" i="2"/>
  <c r="BC1199" i="2"/>
  <c r="BC1215" i="2"/>
  <c r="BC1218" i="2"/>
  <c r="BC1245" i="2"/>
  <c r="BC1250" i="2"/>
  <c r="BC1258" i="2"/>
  <c r="BC1259" i="2"/>
  <c r="BC1267" i="2"/>
  <c r="BC1335" i="2"/>
  <c r="BC1339" i="2"/>
  <c r="BC1380" i="2"/>
  <c r="BC1387" i="2"/>
  <c r="BC1390" i="2"/>
  <c r="BC1399" i="2"/>
  <c r="BC1400" i="2"/>
  <c r="BC1427" i="2"/>
  <c r="BC1429" i="2"/>
  <c r="BC1472" i="2"/>
  <c r="BC1486" i="2"/>
  <c r="BC1522" i="2"/>
  <c r="BC1530" i="2"/>
  <c r="BC1594" i="2"/>
  <c r="BC1603" i="2"/>
  <c r="BC1618" i="2"/>
  <c r="BC1626" i="2"/>
  <c r="BC1628" i="2"/>
  <c r="BC1666" i="2"/>
  <c r="BC1673" i="2"/>
  <c r="BC1675" i="2"/>
  <c r="BC1692" i="2"/>
  <c r="BC1693" i="2"/>
  <c r="BC1733" i="2"/>
  <c r="BC1742" i="2"/>
  <c r="BC1746" i="2"/>
  <c r="BC1754" i="2"/>
  <c r="BC1757" i="2"/>
  <c r="BC1773" i="2"/>
  <c r="BC1775" i="2"/>
  <c r="BC1782" i="2"/>
  <c r="BC1790" i="2"/>
  <c r="BC1798" i="2"/>
  <c r="BC1811" i="2"/>
  <c r="BC1812" i="2"/>
  <c r="BC1816" i="2"/>
  <c r="BC1821" i="2"/>
  <c r="BC1830" i="2"/>
  <c r="BC1841" i="2"/>
  <c r="BC1863" i="2"/>
  <c r="BC1868" i="2"/>
  <c r="BC1870" i="2"/>
  <c r="BC1878" i="2"/>
  <c r="BC1879" i="2"/>
  <c r="BC1881" i="2"/>
  <c r="BC1885" i="2"/>
  <c r="BC1894" i="2"/>
  <c r="BC1895" i="2"/>
  <c r="BC1897" i="2"/>
  <c r="BC1901" i="2"/>
  <c r="BC1904" i="2"/>
  <c r="BC1905" i="2"/>
  <c r="BC1907" i="2"/>
  <c r="BC1908" i="2"/>
  <c r="BC1911" i="2"/>
  <c r="BC1912" i="2"/>
  <c r="BC1913" i="2"/>
  <c r="BC1914" i="2"/>
  <c r="BC1916" i="2"/>
  <c r="BC1943" i="2"/>
  <c r="BC1949" i="2"/>
  <c r="BC1963" i="2"/>
  <c r="BC1969" i="2"/>
  <c r="BC1977" i="2"/>
  <c r="BC1984" i="2"/>
  <c r="BC2003" i="2"/>
  <c r="BC2009" i="2"/>
  <c r="BC2025" i="2"/>
  <c r="BC2027" i="2"/>
  <c r="BC2031" i="2"/>
  <c r="BC2032" i="2"/>
  <c r="BC2034" i="2"/>
  <c r="BC2035" i="2"/>
  <c r="BC2036" i="2"/>
  <c r="BC2038" i="2"/>
  <c r="BC2040" i="2"/>
  <c r="BC2046" i="2"/>
  <c r="BC2052" i="2"/>
  <c r="BC2056" i="2"/>
  <c r="BC2058" i="2"/>
  <c r="BC2064" i="2"/>
  <c r="BC2067" i="2"/>
  <c r="BC2071" i="2"/>
  <c r="BC2072" i="2"/>
  <c r="BC2074" i="2"/>
  <c r="BC2075" i="2"/>
  <c r="BC2077" i="2"/>
  <c r="BC2090" i="2"/>
  <c r="BC2097" i="2"/>
  <c r="BC2100" i="2"/>
  <c r="BC2103" i="2"/>
  <c r="BC2104" i="2"/>
  <c r="BC2106" i="2"/>
  <c r="BC2108" i="2"/>
  <c r="BC84" i="2"/>
  <c r="BC105" i="2"/>
  <c r="BC106" i="2"/>
  <c r="BC117" i="2"/>
  <c r="BC129" i="2"/>
  <c r="BC131" i="2"/>
  <c r="BC136" i="2"/>
  <c r="BC141" i="2"/>
  <c r="BC146" i="2"/>
  <c r="BC147" i="2"/>
  <c r="BC152" i="2"/>
  <c r="BC173" i="2"/>
  <c r="BC184" i="2"/>
  <c r="BC189" i="2"/>
  <c r="BC200" i="2"/>
  <c r="BC201" i="2"/>
  <c r="BC202" i="2"/>
  <c r="BC205" i="2"/>
  <c r="BC207" i="2"/>
  <c r="BC210" i="2"/>
  <c r="BC223" i="2"/>
  <c r="BC229" i="2"/>
  <c r="BC238" i="2"/>
  <c r="BC250" i="2"/>
  <c r="BC262" i="2"/>
  <c r="BC282" i="2"/>
  <c r="BC306" i="2"/>
  <c r="BC353" i="2"/>
  <c r="BC405" i="2"/>
  <c r="BC449" i="2"/>
  <c r="BC454" i="2"/>
  <c r="BC481" i="2"/>
  <c r="BC500" i="2"/>
  <c r="BC501" i="2"/>
  <c r="BC513" i="2"/>
  <c r="BC521" i="2"/>
  <c r="BC524" i="2"/>
  <c r="BC535" i="2"/>
  <c r="BC540" i="2"/>
  <c r="BC543" i="2"/>
  <c r="BC549" i="2"/>
  <c r="BC557" i="2"/>
  <c r="BC953" i="2"/>
  <c r="BC970" i="2"/>
  <c r="BC972" i="2"/>
  <c r="BC974" i="2"/>
  <c r="BC983" i="2"/>
  <c r="BC987" i="2"/>
  <c r="BC1008" i="2"/>
  <c r="BC1015" i="2"/>
  <c r="BC1027" i="2"/>
  <c r="BC1031" i="2"/>
  <c r="BC1064" i="2"/>
  <c r="BC1081" i="2"/>
  <c r="BC1103" i="2"/>
  <c r="BC1104" i="2"/>
  <c r="BC1112" i="2"/>
  <c r="BC1121" i="2"/>
  <c r="BC1128" i="2"/>
  <c r="BC1155" i="2"/>
  <c r="BC1171" i="2"/>
  <c r="BC1172" i="2"/>
  <c r="BC1192" i="2"/>
  <c r="BC1197" i="2"/>
  <c r="BC1208" i="2"/>
  <c r="BC1212" i="2"/>
  <c r="BC1234" i="2"/>
  <c r="BC1238" i="2"/>
  <c r="BC1248" i="2"/>
  <c r="BC1249" i="2"/>
  <c r="BC1251" i="2"/>
  <c r="BC1252" i="2"/>
  <c r="BC1288" i="2"/>
  <c r="BC1299" i="2"/>
  <c r="BC1301" i="2"/>
  <c r="BC1305" i="2"/>
  <c r="BC1308" i="2"/>
  <c r="BC1326" i="2"/>
  <c r="BC1328" i="2"/>
  <c r="BC1345" i="2"/>
  <c r="BC1349" i="2"/>
  <c r="BC1356" i="2"/>
  <c r="BC1371" i="2"/>
  <c r="BC1423" i="2"/>
  <c r="BC1430" i="2"/>
  <c r="BC1434" i="2"/>
  <c r="BC1436" i="2"/>
  <c r="BC1454" i="2"/>
  <c r="BC1458" i="2"/>
  <c r="BC1464" i="2"/>
  <c r="BC1466" i="2"/>
  <c r="BC1467" i="2"/>
  <c r="BC1469" i="2"/>
  <c r="BC1474" i="2"/>
  <c r="BC1480" i="2"/>
  <c r="BC1483" i="2"/>
  <c r="BC1485" i="2"/>
  <c r="BC1496" i="2"/>
  <c r="BC1517" i="2"/>
  <c r="BC1528" i="2"/>
  <c r="BC1536" i="2"/>
  <c r="BC1537" i="2"/>
  <c r="BC1540" i="2"/>
  <c r="BC1548" i="2"/>
  <c r="BC1550" i="2"/>
  <c r="BC1558" i="2"/>
  <c r="BC1559" i="2"/>
  <c r="BC1561" i="2"/>
  <c r="BC1563" i="2"/>
  <c r="BC1567" i="2"/>
  <c r="BC1582" i="2"/>
  <c r="BC1592" i="2"/>
  <c r="BC1609" i="2"/>
  <c r="BC1614" i="2"/>
  <c r="BC1617" i="2"/>
  <c r="BC1624" i="2"/>
  <c r="BC1630" i="2"/>
  <c r="BC1633" i="2"/>
  <c r="BC1634" i="2"/>
  <c r="BC1636" i="2"/>
  <c r="BC1637" i="2"/>
  <c r="BC1639" i="2"/>
  <c r="BC1656" i="2"/>
  <c r="BC1658" i="2"/>
  <c r="BC1660" i="2"/>
  <c r="BC1679" i="2"/>
  <c r="BC1685" i="2"/>
  <c r="BC1694" i="2"/>
  <c r="BC1703" i="2"/>
  <c r="BC1734" i="2"/>
  <c r="BC1741" i="2"/>
  <c r="BC1743" i="2"/>
  <c r="BC1748" i="2"/>
  <c r="BC1758" i="2"/>
  <c r="BC1763" i="2"/>
  <c r="BC1779" i="2"/>
  <c r="BC1788" i="2"/>
  <c r="BC1818" i="2"/>
  <c r="BC1828" i="2"/>
  <c r="BC1835" i="2"/>
  <c r="BC1840" i="2"/>
  <c r="BC1871" i="2"/>
  <c r="BC1874" i="2"/>
  <c r="BC1892" i="2"/>
  <c r="BC1893" i="2"/>
  <c r="BC1896" i="2"/>
  <c r="BC1898" i="2"/>
  <c r="BC1900" i="2"/>
  <c r="BC1903" i="2"/>
  <c r="BC1906" i="2"/>
  <c r="BC1909" i="2"/>
  <c r="BC1910" i="2"/>
  <c r="BC572" i="2"/>
  <c r="BC574" i="2"/>
  <c r="BC583" i="2"/>
  <c r="BC584" i="2"/>
  <c r="BC595" i="2"/>
  <c r="BC600" i="2"/>
  <c r="BC620" i="2"/>
  <c r="BC625" i="2"/>
  <c r="BC626" i="2"/>
  <c r="BC627" i="2"/>
  <c r="BC644" i="2"/>
  <c r="BC658" i="2"/>
  <c r="BC665" i="2"/>
  <c r="BC679" i="2"/>
  <c r="BC686" i="2"/>
  <c r="BC706" i="2"/>
  <c r="BC722" i="2"/>
  <c r="BC723" i="2"/>
  <c r="BC746" i="2"/>
  <c r="BC758" i="2"/>
  <c r="BC764" i="2"/>
  <c r="BC774" i="2"/>
  <c r="BC777" i="2"/>
  <c r="BC779" i="2"/>
  <c r="BC806" i="2"/>
  <c r="BC810" i="2"/>
  <c r="BC839" i="2"/>
  <c r="BC842" i="2"/>
  <c r="BC843" i="2"/>
  <c r="BC849" i="2"/>
  <c r="BC875" i="2"/>
  <c r="BC876" i="2"/>
  <c r="BC883" i="2"/>
  <c r="BC888" i="2"/>
  <c r="BC897" i="2"/>
  <c r="BC903" i="2"/>
  <c r="BC911" i="2"/>
  <c r="BC952" i="2"/>
  <c r="BC975" i="2"/>
  <c r="BC982" i="2"/>
  <c r="BC985" i="2"/>
  <c r="BC1005" i="2"/>
  <c r="BC1026" i="2"/>
  <c r="BC1029" i="2"/>
  <c r="BC1034" i="2"/>
  <c r="BC1048" i="2"/>
  <c r="BC1053" i="2"/>
  <c r="BC1080" i="2"/>
  <c r="BC1082" i="2"/>
  <c r="BC1092" i="2"/>
  <c r="BC1114" i="2"/>
  <c r="BC1118" i="2"/>
  <c r="BC1120" i="2"/>
  <c r="BC1125" i="2"/>
  <c r="BC1139" i="2"/>
  <c r="BC1142" i="2"/>
  <c r="BC1202" i="2"/>
  <c r="BC1225" i="2"/>
  <c r="BC1226" i="2"/>
  <c r="BC1229" i="2"/>
  <c r="BC1235" i="2"/>
  <c r="BC1246" i="2"/>
  <c r="BC1253" i="2"/>
  <c r="BC1270" i="2"/>
  <c r="BC1295" i="2"/>
  <c r="BC1304" i="2"/>
  <c r="BC1324" i="2"/>
  <c r="BC1329" i="2"/>
  <c r="BC1341" i="2"/>
  <c r="BC1346" i="2"/>
  <c r="BC1355" i="2"/>
  <c r="BC1362" i="2"/>
  <c r="BC1368" i="2"/>
  <c r="BC1389" i="2"/>
  <c r="BC1396" i="2"/>
  <c r="BC1402" i="2"/>
  <c r="BC1403" i="2"/>
  <c r="BC1404" i="2"/>
  <c r="BC1409" i="2"/>
  <c r="BC1416" i="2"/>
  <c r="BC1428" i="2"/>
  <c r="BC1450" i="2"/>
  <c r="BC1461" i="2"/>
  <c r="BC1468" i="2"/>
  <c r="BC1482" i="2"/>
  <c r="BC1499" i="2"/>
  <c r="BC1508" i="2"/>
  <c r="BC1509" i="2"/>
  <c r="BC1523" i="2"/>
  <c r="BC1527" i="2"/>
  <c r="BC1539" i="2"/>
  <c r="BC1542" i="2"/>
  <c r="BC1543" i="2"/>
  <c r="BC1547" i="2"/>
  <c r="BC1554" i="2"/>
  <c r="BC1560" i="2"/>
  <c r="BC1565" i="2"/>
  <c r="BC1566" i="2"/>
  <c r="BC1576" i="2"/>
  <c r="BC1593" i="2"/>
  <c r="BC1595" i="2"/>
  <c r="BC1686" i="2"/>
  <c r="BC1687" i="2"/>
  <c r="BC1701" i="2"/>
  <c r="BC1702" i="2"/>
  <c r="BC1705" i="2"/>
  <c r="BC1731" i="2"/>
  <c r="BC1762" i="2"/>
  <c r="BC1767" i="2"/>
  <c r="BC1796" i="2"/>
  <c r="BC1803" i="2"/>
  <c r="BC1806" i="2"/>
  <c r="BC1808" i="2"/>
  <c r="BC1809" i="2"/>
  <c r="BC1814" i="2"/>
  <c r="BC1823" i="2"/>
  <c r="BC1824" i="2"/>
  <c r="BC1833" i="2"/>
  <c r="BC1851" i="2"/>
  <c r="BC1856" i="2"/>
  <c r="BC1859" i="2"/>
  <c r="BC1864" i="2"/>
  <c r="BC1877" i="2"/>
  <c r="BC1889" i="2"/>
  <c r="BC1915" i="2"/>
  <c r="BC1924" i="2"/>
  <c r="BC1929" i="2"/>
  <c r="BC1931" i="2"/>
  <c r="BC1942" i="2"/>
  <c r="BC1950" i="2"/>
  <c r="BC1955" i="2"/>
  <c r="BC1956" i="2"/>
  <c r="BC1961" i="2"/>
  <c r="BC1964" i="2"/>
  <c r="BC1970" i="2"/>
  <c r="BC1973" i="2"/>
  <c r="BC1981" i="2"/>
  <c r="BC1983" i="2"/>
  <c r="BC1987" i="2"/>
  <c r="BC1989" i="2"/>
  <c r="BC1990" i="2"/>
  <c r="BC1994" i="2"/>
  <c r="BC1995" i="2"/>
  <c r="BC1999" i="2"/>
  <c r="BC2006" i="2"/>
  <c r="BC2028" i="2"/>
  <c r="BC2030" i="2"/>
  <c r="BC2042" i="2"/>
  <c r="BC2044" i="2"/>
  <c r="BC2045" i="2"/>
  <c r="BC2050" i="2"/>
  <c r="BC2053" i="2"/>
  <c r="BC2059" i="2"/>
  <c r="BC2063" i="2"/>
  <c r="BC2065" i="2"/>
  <c r="BC2070" i="2"/>
  <c r="BC2079" i="2"/>
  <c r="BC2085" i="2"/>
  <c r="BC2087" i="2"/>
  <c r="BC2094" i="2"/>
  <c r="BC2099" i="2"/>
  <c r="BC2101" i="2"/>
  <c r="BC2110" i="2"/>
  <c r="BC2114" i="2"/>
  <c r="BC2118" i="2"/>
  <c r="BC108" i="2"/>
  <c r="BC113" i="2"/>
  <c r="BC120" i="2"/>
  <c r="BC125" i="2"/>
  <c r="BC139" i="2"/>
  <c r="BC142" i="2"/>
  <c r="BC151" i="2"/>
  <c r="BC159" i="2"/>
  <c r="BC162" i="2"/>
  <c r="BC163" i="2"/>
  <c r="BC175" i="2"/>
  <c r="BC179" i="2"/>
  <c r="BC181" i="2"/>
  <c r="BC225" i="2"/>
  <c r="BC228" i="2"/>
  <c r="BC231" i="2"/>
  <c r="BC253" i="2"/>
  <c r="BC256" i="2"/>
  <c r="BC258" i="2"/>
  <c r="BC259" i="2"/>
  <c r="BC264" i="2"/>
  <c r="BC265" i="2"/>
  <c r="BC291" i="2"/>
  <c r="BC293" i="2"/>
  <c r="BC305" i="2"/>
  <c r="BC318" i="2"/>
  <c r="BC322" i="2"/>
  <c r="BC325" i="2"/>
  <c r="BC326" i="2"/>
  <c r="BC327" i="2"/>
  <c r="BC329" i="2"/>
  <c r="BC334" i="2"/>
  <c r="BC335" i="2"/>
  <c r="BC338" i="2"/>
  <c r="BC343" i="2"/>
  <c r="BC347" i="2"/>
  <c r="BC363" i="2"/>
  <c r="BC367" i="2"/>
  <c r="BC372" i="2"/>
  <c r="BC374" i="2"/>
  <c r="BC376" i="2"/>
  <c r="BC379" i="2"/>
  <c r="BC390" i="2"/>
  <c r="BC395" i="2"/>
  <c r="BC400" i="2"/>
  <c r="BC410" i="2"/>
  <c r="BC411" i="2"/>
  <c r="BC444" i="2"/>
  <c r="BC458" i="2"/>
  <c r="BC474" i="2"/>
  <c r="BC478" i="2"/>
  <c r="BC479" i="2"/>
  <c r="BC496" i="2"/>
  <c r="BC498" i="2"/>
  <c r="BC504" i="2"/>
  <c r="BC505" i="2"/>
  <c r="BC506" i="2"/>
  <c r="BC514" i="2"/>
  <c r="BC528" i="2"/>
  <c r="BC538" i="2"/>
  <c r="BC539" i="2"/>
  <c r="BC544" i="2"/>
  <c r="BC559" i="2"/>
  <c r="BC560" i="2"/>
  <c r="BC561" i="2"/>
  <c r="BC562" i="2"/>
  <c r="BC563" i="2"/>
  <c r="BC564" i="2"/>
  <c r="BC565" i="2"/>
  <c r="BC570" i="2"/>
  <c r="BC579" i="2"/>
  <c r="BC592" i="2"/>
  <c r="BC613" i="2"/>
  <c r="BC615" i="2"/>
  <c r="BC616" i="2"/>
  <c r="BC643" i="2"/>
  <c r="BC650" i="2"/>
  <c r="BC693" i="2"/>
  <c r="BC700" i="2"/>
  <c r="BC719" i="2"/>
  <c r="BC724" i="2"/>
  <c r="BC726" i="2"/>
  <c r="BC729" i="2"/>
  <c r="BC742" i="2"/>
  <c r="BC748" i="2"/>
  <c r="BC749" i="2"/>
  <c r="BC751" i="2"/>
  <c r="BC757" i="2"/>
  <c r="BC782" i="2"/>
  <c r="BC828" i="2"/>
  <c r="BC850" i="2"/>
  <c r="BC856" i="2"/>
  <c r="BC866" i="2"/>
  <c r="BC869" i="2"/>
  <c r="BC871" i="2"/>
  <c r="BC890" i="2"/>
  <c r="BC900" i="2"/>
  <c r="BC902" i="2"/>
  <c r="BC904" i="2"/>
  <c r="BC912" i="2"/>
  <c r="BC916" i="2"/>
  <c r="BC935" i="2"/>
  <c r="BC936" i="2"/>
  <c r="BC937" i="2"/>
  <c r="BC949" i="2"/>
  <c r="BC1013" i="2"/>
  <c r="BC1025" i="2"/>
  <c r="BC1028" i="2"/>
  <c r="BC1042" i="2"/>
  <c r="BC1043" i="2"/>
  <c r="BC1049" i="2"/>
  <c r="BC1051" i="2"/>
  <c r="BC1054" i="2"/>
  <c r="BC1060" i="2"/>
  <c r="BC1077" i="2"/>
  <c r="BC1079" i="2"/>
  <c r="BC1093" i="2"/>
  <c r="BC1096" i="2"/>
  <c r="BC1147" i="2"/>
  <c r="BC1149" i="2"/>
  <c r="BC1158" i="2"/>
  <c r="BC1181" i="2"/>
  <c r="BC1207" i="2"/>
  <c r="BC1210" i="2"/>
  <c r="BC1219" i="2"/>
  <c r="BC1220" i="2"/>
  <c r="BC1256" i="2"/>
  <c r="BC1261" i="2"/>
  <c r="BC1265" i="2"/>
  <c r="BC1281" i="2"/>
  <c r="BC1294" i="2"/>
  <c r="BC1306" i="2"/>
  <c r="BC1318" i="2"/>
  <c r="BC1319" i="2"/>
  <c r="BC1320" i="2"/>
  <c r="BC1321" i="2"/>
  <c r="BC1325" i="2"/>
  <c r="BC1337" i="2"/>
  <c r="BC1351" i="2"/>
  <c r="BC1361" i="2"/>
  <c r="BC1364" i="2"/>
  <c r="BC1437" i="2"/>
  <c r="BC1443" i="2"/>
  <c r="BC1445" i="2"/>
  <c r="BC1447" i="2"/>
  <c r="BC1462" i="2"/>
  <c r="BC1475" i="2"/>
  <c r="BC1490" i="2"/>
  <c r="BC1510" i="2"/>
  <c r="BC1511" i="2"/>
  <c r="BC1532" i="2"/>
  <c r="BC1610" i="2"/>
  <c r="BC1632" i="2"/>
  <c r="BC1644" i="2"/>
  <c r="BC1651" i="2"/>
  <c r="BC1668" i="2"/>
  <c r="BC1688" i="2"/>
  <c r="BC1696" i="2"/>
  <c r="BC1707" i="2"/>
  <c r="BC1715" i="2"/>
  <c r="BC1719" i="2"/>
  <c r="BC1726" i="2"/>
  <c r="BC1732" i="2"/>
  <c r="BC1740" i="2"/>
  <c r="BC1759" i="2"/>
  <c r="BC1769" i="2"/>
  <c r="BC1777" i="2"/>
  <c r="BC1810" i="2"/>
  <c r="BC1822" i="2"/>
  <c r="BC1829" i="2"/>
  <c r="BC1831" i="2"/>
  <c r="BC1832" i="2"/>
  <c r="BC1849" i="2"/>
  <c r="BC1883" i="2"/>
  <c r="BC1888" i="2"/>
  <c r="BC1918" i="2"/>
  <c r="BC1921" i="2"/>
  <c r="BC1930" i="2"/>
  <c r="BC1932" i="2"/>
  <c r="BC1935" i="2"/>
  <c r="BC1937" i="2"/>
  <c r="BC1938" i="2"/>
  <c r="BC1940" i="2"/>
  <c r="BC1941" i="2"/>
  <c r="BC1944" i="2"/>
  <c r="BC1946" i="2"/>
  <c r="BC1954" i="2"/>
  <c r="BC1958" i="2"/>
  <c r="BC1962" i="2"/>
  <c r="BC1965" i="2"/>
  <c r="BC1966" i="2"/>
  <c r="BC1967" i="2"/>
  <c r="BC1968" i="2"/>
  <c r="BC1972" i="2"/>
  <c r="BC1976" i="2"/>
  <c r="BC1982" i="2"/>
  <c r="BC2010" i="2"/>
  <c r="BC2011" i="2"/>
  <c r="BC2016" i="2"/>
  <c r="BC2020" i="2"/>
  <c r="BC2021" i="2"/>
  <c r="BC2026" i="2"/>
  <c r="BC2029" i="2"/>
  <c r="BC2033" i="2"/>
  <c r="BC2039" i="2"/>
  <c r="BC2047" i="2"/>
  <c r="BC2051" i="2"/>
  <c r="BC2057" i="2"/>
  <c r="BC2061" i="2"/>
  <c r="BC2068" i="2"/>
  <c r="BC2069" i="2"/>
  <c r="BC2080" i="2"/>
  <c r="BC2083" i="2"/>
  <c r="BC2084" i="2"/>
  <c r="BC2092" i="2"/>
  <c r="BC2095" i="2"/>
  <c r="BC2096" i="2"/>
  <c r="BC2098" i="2"/>
  <c r="BC2105" i="2"/>
  <c r="BC2111" i="2"/>
  <c r="BC2112" i="2"/>
  <c r="BC2117" i="2"/>
  <c r="E48" i="2"/>
  <c r="BC85" i="2"/>
  <c r="BC93" i="2"/>
  <c r="BC116" i="2"/>
  <c r="BC121" i="2"/>
  <c r="BC156" i="2"/>
  <c r="BC170" i="2"/>
  <c r="BC192" i="2"/>
  <c r="BC196" i="2"/>
  <c r="BC204" i="2"/>
  <c r="BC222" i="2"/>
  <c r="BC227" i="2"/>
  <c r="BC230" i="2"/>
  <c r="BC234" i="2"/>
  <c r="BC269" i="2"/>
  <c r="BC298" i="2"/>
  <c r="BC299" i="2"/>
  <c r="BC304" i="2"/>
  <c r="BC316" i="2"/>
  <c r="BC323" i="2"/>
  <c r="BC324" i="2"/>
  <c r="BC328" i="2"/>
  <c r="BC330" i="2"/>
  <c r="BC332" i="2"/>
  <c r="BC336" i="2"/>
  <c r="BC339" i="2"/>
  <c r="BC341" i="2"/>
  <c r="BC344" i="2"/>
  <c r="BC345" i="2"/>
  <c r="BC348" i="2"/>
  <c r="BC351" i="2"/>
  <c r="BC355" i="2"/>
  <c r="BC358" i="2"/>
  <c r="BC360" i="2"/>
  <c r="BC361" i="2"/>
  <c r="BC365" i="2"/>
  <c r="BC366" i="2"/>
  <c r="BC368" i="2"/>
  <c r="BC369" i="2"/>
  <c r="BC373" i="2"/>
  <c r="BC378" i="2"/>
  <c r="BC388" i="2"/>
  <c r="BC392" i="2"/>
  <c r="BC396" i="2"/>
  <c r="BC399" i="2"/>
  <c r="BC402" i="2"/>
  <c r="BC404" i="2"/>
  <c r="BC424" i="2"/>
  <c r="BC445" i="2"/>
  <c r="BC453" i="2"/>
  <c r="BC460" i="2"/>
  <c r="BC465" i="2"/>
  <c r="BC472" i="2"/>
  <c r="BC487" i="2"/>
  <c r="BC776" i="2"/>
  <c r="BC783" i="2"/>
  <c r="BC789" i="2"/>
  <c r="BC816" i="2"/>
  <c r="BC820" i="2"/>
  <c r="BC846" i="2"/>
  <c r="BC851" i="2"/>
  <c r="BC854" i="2"/>
  <c r="BC867" i="2"/>
  <c r="BC885" i="2"/>
  <c r="BC889" i="2"/>
  <c r="BC931" i="2"/>
  <c r="BC938" i="2"/>
  <c r="BC942" i="2"/>
  <c r="BC948" i="2"/>
  <c r="BC960" i="2"/>
  <c r="BC962" i="2"/>
  <c r="BC978" i="2"/>
  <c r="BC988" i="2"/>
  <c r="BC991" i="2"/>
  <c r="BC995" i="2"/>
  <c r="BC998" i="2"/>
  <c r="BC1000" i="2"/>
  <c r="BC1016" i="2"/>
  <c r="BC1033" i="2"/>
  <c r="BC1061" i="2"/>
  <c r="BC1065" i="2"/>
  <c r="BC1070" i="2"/>
  <c r="BC1086" i="2"/>
  <c r="BC1099" i="2"/>
  <c r="BC1106" i="2"/>
  <c r="BC1143" i="2"/>
  <c r="BC1159" i="2"/>
  <c r="BC1163" i="2"/>
  <c r="BC1168" i="2"/>
  <c r="BC1174" i="2"/>
  <c r="BC1185" i="2"/>
  <c r="BC1194" i="2"/>
  <c r="BC1217" i="2"/>
  <c r="BC1231" i="2"/>
  <c r="BC1272" i="2"/>
  <c r="BC1274" i="2"/>
  <c r="BC1287" i="2"/>
  <c r="BC1296" i="2"/>
  <c r="BC1314" i="2"/>
  <c r="BC1323" i="2"/>
  <c r="BC1344" i="2"/>
  <c r="BC1353" i="2"/>
  <c r="BC1365" i="2"/>
  <c r="BC1379" i="2"/>
  <c r="BC1382" i="2"/>
  <c r="BC1455" i="2"/>
  <c r="BC1471" i="2"/>
  <c r="BC1478" i="2"/>
  <c r="BC1491" i="2"/>
  <c r="BC1493" i="2"/>
  <c r="BC1498" i="2"/>
  <c r="BC1500" i="2"/>
  <c r="BC1514" i="2"/>
  <c r="BC1518" i="2"/>
  <c r="BC1535" i="2"/>
  <c r="BC1541" i="2"/>
  <c r="BC1549" i="2"/>
  <c r="BC1555" i="2"/>
  <c r="BC1557" i="2"/>
  <c r="BC1564" i="2"/>
  <c r="BC1590" i="2"/>
  <c r="BC1625" i="2"/>
  <c r="BC1642" i="2"/>
  <c r="BC1672" i="2"/>
  <c r="BC1711" i="2"/>
  <c r="BC1723" i="2"/>
  <c r="BC1728" i="2"/>
  <c r="BC1738" i="2"/>
  <c r="BC1751" i="2"/>
  <c r="BC1756" i="2"/>
  <c r="BC1770" i="2"/>
  <c r="BC1789" i="2"/>
  <c r="BC1792" i="2"/>
  <c r="BC1802" i="2"/>
  <c r="BC1807" i="2"/>
  <c r="BC1826" i="2"/>
  <c r="BC1845" i="2"/>
  <c r="BC1865" i="2"/>
  <c r="BC1876" i="2"/>
  <c r="BC1880" i="2"/>
  <c r="BC1886" i="2"/>
  <c r="F76" i="2"/>
  <c r="BC80" i="2"/>
  <c r="BC82" i="2"/>
  <c r="BC83" i="2"/>
  <c r="BC89" i="2"/>
  <c r="BC97" i="2"/>
  <c r="BC100" i="2"/>
  <c r="BC103" i="2"/>
  <c r="BC115" i="2"/>
  <c r="BC137" i="2"/>
  <c r="BC149" i="2"/>
  <c r="BC168" i="2"/>
  <c r="BC171" i="2"/>
  <c r="BC172" i="2"/>
  <c r="BC182" i="2"/>
  <c r="BC193" i="2"/>
  <c r="BC198" i="2"/>
  <c r="BC208" i="2"/>
  <c r="BC220" i="2"/>
  <c r="BC226" i="2"/>
  <c r="BC232" i="2"/>
  <c r="BC240" i="2"/>
  <c r="BC260" i="2"/>
  <c r="BC261" i="2"/>
  <c r="BC263" i="2"/>
  <c r="BC267" i="2"/>
  <c r="BC274" i="2"/>
  <c r="BC283" i="2"/>
  <c r="BC287" i="2"/>
  <c r="BC289" i="2"/>
  <c r="BC292" i="2"/>
  <c r="BC301" i="2"/>
  <c r="BC303" i="2"/>
  <c r="BC331" i="2"/>
  <c r="BC333" i="2"/>
  <c r="BC397" i="2"/>
  <c r="BC407" i="2"/>
  <c r="BC409" i="2"/>
  <c r="BC420" i="2"/>
  <c r="BC422" i="2"/>
  <c r="BC423" i="2"/>
  <c r="BC427" i="2"/>
  <c r="BC439" i="2"/>
  <c r="BC440" i="2"/>
  <c r="BC448" i="2"/>
  <c r="BC451" i="2"/>
  <c r="BC502" i="2"/>
  <c r="BC553" i="2"/>
  <c r="BC585" i="2"/>
  <c r="BC587" i="2"/>
  <c r="BC593" i="2"/>
  <c r="BC597" i="2"/>
  <c r="BC602" i="2"/>
  <c r="BC611" i="2"/>
  <c r="BC614" i="2"/>
  <c r="BC619" i="2"/>
  <c r="BC623" i="2"/>
  <c r="BC636" i="2"/>
  <c r="BC649" i="2"/>
  <c r="BC657" i="2"/>
  <c r="BC664" i="2"/>
  <c r="BC672" i="2"/>
  <c r="BC673" i="2"/>
  <c r="BC677" i="2"/>
  <c r="BC692" i="2"/>
  <c r="BC702" i="2"/>
  <c r="BC703" i="2"/>
  <c r="BC705" i="2"/>
  <c r="BC727" i="2"/>
  <c r="BC728" i="2"/>
  <c r="BC730" i="2"/>
  <c r="BC738" i="2"/>
  <c r="BC739" i="2"/>
  <c r="BC754" i="2"/>
  <c r="BC781" i="2"/>
  <c r="BC795" i="2"/>
  <c r="BC812" i="2"/>
  <c r="BC814" i="2"/>
  <c r="BC817" i="2"/>
  <c r="BC833" i="2"/>
  <c r="BC835" i="2"/>
  <c r="BC841" i="2"/>
  <c r="BC859" i="2"/>
  <c r="BC860" i="2"/>
  <c r="BC862" i="2"/>
  <c r="BC884" i="2"/>
  <c r="BC895" i="2"/>
  <c r="BC905" i="2"/>
  <c r="BC908" i="2"/>
  <c r="BC909" i="2"/>
  <c r="BC910" i="2"/>
  <c r="BC915" i="2"/>
  <c r="BC921" i="2"/>
  <c r="BC934" i="2"/>
  <c r="BC945" i="2"/>
  <c r="BC959" i="2"/>
  <c r="BC1009" i="2"/>
  <c r="BC1024" i="2"/>
  <c r="BC1030" i="2"/>
  <c r="BC1040" i="2"/>
  <c r="BC1044" i="2"/>
  <c r="BC1066" i="2"/>
  <c r="BC1126" i="2"/>
  <c r="BC1133" i="2"/>
  <c r="BC1148" i="2"/>
  <c r="BC1160" i="2"/>
  <c r="BC1164" i="2"/>
  <c r="BC1167" i="2"/>
  <c r="BC1170" i="2"/>
  <c r="BC1175" i="2"/>
  <c r="BC1213" i="2"/>
  <c r="BC1236" i="2"/>
  <c r="BC1243" i="2"/>
  <c r="BC1279" i="2"/>
  <c r="BC1282" i="2"/>
  <c r="BC1283" i="2"/>
  <c r="BC1284" i="2"/>
  <c r="BC1285" i="2"/>
  <c r="BC1290" i="2"/>
  <c r="BC1292" i="2"/>
  <c r="BC1327" i="2"/>
  <c r="BC1336" i="2"/>
  <c r="BC1340" i="2"/>
  <c r="BC1342" i="2"/>
  <c r="BC1347" i="2"/>
  <c r="BC1348" i="2"/>
  <c r="BC1352" i="2"/>
  <c r="BC1360" i="2"/>
  <c r="BC1363" i="2"/>
  <c r="BC1366" i="2"/>
  <c r="BC1373" i="2"/>
  <c r="BC1374" i="2"/>
  <c r="BC1375" i="2"/>
  <c r="BC1376" i="2"/>
  <c r="BC1392" i="2"/>
  <c r="BC1394" i="2"/>
  <c r="BC1405" i="2"/>
  <c r="BC1408" i="2"/>
  <c r="BC1412" i="2"/>
  <c r="BC1424" i="2"/>
  <c r="BC1426" i="2"/>
  <c r="BC1460" i="2"/>
  <c r="BC1489" i="2"/>
  <c r="BC1492" i="2"/>
  <c r="BC1501" i="2"/>
  <c r="BC1504" i="2"/>
  <c r="BC1519" i="2"/>
  <c r="BC1552" i="2"/>
  <c r="BC1562" i="2"/>
  <c r="BC1568" i="2"/>
  <c r="BC1611" i="2"/>
  <c r="BC1631" i="2"/>
  <c r="BC1646" i="2"/>
  <c r="BC1667" i="2"/>
  <c r="BC1676" i="2"/>
  <c r="BC1677" i="2"/>
  <c r="BC1680" i="2"/>
  <c r="BC1697" i="2"/>
  <c r="BC1699" i="2"/>
  <c r="BC1708" i="2"/>
  <c r="BC1710" i="2"/>
  <c r="BC1716" i="2"/>
  <c r="BC1778" i="2"/>
  <c r="BC1784" i="2"/>
  <c r="BC1786" i="2"/>
  <c r="BC1794" i="2"/>
  <c r="BC1817" i="2"/>
  <c r="BC1834" i="2"/>
  <c r="BC1842" i="2"/>
  <c r="BC1854" i="2"/>
  <c r="BC1861" i="2"/>
  <c r="BC1869" i="2"/>
  <c r="BC1872" i="2"/>
  <c r="BC1890" i="2"/>
  <c r="BC1917" i="2"/>
  <c r="BC1919" i="2"/>
  <c r="BC1925" i="2"/>
  <c r="BC1926" i="2"/>
  <c r="BC1928" i="2"/>
  <c r="BC1933" i="2"/>
  <c r="BC1934" i="2"/>
  <c r="BC1939" i="2"/>
  <c r="BC1951" i="2"/>
  <c r="BC1952" i="2"/>
  <c r="BC1953" i="2"/>
  <c r="BC1957" i="2"/>
  <c r="BC1960" i="2"/>
  <c r="BC1971" i="2"/>
  <c r="BC1988" i="2"/>
  <c r="BC1992" i="2"/>
  <c r="BC1998" i="2"/>
  <c r="BC2001" i="2"/>
  <c r="BC2014" i="2"/>
  <c r="BC2015" i="2"/>
  <c r="BC2037" i="2"/>
  <c r="BC2041" i="2"/>
  <c r="BC2043" i="2"/>
  <c r="BC2048" i="2"/>
  <c r="BC2049" i="2"/>
  <c r="BC2060" i="2"/>
  <c r="BC2076" i="2"/>
  <c r="BC2082" i="2"/>
  <c r="BC2086" i="2"/>
  <c r="BC2088" i="2"/>
  <c r="BC2091" i="2"/>
  <c r="BC2093" i="2"/>
  <c r="BC2102" i="2"/>
  <c r="BC2107" i="2"/>
  <c r="BC2109" i="2"/>
  <c r="BC94" i="2"/>
  <c r="BC102" i="2"/>
  <c r="BC133" i="2"/>
  <c r="BC153" i="2"/>
  <c r="BC160" i="2"/>
  <c r="BC165" i="2"/>
  <c r="BC167" i="2"/>
  <c r="BC191" i="2"/>
  <c r="BC241" i="2"/>
  <c r="BC244" i="2"/>
  <c r="BC249" i="2"/>
  <c r="BC255" i="2"/>
  <c r="BC271" i="2"/>
  <c r="BC288" i="2"/>
  <c r="BC294" i="2"/>
  <c r="BC302" i="2"/>
  <c r="BC319" i="2"/>
  <c r="BC414" i="2"/>
  <c r="BC428" i="2"/>
  <c r="BC431" i="2"/>
  <c r="BC436" i="2"/>
  <c r="BC438" i="2"/>
  <c r="BC452" i="2"/>
  <c r="BC455" i="2"/>
  <c r="BC461" i="2"/>
  <c r="BC466" i="2"/>
  <c r="BC483" i="2"/>
  <c r="BC489" i="2"/>
  <c r="BC491" i="2"/>
  <c r="BC495" i="2"/>
  <c r="BC497" i="2"/>
  <c r="BC503" i="2"/>
  <c r="BC512" i="2"/>
  <c r="BC522" i="2"/>
  <c r="BC523" i="2"/>
  <c r="BC529" i="2"/>
  <c r="BC532" i="2"/>
  <c r="BC534" i="2"/>
  <c r="BC536" i="2"/>
  <c r="BC591" i="2"/>
  <c r="BC605" i="2"/>
  <c r="BC607" i="2"/>
  <c r="BC608" i="2"/>
  <c r="BC609" i="2"/>
  <c r="BC617" i="2"/>
  <c r="BC628" i="2"/>
  <c r="BC653" i="2"/>
  <c r="BC654" i="2"/>
  <c r="BC656" i="2"/>
  <c r="BC661" i="2"/>
  <c r="BC669" i="2"/>
  <c r="BC685" i="2"/>
  <c r="BC696" i="2"/>
  <c r="BC697" i="2"/>
  <c r="BC699" i="2"/>
  <c r="BC701" i="2"/>
  <c r="BC704" i="2"/>
  <c r="BC714" i="2"/>
  <c r="BC733" i="2"/>
  <c r="BC736" i="2"/>
  <c r="BC741" i="2"/>
  <c r="BC750" i="2"/>
  <c r="BC753" i="2"/>
  <c r="BC755" i="2"/>
  <c r="BC760" i="2"/>
  <c r="BC761" i="2"/>
  <c r="BC767" i="2"/>
  <c r="BC769" i="2"/>
  <c r="BC786" i="2"/>
  <c r="BC790" i="2"/>
  <c r="BC791" i="2"/>
  <c r="BC799" i="2"/>
  <c r="BC821" i="2"/>
  <c r="BC827" i="2"/>
  <c r="BC834" i="2"/>
  <c r="BC845" i="2"/>
  <c r="BC865" i="2"/>
  <c r="BC918" i="2"/>
  <c r="BC930" i="2"/>
  <c r="BC939" i="2"/>
  <c r="BC941" i="2"/>
  <c r="BC947" i="2"/>
  <c r="BC963" i="2"/>
  <c r="BC968" i="2"/>
  <c r="BC969" i="2"/>
  <c r="BC977" i="2"/>
  <c r="BC980" i="2"/>
  <c r="BC984" i="2"/>
  <c r="BC992" i="2"/>
  <c r="BC1006" i="2"/>
  <c r="BC1014" i="2"/>
  <c r="BC1019" i="2"/>
  <c r="BC1023" i="2"/>
  <c r="BC1035" i="2"/>
  <c r="BC1037" i="2"/>
  <c r="BC1052" i="2"/>
  <c r="BC1058" i="2"/>
  <c r="BC1062" i="2"/>
  <c r="BC1067" i="2"/>
  <c r="BC1097" i="2"/>
  <c r="BC1108" i="2"/>
  <c r="BC1124" i="2"/>
  <c r="BC1140" i="2"/>
  <c r="BC1152" i="2"/>
  <c r="BC1153" i="2"/>
  <c r="BC1169" i="2"/>
  <c r="BC1178" i="2"/>
  <c r="BC1188" i="2"/>
  <c r="BC1222" i="2"/>
  <c r="BC1239" i="2"/>
  <c r="BC1241" i="2"/>
  <c r="BC1263" i="2"/>
  <c r="BC1268" i="2"/>
  <c r="BC1269" i="2"/>
  <c r="BC1273" i="2"/>
  <c r="BC1276" i="2"/>
  <c r="BC1277" i="2"/>
  <c r="BC1278" i="2"/>
  <c r="BC1280" i="2"/>
  <c r="BC1291" i="2"/>
  <c r="BC1293" i="2"/>
  <c r="BC1330" i="2"/>
  <c r="BC1331" i="2"/>
  <c r="BC1334" i="2"/>
  <c r="BC1343" i="2"/>
  <c r="BC1350" i="2"/>
  <c r="BC1384" i="2"/>
  <c r="BC1397" i="2"/>
  <c r="BC1410" i="2"/>
  <c r="BC1438" i="2"/>
  <c r="BC1442" i="2"/>
  <c r="BC1448" i="2"/>
  <c r="BC1449" i="2"/>
  <c r="BC1452" i="2"/>
  <c r="BC1470" i="2"/>
  <c r="BC1487" i="2"/>
  <c r="BC1495" i="2"/>
  <c r="BC1521" i="2"/>
  <c r="BC1524" i="2"/>
  <c r="BC1525" i="2"/>
  <c r="BC1546" i="2"/>
  <c r="BC1606" i="2"/>
  <c r="BC1608" i="2"/>
  <c r="BC1619" i="2"/>
  <c r="BC1629" i="2"/>
  <c r="BC1645" i="2"/>
  <c r="BC1655" i="2"/>
  <c r="BC1670" i="2"/>
  <c r="BC1690" i="2"/>
  <c r="BC1712" i="2"/>
  <c r="BC1720" i="2"/>
  <c r="BC1725" i="2"/>
  <c r="BC1730" i="2"/>
  <c r="BC1744" i="2"/>
  <c r="BC90" i="2"/>
  <c r="BC114" i="2"/>
  <c r="BC126" i="2"/>
  <c r="BC143" i="2"/>
  <c r="BC145" i="2"/>
  <c r="BC154" i="2"/>
  <c r="BC155" i="2"/>
  <c r="BC158" i="2"/>
  <c r="BC161" i="2"/>
  <c r="BC164" i="2"/>
  <c r="BC185" i="2"/>
  <c r="BC188" i="2"/>
  <c r="BC197" i="2"/>
  <c r="BC199" i="2"/>
  <c r="BC221" i="2"/>
  <c r="BC236" i="2"/>
  <c r="BC239" i="2"/>
  <c r="BC242" i="2"/>
  <c r="BC245" i="2"/>
  <c r="BC247" i="2"/>
  <c r="BC248" i="2"/>
  <c r="BC257" i="2"/>
  <c r="BC268" i="2"/>
  <c r="BC300" i="2"/>
  <c r="BC310" i="2"/>
  <c r="BC311" i="2"/>
  <c r="BC314" i="2"/>
  <c r="BC342" i="2"/>
  <c r="BC349" i="2"/>
  <c r="BC350" i="2"/>
  <c r="BC354" i="2"/>
  <c r="BC364" i="2"/>
  <c r="BC375" i="2"/>
  <c r="BC377" i="2"/>
  <c r="BC383" i="2"/>
  <c r="BC384" i="2"/>
  <c r="BC398" i="2"/>
  <c r="BC406" i="2"/>
  <c r="BC415" i="2"/>
  <c r="BC429" i="2"/>
  <c r="BC432" i="2"/>
  <c r="BC456" i="2"/>
  <c r="BC467" i="2"/>
  <c r="BC468" i="2"/>
  <c r="BC476" i="2"/>
  <c r="BC486" i="2"/>
  <c r="BC490" i="2"/>
  <c r="BC499" i="2"/>
  <c r="BC508" i="2"/>
  <c r="BC519" i="2"/>
  <c r="BC527" i="2"/>
  <c r="BC531" i="2"/>
  <c r="BC533" i="2"/>
  <c r="BC581" i="2"/>
  <c r="BC588" i="2"/>
  <c r="BC596" i="2"/>
  <c r="BC622" i="2"/>
  <c r="BC630" i="2"/>
  <c r="BC639" i="2"/>
  <c r="BC640" i="2"/>
  <c r="BC645" i="2"/>
  <c r="BC652" i="2"/>
  <c r="BC663" i="2"/>
  <c r="BC681" i="2"/>
  <c r="BC688" i="2"/>
  <c r="BC694" i="2"/>
  <c r="BC712" i="2"/>
  <c r="BC713" i="2"/>
  <c r="BC717" i="2"/>
  <c r="BC718" i="2"/>
  <c r="BC720" i="2"/>
  <c r="BC725" i="2"/>
  <c r="BC737" i="2"/>
  <c r="BC756" i="2"/>
  <c r="BC768" i="2"/>
  <c r="BC792" i="2"/>
  <c r="BC796" i="2"/>
  <c r="BC826" i="2"/>
  <c r="BC830" i="2"/>
  <c r="BC832" i="2"/>
  <c r="BC836" i="2"/>
  <c r="BC844" i="2"/>
  <c r="BC877" i="2"/>
  <c r="BC891" i="2"/>
  <c r="BC913" i="2"/>
  <c r="BC917" i="2"/>
  <c r="BC922" i="2"/>
  <c r="BC923" i="2"/>
  <c r="BC925" i="2"/>
  <c r="BC926" i="2"/>
  <c r="BC927" i="2"/>
  <c r="BC932" i="2"/>
  <c r="BC943" i="2"/>
  <c r="BC958" i="2"/>
  <c r="BC986" i="2"/>
  <c r="BC989" i="2"/>
  <c r="BC994" i="2"/>
  <c r="BC1036" i="2"/>
  <c r="BC1056" i="2"/>
  <c r="BC1073" i="2"/>
  <c r="BC1087" i="2"/>
  <c r="BC1094" i="2"/>
  <c r="BC1098" i="2"/>
  <c r="BC1102" i="2"/>
  <c r="BC1105" i="2"/>
  <c r="BC1107" i="2"/>
  <c r="BC1110" i="2"/>
  <c r="BC1131" i="2"/>
  <c r="BC1144" i="2"/>
  <c r="BC1145" i="2"/>
  <c r="BC1146" i="2"/>
  <c r="BC1150" i="2"/>
  <c r="BC1154" i="2"/>
  <c r="BC1165" i="2"/>
  <c r="BC1186" i="2"/>
  <c r="BC1205" i="2"/>
  <c r="BC1233" i="2"/>
  <c r="BC1237" i="2"/>
  <c r="BC1240" i="2"/>
  <c r="BC1244" i="2"/>
  <c r="BC1266" i="2"/>
  <c r="BC1275" i="2"/>
  <c r="BC1316" i="2"/>
  <c r="BC1367" i="2"/>
  <c r="BC1369" i="2"/>
  <c r="BC1398" i="2"/>
  <c r="BC1401" i="2"/>
  <c r="BC1406" i="2"/>
  <c r="BC1420" i="2"/>
  <c r="BC1422" i="2"/>
  <c r="BC1432" i="2"/>
  <c r="BC1441" i="2"/>
  <c r="BC1502" i="2"/>
  <c r="BC1506" i="2"/>
  <c r="BC1526" i="2"/>
  <c r="BC1553" i="2"/>
  <c r="BC1571" i="2"/>
  <c r="BC1575" i="2"/>
  <c r="BC1577" i="2"/>
  <c r="BC1583" i="2"/>
  <c r="BC1584" i="2"/>
  <c r="BC1585" i="2"/>
  <c r="BC1587" i="2"/>
  <c r="BC1588" i="2"/>
  <c r="BC1600" i="2"/>
  <c r="BC1612" i="2"/>
  <c r="BC1615" i="2"/>
  <c r="BC1622" i="2"/>
  <c r="BC1635" i="2"/>
  <c r="BC1654" i="2"/>
  <c r="BC1662" i="2"/>
  <c r="BC1664" i="2"/>
  <c r="BC1671" i="2"/>
  <c r="BC1691" i="2"/>
  <c r="BC1695" i="2"/>
  <c r="BC1704" i="2"/>
  <c r="BC1714" i="2"/>
  <c r="BC1721" i="2"/>
  <c r="BC1722" i="2"/>
  <c r="BC1755" i="2"/>
  <c r="BC1783" i="2"/>
  <c r="BC1787" i="2"/>
  <c r="BC1791" i="2"/>
  <c r="BC1793" i="2"/>
  <c r="BC1795" i="2"/>
  <c r="BC1813" i="2"/>
  <c r="BC1819" i="2"/>
  <c r="BC1827" i="2"/>
  <c r="BC1839" i="2"/>
  <c r="BC1846" i="2"/>
  <c r="BC1847" i="2"/>
  <c r="BC1848" i="2"/>
  <c r="BC1852" i="2"/>
  <c r="BC1858" i="2"/>
  <c r="BC1873" i="2"/>
  <c r="BC571" i="2"/>
  <c r="BC575" i="2"/>
  <c r="BC582" i="2"/>
  <c r="BC589" i="2"/>
  <c r="BC598" i="2"/>
  <c r="BC621" i="2"/>
  <c r="BC624" i="2"/>
  <c r="BC633" i="2"/>
  <c r="BC646" i="2"/>
  <c r="BC648" i="2"/>
  <c r="BC660" i="2"/>
  <c r="BC676" i="2"/>
  <c r="BC684" i="2"/>
  <c r="BC687" i="2"/>
  <c r="BC698" i="2"/>
  <c r="BC708" i="2"/>
  <c r="BC710" i="2"/>
  <c r="BC715" i="2"/>
  <c r="BC732" i="2"/>
  <c r="BC740" i="2"/>
  <c r="BC743" i="2"/>
  <c r="BC747" i="2"/>
  <c r="BC780" i="2"/>
  <c r="BC798" i="2"/>
  <c r="BC803" i="2"/>
  <c r="BC809" i="2"/>
  <c r="BC813" i="2"/>
  <c r="BC819" i="2"/>
  <c r="BC822" i="2"/>
  <c r="BC829" i="2"/>
  <c r="BC847" i="2"/>
  <c r="BC857" i="2"/>
  <c r="BC861" i="2"/>
  <c r="BC870" i="2"/>
  <c r="BC880" i="2"/>
  <c r="BC896" i="2"/>
  <c r="BC898" i="2"/>
  <c r="BC901" i="2"/>
  <c r="BC929" i="2"/>
  <c r="BC950" i="2"/>
  <c r="BC956" i="2"/>
  <c r="BC967" i="2"/>
  <c r="BC971" i="2"/>
  <c r="BC973" i="2"/>
  <c r="BC990" i="2"/>
  <c r="BC1001" i="2"/>
  <c r="BC1004" i="2"/>
  <c r="BC1038" i="2"/>
  <c r="BC1041" i="2"/>
  <c r="BC1046" i="2"/>
  <c r="BC1057" i="2"/>
  <c r="BC1095" i="2"/>
  <c r="BC1123" i="2"/>
  <c r="BC1151" i="2"/>
  <c r="BC1156" i="2"/>
  <c r="BC1161" i="2"/>
  <c r="BC1166" i="2"/>
  <c r="BC1173" i="2"/>
  <c r="BC1177" i="2"/>
  <c r="BC1180" i="2"/>
  <c r="BC1183" i="2"/>
  <c r="BC1189" i="2"/>
  <c r="BC1200" i="2"/>
  <c r="BC1211" i="2"/>
  <c r="BC1214" i="2"/>
  <c r="BC1221" i="2"/>
  <c r="BC1223" i="2"/>
  <c r="BC1232" i="2"/>
  <c r="BC1242" i="2"/>
  <c r="BC1247" i="2"/>
  <c r="BC1257" i="2"/>
  <c r="BC1262" i="2"/>
  <c r="BC1264" i="2"/>
  <c r="BC1286" i="2"/>
  <c r="BC1302" i="2"/>
  <c r="BC1307" i="2"/>
  <c r="BC1322" i="2"/>
  <c r="BC1333" i="2"/>
  <c r="BC1370" i="2"/>
  <c r="BC1383" i="2"/>
  <c r="BC1386" i="2"/>
  <c r="BC1391" i="2"/>
  <c r="BC1395" i="2"/>
  <c r="BC1411" i="2"/>
  <c r="BC1439" i="2"/>
  <c r="BC1444" i="2"/>
  <c r="BC1457" i="2"/>
  <c r="BC1481" i="2"/>
  <c r="BC1494" i="2"/>
  <c r="BC1505" i="2"/>
  <c r="BC1512" i="2"/>
  <c r="BC1520" i="2"/>
  <c r="BC1529" i="2"/>
  <c r="BC1581" i="2"/>
  <c r="BC1601" i="2"/>
  <c r="BC1604" i="2"/>
  <c r="BC1616" i="2"/>
  <c r="BC1638" i="2"/>
  <c r="BC1652" i="2"/>
  <c r="BC1678" i="2"/>
  <c r="BC1681" i="2"/>
  <c r="BC1683" i="2"/>
  <c r="BC1700" i="2"/>
  <c r="BC1706" i="2"/>
  <c r="BC1709" i="2"/>
  <c r="BC1727" i="2"/>
  <c r="BC1735" i="2"/>
  <c r="BC1750" i="2"/>
  <c r="BC1761" i="2"/>
  <c r="BC1764" i="2"/>
  <c r="BC1766" i="2"/>
  <c r="BC1772" i="2"/>
  <c r="BC1774" i="2"/>
  <c r="BC1780" i="2"/>
  <c r="BC1797" i="2"/>
  <c r="BC1805" i="2"/>
  <c r="BC1820" i="2"/>
  <c r="BC1825" i="2"/>
  <c r="BC1838" i="2"/>
  <c r="BC1844" i="2"/>
  <c r="BC1862" i="2"/>
  <c r="BC88" i="2"/>
  <c r="BC98" i="2"/>
  <c r="BC110" i="2"/>
  <c r="BC123" i="2"/>
  <c r="BC127" i="2"/>
  <c r="BC128" i="2"/>
  <c r="BC132" i="2"/>
  <c r="BC140" i="2"/>
  <c r="BC157" i="2"/>
  <c r="BC166" i="2"/>
  <c r="BC169" i="2"/>
  <c r="BC180" i="2"/>
  <c r="BC211" i="2"/>
  <c r="BC215" i="2"/>
  <c r="BC219" i="2"/>
  <c r="BC237" i="2"/>
  <c r="BC281" i="2"/>
  <c r="BC286" i="2"/>
  <c r="BC297" i="2"/>
  <c r="BC317" i="2"/>
  <c r="BC382" i="2"/>
  <c r="BC386" i="2"/>
  <c r="BC394" i="2"/>
  <c r="BC434" i="2"/>
  <c r="BC447" i="2"/>
  <c r="BC457" i="2"/>
  <c r="BC462" i="2"/>
  <c r="BC471" i="2"/>
  <c r="BC473" i="2"/>
  <c r="BC507" i="2"/>
  <c r="BC511" i="2"/>
  <c r="BC525" i="2"/>
  <c r="BC537" i="2"/>
  <c r="BC541" i="2"/>
  <c r="BC547" i="2"/>
  <c r="BC567" i="2"/>
  <c r="BC576" i="2"/>
  <c r="BC577" i="2"/>
  <c r="BC578" i="2"/>
  <c r="BC586" i="2"/>
  <c r="BC590" i="2"/>
  <c r="BC599" i="2"/>
  <c r="BC604" i="2"/>
  <c r="BC634" i="2"/>
  <c r="BC637" i="2"/>
  <c r="BC641" i="2"/>
  <c r="BC642" i="2"/>
  <c r="BC667" i="2"/>
  <c r="BC674" i="2"/>
  <c r="BC716" i="2"/>
  <c r="BC721" i="2"/>
  <c r="BC752" i="2"/>
  <c r="BC762" i="2"/>
  <c r="BC766" i="2"/>
  <c r="BC785" i="2"/>
  <c r="BC804" i="2"/>
  <c r="BC805" i="2"/>
  <c r="BC811" i="2"/>
  <c r="BC831" i="2"/>
  <c r="BC852" i="2"/>
  <c r="BC853" i="2"/>
  <c r="BC855" i="2"/>
  <c r="BC858" i="2"/>
  <c r="BC863" i="2"/>
  <c r="BC878" i="2"/>
  <c r="BC879" i="2"/>
  <c r="BC886" i="2"/>
  <c r="BC899" i="2"/>
  <c r="BC919" i="2"/>
  <c r="BC924" i="2"/>
  <c r="BC928" i="2"/>
  <c r="BC951" i="2"/>
  <c r="BC954" i="2"/>
  <c r="BC955" i="2"/>
  <c r="BC1003" i="2"/>
  <c r="BC1011" i="2"/>
  <c r="BC1017" i="2"/>
  <c r="BC1018" i="2"/>
  <c r="BC1020" i="2"/>
  <c r="BC1047" i="2"/>
  <c r="BC1050" i="2"/>
  <c r="BC1069" i="2"/>
  <c r="BC1076" i="2"/>
  <c r="BC1084" i="2"/>
  <c r="BC1101" i="2"/>
  <c r="BC1115" i="2"/>
  <c r="BC1116" i="2"/>
  <c r="BC1119" i="2"/>
  <c r="BC1127" i="2"/>
  <c r="BC1130" i="2"/>
  <c r="BC1132" i="2"/>
  <c r="BC1134" i="2"/>
  <c r="BC1135" i="2"/>
  <c r="BC1136" i="2"/>
  <c r="BC1141" i="2"/>
  <c r="BC1176" i="2"/>
  <c r="BC1182" i="2"/>
  <c r="BC1184" i="2"/>
  <c r="BC1198" i="2"/>
  <c r="BC1204" i="2"/>
  <c r="BC1206" i="2"/>
  <c r="BC1289" i="2"/>
  <c r="BC1297" i="2"/>
  <c r="BC1300" i="2"/>
  <c r="BC1303" i="2"/>
  <c r="BC1309" i="2"/>
  <c r="BC1310" i="2"/>
  <c r="BC1311" i="2"/>
  <c r="BC1313" i="2"/>
  <c r="BC1317" i="2"/>
  <c r="BC1354" i="2"/>
  <c r="BC1359" i="2"/>
  <c r="BC1381" i="2"/>
  <c r="BC1385" i="2"/>
  <c r="BC1388" i="2"/>
  <c r="BC1407" i="2"/>
  <c r="BC1414" i="2"/>
  <c r="BC1415" i="2"/>
  <c r="BC1417" i="2"/>
  <c r="BC1419" i="2"/>
  <c r="BC1421" i="2"/>
  <c r="BC1425" i="2"/>
  <c r="BC1431" i="2"/>
  <c r="BC1433" i="2"/>
  <c r="BC1435" i="2"/>
  <c r="BC1451" i="2"/>
  <c r="BC1473" i="2"/>
  <c r="BC1477" i="2"/>
  <c r="BC1484" i="2"/>
  <c r="BC1503" i="2"/>
  <c r="BC1513" i="2"/>
  <c r="BC1515" i="2"/>
  <c r="BC1534" i="2"/>
  <c r="BC1569" i="2"/>
  <c r="BC1574" i="2"/>
  <c r="BC1586" i="2"/>
  <c r="BC1591" i="2"/>
  <c r="BC1602" i="2"/>
  <c r="BC1605" i="2"/>
  <c r="BC1607" i="2"/>
  <c r="BC1640" i="2"/>
  <c r="BC1647" i="2"/>
  <c r="BC1648" i="2"/>
  <c r="BC1653" i="2"/>
  <c r="BC1663" i="2"/>
  <c r="BC1669" i="2"/>
  <c r="BC1698" i="2"/>
  <c r="BC1736" i="2"/>
  <c r="BC1747" i="2"/>
  <c r="BC1765" i="2"/>
  <c r="BC1768" i="2"/>
  <c r="BC1771" i="2"/>
  <c r="BC1799" i="2"/>
  <c r="BC1800" i="2"/>
  <c r="BC1801" i="2"/>
  <c r="BC1837" i="2"/>
  <c r="BC1843" i="2"/>
  <c r="BC1850" i="2"/>
  <c r="BC1853" i="2"/>
  <c r="BC1860" i="2"/>
  <c r="BC1866" i="2"/>
  <c r="BC1867" i="2"/>
  <c r="BC1875" i="2"/>
  <c r="BC1882" i="2"/>
  <c r="BC1884" i="2"/>
  <c r="BC1887" i="2"/>
  <c r="BC1899" i="2"/>
  <c r="BC1902" i="2"/>
  <c r="AW55" i="1"/>
  <c r="F35" i="2"/>
  <c r="BB55" i="1" s="1"/>
  <c r="BB54" i="1" s="1"/>
  <c r="W31" i="1" s="1"/>
  <c r="F34" i="2"/>
  <c r="BA55" i="1"/>
  <c r="BA54" i="1" s="1"/>
  <c r="W30" i="1" s="1"/>
  <c r="F36" i="2"/>
  <c r="BC55" i="1" s="1"/>
  <c r="BC54" i="1" s="1"/>
  <c r="W32" i="1" s="1"/>
  <c r="F37" i="2"/>
  <c r="BD55" i="1" s="1"/>
  <c r="BD54" i="1" s="1"/>
  <c r="W33" i="1" s="1"/>
  <c r="AY54" i="1" l="1"/>
  <c r="AW54" i="1"/>
  <c r="AK30" i="1" s="1"/>
  <c r="AV55" i="1"/>
  <c r="AT55" i="1" s="1"/>
  <c r="AX54" i="1"/>
  <c r="F33" i="2"/>
  <c r="AZ55" i="1" s="1"/>
  <c r="AZ54" i="1" s="1"/>
  <c r="AV54" i="1" l="1"/>
  <c r="AK35" i="1" l="1"/>
  <c r="AT54" i="1"/>
</calcChain>
</file>

<file path=xl/sharedStrings.xml><?xml version="1.0" encoding="utf-8"?>
<sst xmlns="http://schemas.openxmlformats.org/spreadsheetml/2006/main" count="29249" uniqueCount="8465">
  <si>
    <t>Export Komplet</t>
  </si>
  <si>
    <t>VZ</t>
  </si>
  <si>
    <t>2.0</t>
  </si>
  <si>
    <t/>
  </si>
  <si>
    <t>False</t>
  </si>
  <si>
    <t>{a855e7ba-e406-40bb-a9d4-cdbceca8449e}</t>
  </si>
  <si>
    <t>&gt;&gt;  skryté sloupce  &lt;&lt;</t>
  </si>
  <si>
    <t>0,01</t>
  </si>
  <si>
    <t>21</t>
  </si>
  <si>
    <t>12</t>
  </si>
  <si>
    <t>REKAPITULACE STAVBY</t>
  </si>
  <si>
    <t>v ---  níže se nacházejí doplnkové a pomocné údaje k sestavám  --- v</t>
  </si>
  <si>
    <t>Návod na vyplnění</t>
  </si>
  <si>
    <t>0,001</t>
  </si>
  <si>
    <t>Kód:</t>
  </si>
  <si>
    <t>65425093</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</si>
  <si>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</si>
  <si>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</si>
  <si>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Údržba, opravy a odstraňování závad u ST OŘ Plzeň 2026/2027</t>
  </si>
  <si>
    <t>KSO:</t>
  </si>
  <si>
    <t>CC-CZ:</t>
  </si>
  <si>
    <t>Místo:</t>
  </si>
  <si>
    <t>Obvod ST Plzeň</t>
  </si>
  <si>
    <t>Datum:</t>
  </si>
  <si>
    <t>22. 8. 2025</t>
  </si>
  <si>
    <t>Zadavatel:</t>
  </si>
  <si>
    <t>IČ:</t>
  </si>
  <si>
    <t>Správa železnic, s.o. - OŘ Plzeň</t>
  </si>
  <si>
    <t>DIČ:</t>
  </si>
  <si>
    <t>Účastník:</t>
  </si>
  <si>
    <t>Vyplň údaj</t>
  </si>
  <si>
    <t>Projektant:</t>
  </si>
  <si>
    <t xml:space="preserve"> </t>
  </si>
  <si>
    <t>True</t>
  </si>
  <si>
    <t>Zpracovatel:</t>
  </si>
  <si>
    <t>Jung</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</si>
  <si>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</si>
  <si>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</si>
  <si>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</si>
  <si>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</si>
  <si>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</si>
  <si>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</si>
  <si>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</si>
  <si>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</si>
  <si>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</si>
  <si>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</si>
  <si>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</si>
  <si>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</si>
  <si>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</si>
  <si>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</si>
  <si>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</si>
  <si>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</si>
  <si>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</si>
  <si>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</si>
  <si>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</si>
  <si>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</si>
  <si>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</si>
  <si>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</si>
  <si>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</si>
  <si>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</si>
  <si>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</si>
  <si>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</si>
  <si>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</si>
  <si>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</si>
  <si>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</si>
  <si>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</si>
  <si>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</si>
  <si>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</si>
  <si>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</si>
  <si>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</si>
  <si>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</si>
  <si>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</si>
  <si>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</si>
  <si>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</si>
  <si>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</si>
  <si>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</si>
  <si>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</si>
  <si>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</si>
  <si>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Obvod Správy tratí Plzeň</t>
  </si>
  <si>
    <t>STA</t>
  </si>
  <si>
    <t>1</t>
  </si>
  <si>
    <t>{b76b0748-4768-42b8-85a2-c4f83eecc250}</t>
  </si>
  <si>
    <t>2</t>
  </si>
  <si>
    <t>KRYCÍ LIST SOUPISU PRACÍ</t>
  </si>
  <si>
    <t>Objekt:</t>
  </si>
  <si>
    <t>SO 01 - Obvod Správy tratí Plzeň</t>
  </si>
  <si>
    <t>Správa železnic, s.o.- OŘ Plzeň</t>
  </si>
  <si>
    <t>REKAPITULACE ČLENĚNÍ SOUPISU PRACÍ</t>
  </si>
  <si>
    <t>Kód dílu - Popis</t>
  </si>
  <si>
    <t>-1</t>
  </si>
  <si>
    <t>SOUPIS PRACÍ</t>
  </si>
  <si>
    <t>PČ</t>
  </si>
  <si>
    <t>MJ</t>
  </si>
  <si>
    <t>Množství</t>
  </si>
  <si>
    <t>Cenová soustava</t>
  </si>
  <si>
    <t>J. Nh [h]</t>
  </si>
  <si>
    <t>Nh celkem [h]</t>
  </si>
  <si>
    <t>J. hmotnost [t]</t>
  </si>
  <si>
    <t>Hmotnost celkem [t]</t>
  </si>
  <si>
    <t>J. suť [t]</t>
  </si>
  <si>
    <t>Suť Celkem [t]</t>
  </si>
  <si>
    <t>Náklady soupisu celkem</t>
  </si>
  <si>
    <t>K</t>
  </si>
  <si>
    <t>5902005010</t>
  </si>
  <si>
    <t>Operativní odstranění závad, překážek a následků mimořádných událostí na železničním spodku nebo svršku Poznámka: 1. V cenách jsou započteny náklady na odstranění nepředvídaných závad na železničním svršku, spodku a přejezdech, nepředvídaných překážek (např. dřevin, stromů, naplavenin, nánosů nebo cizích předmětů) z průjezdného průřezu koleje, následků mimořádné události, zprovoznění a zajištění provozuschopnosti ŽDC v dohodnutém časovém limitu. 2. V cenách nejsou obsaženy náklady na odstranění překážky způsobené sněhem nebo ledem.</t>
  </si>
  <si>
    <t>hod</t>
  </si>
  <si>
    <t>4</t>
  </si>
  <si>
    <t>ROZPOCET</t>
  </si>
  <si>
    <t>1088645323</t>
  </si>
  <si>
    <t>5903005010</t>
  </si>
  <si>
    <t>Příprava výhybky jednoduché na provoz v zimě s jedním závěrem 1:5,7 až 1:12 sklonu 14° až 4,5°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</si>
  <si>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kus</t>
  </si>
  <si>
    <t>1819115574</t>
  </si>
  <si>
    <t>3</t>
  </si>
  <si>
    <t>5903005030</t>
  </si>
  <si>
    <t>Příprava výhybky jednoduché na provoz v zimě s více závěry 1:12 až 1:18,5 sklonu 4,5°až 3°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</si>
  <si>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-1398672926</t>
  </si>
  <si>
    <t>5903005050</t>
  </si>
  <si>
    <t>Příprava výhybky jednoduché na provoz v zimě s více závěry a PHS 1:11 a 1:12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</si>
  <si>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1111962026</t>
  </si>
  <si>
    <t>5</t>
  </si>
  <si>
    <t>5903005060</t>
  </si>
  <si>
    <t>Příprava výhybky jednoduché na provoz v zimě s více závěry a PHS 1:14 a 1:18,5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</si>
  <si>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-501987132</t>
  </si>
  <si>
    <t>6</t>
  </si>
  <si>
    <t>5903007010</t>
  </si>
  <si>
    <t>Příprava výhybky křižovatkové na provoz v zimě celé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</si>
  <si>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-387032515</t>
  </si>
  <si>
    <t>7</t>
  </si>
  <si>
    <t>5903007030</t>
  </si>
  <si>
    <t>Příprava výhybky křižovatkové na provoz v zimě celé s PHS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</si>
  <si>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315819750</t>
  </si>
  <si>
    <t>8</t>
  </si>
  <si>
    <t>5903010010</t>
  </si>
  <si>
    <t>Uložení posypového materiálu na místo potřeby Poznámka: 1. V ceně jsou započteny náklady na naložení posypu na dopravní prostředek, manipulaci a uložení na místo podle požadavku objednatele. 2. V ceně nejsou obsaženy náklady na dodávku materiálu a dopravu.</t>
  </si>
  <si>
    <t>m3</t>
  </si>
  <si>
    <t>29814535</t>
  </si>
  <si>
    <t>9</t>
  </si>
  <si>
    <t>5903015010</t>
  </si>
  <si>
    <t>Protisněhové zábrany zásněžky montáž Poznámka: 1. V cenách jsou započteny náklady na roznesení, montáž, ukotvení nebo demontáž rozebrání, snesení a naložení na dopravní prostředek a uložení.</t>
  </si>
  <si>
    <t>-387527397</t>
  </si>
  <si>
    <t>10</t>
  </si>
  <si>
    <t>5903015020</t>
  </si>
  <si>
    <t>Protisněhové zábrany zásněžky demontáž Poznámka: 1. V cenách jsou započteny náklady na roznesení, montáž, ukotvení nebo demontáž rozebrání, snesení a naložení na dopravní prostředek a uložení.</t>
  </si>
  <si>
    <t>1493094227</t>
  </si>
  <si>
    <t>11</t>
  </si>
  <si>
    <t>5903015030</t>
  </si>
  <si>
    <t>Protisněhové zábrany ploty montáž Poznámka: 1. V cenách jsou započteny náklady na roznesení, montáž, ukotvení nebo demontáž rozebrání, snesení a naložení na dopravní prostředek a uložení.</t>
  </si>
  <si>
    <t>m</t>
  </si>
  <si>
    <t>-653442951</t>
  </si>
  <si>
    <t>5903015040</t>
  </si>
  <si>
    <t>Protisněhové zábrany ploty demontáž Poznámka: 1. V cenách jsou započteny náklady na roznesení, montáž, ukotvení nebo demontáž rozebrání, snesení a naložení na dopravní prostředek a uložení.</t>
  </si>
  <si>
    <t>915616625</t>
  </si>
  <si>
    <t>13</t>
  </si>
  <si>
    <t>5903020010</t>
  </si>
  <si>
    <t>Odstranění sněhu a ledu z nástupišť a komunikací ručně Poznámka: 1. V cenách jsou započteny náklady na práce v zimních podmínkách, manipulaci, naložení sněhu na dopravní prostředek a uložení na úložišti.</t>
  </si>
  <si>
    <t>1318945893</t>
  </si>
  <si>
    <t>14</t>
  </si>
  <si>
    <t>5903020020</t>
  </si>
  <si>
    <t>Odstranění sněhu a ledu z kolejí ručně Poznámka: 1. V cenách jsou započteny náklady na práce v zimních podmínkách, manipulaci, naložení sněhu na dopravní prostředek a uložení na úložišti.</t>
  </si>
  <si>
    <t>1990626249</t>
  </si>
  <si>
    <t>15</t>
  </si>
  <si>
    <t>5903020110</t>
  </si>
  <si>
    <t>Odstranění sněhu a ledu z výhybek ručně Poznámka: 1. V cenách jsou započteny náklady na práce v zimních podmínkách, manipulaci, naložení sněhu na dopravní prostředek a uložení na úložišti.</t>
  </si>
  <si>
    <t>1148620223</t>
  </si>
  <si>
    <t>16</t>
  </si>
  <si>
    <t>5903025010</t>
  </si>
  <si>
    <t>Odstranění posypu nástupišť ručně smetením Poznámka: 1. V cenách jsou započteny náklady na naložení na dopravní prostředek a uložení na úložišti.</t>
  </si>
  <si>
    <t>m2</t>
  </si>
  <si>
    <t>-832266532</t>
  </si>
  <si>
    <t>17</t>
  </si>
  <si>
    <t>5904005010</t>
  </si>
  <si>
    <t>Vysečení travního porostu ručně sklon terénu do 1:2 Poznámka: 1. V cenách jsou započteny náklady na provedení s ponecháním pokosu na místě, a/nebo mulčování u likvidace strojně. 2. V cenách nejsou obsaženy náklady na odklizení a likvidaci pokosu.</t>
  </si>
  <si>
    <t>1325690388</t>
  </si>
  <si>
    <t>18</t>
  </si>
  <si>
    <t>5904005020</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</si>
  <si>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</si>
  <si>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749983254</t>
  </si>
  <si>
    <t>19</t>
  </si>
  <si>
    <t>5904005110</t>
  </si>
  <si>
    <t>Vysečení travního porostu strojně kolovou nebo kolejovou mechanizací se sekacím adaptérem Poznámka: 1. V cenách jsou započteny náklady na provedení s ponecháním pokosu na místě, a/nebo mulčování u likvidace strojně. 2. V cenách nejsou obsaženy náklady na odklizení a likvidaci pokosu.</t>
  </si>
  <si>
    <t>ha</t>
  </si>
  <si>
    <t>-1089863648</t>
  </si>
  <si>
    <t>20</t>
  </si>
  <si>
    <t>5904005120</t>
  </si>
  <si>
    <t>Vysečení travního porostu strojně kolovou nebo kolejovou mechanizací s mulčovacím adaptérem Poznámka: 1. V cenách jsou započteny náklady na provedení s ponecháním pokosu na místě, a/nebo mulčování u likvidace strojně. 2. V cenách nejsou obsaženy náklady na odklizení a likvidaci pokosu.</t>
  </si>
  <si>
    <t>615215477</t>
  </si>
  <si>
    <t>5904010010</t>
  </si>
  <si>
    <t>Odklizení travního porostu ručně Poznámka: 1. V cenách jsou započteny náklady na snesení pokosu a likvidaci nebo naložení na dopravní prostředek a uložení na skládku. 2. V cenách nejsou obsaženy náklady na dopravu a skládkovné.</t>
  </si>
  <si>
    <t>-1773785728</t>
  </si>
  <si>
    <t>22</t>
  </si>
  <si>
    <t>5904020010</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</si>
  <si>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</si>
  <si>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-1537375523</t>
  </si>
  <si>
    <t>23</t>
  </si>
  <si>
    <t>5904020020</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</si>
  <si>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</si>
  <si>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1975681420</t>
  </si>
  <si>
    <t>24</t>
  </si>
  <si>
    <t>5904020110</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</si>
  <si>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</si>
  <si>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-113372915</t>
  </si>
  <si>
    <t>25</t>
  </si>
  <si>
    <t>5904020120</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</si>
  <si>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</si>
  <si>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-697213802</t>
  </si>
  <si>
    <t>26</t>
  </si>
  <si>
    <t>5904025010</t>
  </si>
  <si>
    <t>Ořez větví místně ručně do výšky nad terénem do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</si>
  <si>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-377317520</t>
  </si>
  <si>
    <t>27</t>
  </si>
  <si>
    <t>5904025020</t>
  </si>
  <si>
    <t>Ořez větví místně ručně do výšky nad terénem přes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</si>
  <si>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1836604184</t>
  </si>
  <si>
    <t>28</t>
  </si>
  <si>
    <t>5904030010</t>
  </si>
  <si>
    <t>Likvidace porostu odhrnutí včetně kořenů Poznámka: 1. V cenách jsou započteny náklady na naložení na dopravní prostředek a uložení na skládku. 2. V cenách nejsou obsaženy náklady na dopravu a skládkovné.</t>
  </si>
  <si>
    <t>-1012733937</t>
  </si>
  <si>
    <t>29</t>
  </si>
  <si>
    <t>5904031010</t>
  </si>
  <si>
    <t>Odstranění smíšené vegetace strojně kolovou nebo kolejovou mechanizací s mulčovacím adaptérem o objemu křovin do 50 % Poznámka: 1. V cenách jsou započteny náklady na odstranění křovin a stromků s průměrem kmene do 10 cm. 2. V cenách nejsou obsaženy náklady na naložení drti na dopravní prostředek, odvoz a uložení na skládku.</t>
  </si>
  <si>
    <t>-123955418</t>
  </si>
  <si>
    <t>30</t>
  </si>
  <si>
    <t>5904031020</t>
  </si>
  <si>
    <t>Odstranění smíšené vegetace strojně kolovou nebo kolejovou mechanizací s mulčovacím adaptérem o objemu křovin přes 50 % Poznámka: 1. V cenách jsou započteny náklady na odstranění křovin a stromků s průměrem kmene do 10 cm. 2. V cenách nejsou obsaženy náklady na naložení drti na dopravní prostředek, odvoz a uložení na skládku.</t>
  </si>
  <si>
    <t>1876439732</t>
  </si>
  <si>
    <t>31</t>
  </si>
  <si>
    <t>5904035010</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</si>
  <si>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</si>
  <si>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472859744</t>
  </si>
  <si>
    <t>32</t>
  </si>
  <si>
    <t>5904035020</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</si>
  <si>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</si>
  <si>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-1131629329</t>
  </si>
  <si>
    <t>33</t>
  </si>
  <si>
    <t>5904035030</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</si>
  <si>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</si>
  <si>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748602628</t>
  </si>
  <si>
    <t>34</t>
  </si>
  <si>
    <t>5904035040</t>
  </si>
  <si>
    <t>Kácení stromů se sklonem terénu do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</si>
  <si>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-224561594</t>
  </si>
  <si>
    <t>35</t>
  </si>
  <si>
    <t>5904035050</t>
  </si>
  <si>
    <t>Kácení stromů se sklonem terénu do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</si>
  <si>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636473858</t>
  </si>
  <si>
    <t>36</t>
  </si>
  <si>
    <t>5904035060</t>
  </si>
  <si>
    <t>Kácení stromů se sklonem terénu do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</si>
  <si>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21740792</t>
  </si>
  <si>
    <t>37</t>
  </si>
  <si>
    <t>5904035110</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</si>
  <si>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</si>
  <si>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1417926264</t>
  </si>
  <si>
    <t>38</t>
  </si>
  <si>
    <t>5904035120</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</si>
  <si>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</si>
  <si>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1671191305</t>
  </si>
  <si>
    <t>39</t>
  </si>
  <si>
    <t>5904035130</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</si>
  <si>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</si>
  <si>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-1762243868</t>
  </si>
  <si>
    <t>40</t>
  </si>
  <si>
    <t>5904035140</t>
  </si>
  <si>
    <t>Kácení stromů se sklonem terénu přes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</si>
  <si>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288170988</t>
  </si>
  <si>
    <t>41</t>
  </si>
  <si>
    <t>5904035150</t>
  </si>
  <si>
    <t>Kácení stromů se sklonem terénu přes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</si>
  <si>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224248653</t>
  </si>
  <si>
    <t>42</t>
  </si>
  <si>
    <t>5904035160</t>
  </si>
  <si>
    <t>Kácení stromů se sklonem terénu přes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</si>
  <si>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-1149169476</t>
  </si>
  <si>
    <t>43</t>
  </si>
  <si>
    <t>5904040010</t>
  </si>
  <si>
    <t>Rizikové kácení stromů listnatých se sklonem terénu do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</si>
  <si>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-1786038890</t>
  </si>
  <si>
    <t>44</t>
  </si>
  <si>
    <t>5904040020</t>
  </si>
  <si>
    <t>Rizikové kácení stromů listnatých se sklonem terénu do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</si>
  <si>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1330528983</t>
  </si>
  <si>
    <t>45</t>
  </si>
  <si>
    <t>5904040030</t>
  </si>
  <si>
    <t>Rizikové kácení stromů listnatých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</si>
  <si>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1460426897</t>
  </si>
  <si>
    <t>46</t>
  </si>
  <si>
    <t>5904040040</t>
  </si>
  <si>
    <t>Rizikové kácení stromů listnatých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</si>
  <si>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-921240597</t>
  </si>
  <si>
    <t>47</t>
  </si>
  <si>
    <t>5904040050</t>
  </si>
  <si>
    <t>Rizikové kácení stromů listnatých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</si>
  <si>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2029299267</t>
  </si>
  <si>
    <t>48</t>
  </si>
  <si>
    <t>5904040060</t>
  </si>
  <si>
    <t>Rizikové kácení stromů listnatých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</si>
  <si>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-1312563382</t>
  </si>
  <si>
    <t>49</t>
  </si>
  <si>
    <t>5904040110</t>
  </si>
  <si>
    <t>Rizikové kácení stromů listnatých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</si>
  <si>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722114513</t>
  </si>
  <si>
    <t>50</t>
  </si>
  <si>
    <t>5904040120</t>
  </si>
  <si>
    <t>Rizikové kácení stromů listnatých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</si>
  <si>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-1132012636</t>
  </si>
  <si>
    <t>51</t>
  </si>
  <si>
    <t>5904040130</t>
  </si>
  <si>
    <t>Rizikové kácení stromů listnatých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</si>
  <si>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1056773915</t>
  </si>
  <si>
    <t>52</t>
  </si>
  <si>
    <t>5904040140</t>
  </si>
  <si>
    <t>Rizikové kácení stromů listnatých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</si>
  <si>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-1973712746</t>
  </si>
  <si>
    <t>53</t>
  </si>
  <si>
    <t>5904040150</t>
  </si>
  <si>
    <t>Rizikové kácení stromů listnatých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</si>
  <si>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-1611157170</t>
  </si>
  <si>
    <t>54</t>
  </si>
  <si>
    <t>5904040160</t>
  </si>
  <si>
    <t>Rizikové kácení stromů listnatých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</si>
  <si>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1890341874</t>
  </si>
  <si>
    <t>55</t>
  </si>
  <si>
    <t>5904040210</t>
  </si>
  <si>
    <t>Rizikové kácení stromů jehličnatých se sklonem terénu do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</si>
  <si>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1224628716</t>
  </si>
  <si>
    <t>56</t>
  </si>
  <si>
    <t>5904040220</t>
  </si>
  <si>
    <t>Rizikové kácení stromů jehličnatých se sklonem terénu do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</si>
  <si>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614895622</t>
  </si>
  <si>
    <t>57</t>
  </si>
  <si>
    <t>5904040230</t>
  </si>
  <si>
    <t>Rizikové kácení stromů jehličnatých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</si>
  <si>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-1914567818</t>
  </si>
  <si>
    <t>58</t>
  </si>
  <si>
    <t>5904040240</t>
  </si>
  <si>
    <t>Rizikové kácení stromů jehličnatých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</si>
  <si>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-2026746178</t>
  </si>
  <si>
    <t>59</t>
  </si>
  <si>
    <t>5904040250</t>
  </si>
  <si>
    <t>Rizikové kácení stromů jehličnatých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</si>
  <si>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-1252812434</t>
  </si>
  <si>
    <t>60</t>
  </si>
  <si>
    <t>5904040260</t>
  </si>
  <si>
    <t>Rizikové kácení stromů jehličnatých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</si>
  <si>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1095772088</t>
  </si>
  <si>
    <t>61</t>
  </si>
  <si>
    <t>5904040310</t>
  </si>
  <si>
    <t>Rizikové kácení stromů jehličnatých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</si>
  <si>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570114742</t>
  </si>
  <si>
    <t>62</t>
  </si>
  <si>
    <t>5904040320</t>
  </si>
  <si>
    <t>Rizikové kácení stromů jehličnatých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</si>
  <si>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714669539</t>
  </si>
  <si>
    <t>63</t>
  </si>
  <si>
    <t>5904040330</t>
  </si>
  <si>
    <t>Rizikové kácení stromů jehličnatých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</si>
  <si>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844374510</t>
  </si>
  <si>
    <t>64</t>
  </si>
  <si>
    <t>5904040340</t>
  </si>
  <si>
    <t>Rizikové kácení stromů jehličnatých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</si>
  <si>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666234104</t>
  </si>
  <si>
    <t>65</t>
  </si>
  <si>
    <t>5904040350</t>
  </si>
  <si>
    <t>Rizikové kácení stromů jehličnatých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</si>
  <si>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1002055931</t>
  </si>
  <si>
    <t>66</t>
  </si>
  <si>
    <t>5904040360</t>
  </si>
  <si>
    <t>Rizikové kácení stromů jehličnatých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</si>
  <si>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-2050218308</t>
  </si>
  <si>
    <t>67</t>
  </si>
  <si>
    <t>5904045010</t>
  </si>
  <si>
    <t>Odstranění pařezu mechanicky průměru do 10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</si>
  <si>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-539600287</t>
  </si>
  <si>
    <t>68</t>
  </si>
  <si>
    <t>5904045020</t>
  </si>
  <si>
    <t>Odstranění pařezu mechanicky průměru přes 10 cm do 30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</si>
  <si>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-828898475</t>
  </si>
  <si>
    <t>69</t>
  </si>
  <si>
    <t>5904045030</t>
  </si>
  <si>
    <t>Odstranění pařezu mechanicky průměru přes 30 cm do 60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</si>
  <si>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-159683718</t>
  </si>
  <si>
    <t>70</t>
  </si>
  <si>
    <t>5904045040</t>
  </si>
  <si>
    <t>Odstranění pařezu mechanicky průměru přes 60 cm do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</si>
  <si>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-1303463754</t>
  </si>
  <si>
    <t>71</t>
  </si>
  <si>
    <t>5904045050</t>
  </si>
  <si>
    <t>Odstranění pařezu mechanicky průměru přes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</si>
  <si>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-649128581</t>
  </si>
  <si>
    <t>72</t>
  </si>
  <si>
    <t>5904055010</t>
  </si>
  <si>
    <t>Hubení travního porostu postřikovačem místně ručně tráva, plevel Poznámka: 1. V cenách jsou započteny náklady na postřik travního porostu nebo náletové dřevité vegetace, potřebné manipulace a aplikací herbicidu. 2. V cenách nejsou obsaženy náklady na vodu a dodávku herbicidu.</t>
  </si>
  <si>
    <t>2016793344</t>
  </si>
  <si>
    <t>73</t>
  </si>
  <si>
    <t>5904055020</t>
  </si>
  <si>
    <t>Hubení travního porostu postřikovačem místně ručně křídlatka, bolševník Poznámka: 1. V cenách jsou započteny náklady na postřik travního porostu nebo náletové dřevité vegetace, potřebné manipulace a aplikací herbicidu. 2. V cenách nejsou obsaženy náklady na vodu a dodávku herbicidu.</t>
  </si>
  <si>
    <t>-988276518</t>
  </si>
  <si>
    <t>74</t>
  </si>
  <si>
    <t>5904060005</t>
  </si>
  <si>
    <t>Hubení náletové a pařezové vegetace ručně postřikovačem mimo profil KL místně Poznámka: 1. V cenách jsou započteny náklady na postřik náletové dřevité vegetace nebo pařezové výmladnosti aplikací herbicidu. 2. V cenách nejsou obsaženy náklady na vodu a dodávku herbicidu.</t>
  </si>
  <si>
    <t>93546711</t>
  </si>
  <si>
    <t>75</t>
  </si>
  <si>
    <t>5904065010</t>
  </si>
  <si>
    <t>Výsadba stromů listnatých Poznámka: 1. V cenách jsou započteny náklady na výkop jámy, osazení, zásyp, zajištění ukotvením, ochrana před okusem a vysycháním, úpravu terénu, vodu, hnojivo a opěru. 2. V cenách nejsou obsaženy náklady na dodávku stromů.</t>
  </si>
  <si>
    <t>-1690451008</t>
  </si>
  <si>
    <t>76</t>
  </si>
  <si>
    <t>5904065020</t>
  </si>
  <si>
    <t>Výsadba stromů jehličnatých Poznámka: 1. V cenách jsou započteny náklady na výkop jámy, osazení, zásyp, zajištění ukotvením, ochrana před okusem a vysycháním, úpravu terénu, vodu, hnojivo a opěru. 2. V cenách nejsou obsaženy náklady na dodávku stromů.</t>
  </si>
  <si>
    <t>-1977557162</t>
  </si>
  <si>
    <t>77</t>
  </si>
  <si>
    <t>5904070010</t>
  </si>
  <si>
    <t>Ošetřování stromů do doby jejich samostatného růstu Poznámka: 1. V cenách jsou započteny náklady na hnojení, zalévání, okopávání a odplevelení, sestřih větví, opravu stability opěry včetně nákladů na hnojivo a vodu.</t>
  </si>
  <si>
    <t>-1045886197</t>
  </si>
  <si>
    <t>78</t>
  </si>
  <si>
    <t>5904075010</t>
  </si>
  <si>
    <t>Výsadba keřů listnatých Poznámka: 1. V cenách jsou započteny náklady na výkop jámy, osazení, zásyp, zajištění ukotvením, ochrana před okusem a vysycháním, úpravu terénu vodu a hnojivo. 2. V cenách nejsou obsaženy náklady na dodávku keřů.</t>
  </si>
  <si>
    <t>-1483671323</t>
  </si>
  <si>
    <t>79</t>
  </si>
  <si>
    <t>5904075020</t>
  </si>
  <si>
    <t>Výsadba keřů jehličnatých Poznámka: 1. V cenách jsou započteny náklady na výkop jámy, osazení, zásyp, zajištění ukotvením, ochrana před okusem a vysycháním, úpravu terénu vodu a hnojivo. 2. V cenách nejsou obsaženy náklady na dodávku keřů.</t>
  </si>
  <si>
    <t>-1528064133</t>
  </si>
  <si>
    <t>80</t>
  </si>
  <si>
    <t>5904080010</t>
  </si>
  <si>
    <t>Ošetřování keřů do doby jejich samostatného růstu Poznámka: 1. V cenách jsou započteny náklady na hnojení, zalévání, okopávání a odplevelení, sestřih větví, opravu stability opěry včetně nákladů na hnojivo a vodu.</t>
  </si>
  <si>
    <t>-437573587</t>
  </si>
  <si>
    <t>81</t>
  </si>
  <si>
    <t>5905005010</t>
  </si>
  <si>
    <t>Odstranění plevelů a buřiny z koleje nebo výhybky Poznámka: 1. V cenách jsou započteny náklady na odstranění plevelů a buřiny včetně kořenů ručně, úprava rozrušeného KL, ometení pražců a upevňovadel, rozprostření výzisku na terén nebo naložení na dopravní prostředek.</t>
  </si>
  <si>
    <t>-281229811</t>
  </si>
  <si>
    <t>82</t>
  </si>
  <si>
    <t>5905010010</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</si>
  <si>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</si>
  <si>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990673935</t>
  </si>
  <si>
    <t>83</t>
  </si>
  <si>
    <t>5905015010</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</si>
  <si>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</si>
  <si>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568826254</t>
  </si>
  <si>
    <t>84</t>
  </si>
  <si>
    <t>5905015020</t>
  </si>
  <si>
    <t>Oprava stezky ručně s odstraněním drnu a nánosu přes 10 cm do 20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</si>
  <si>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1263340772</t>
  </si>
  <si>
    <t>85</t>
  </si>
  <si>
    <t>5905020010</t>
  </si>
  <si>
    <t>Oprava stezky strojně s odstraněním drnu a nánosu do 10 cm Poznámka: 1. V cenách jsou započteny náklady na odtěžení nánosu stezky a rozprostření výzisku na terén nebo naložení na dopravní prostředek a úprava povrchu stezky.</t>
  </si>
  <si>
    <t>-1736488356</t>
  </si>
  <si>
    <t>86</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</si>
  <si>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</si>
  <si>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</si>
  <si>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-732914840</t>
  </si>
  <si>
    <t>87</t>
  </si>
  <si>
    <t>5905023010</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</si>
  <si>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t>
  </si>
  <si>
    <t>47787645</t>
  </si>
  <si>
    <t>88</t>
  </si>
  <si>
    <t>5905023020</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</si>
  <si>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</si>
  <si>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-851601526</t>
  </si>
  <si>
    <t>89</t>
  </si>
  <si>
    <t>5905025010</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</si>
  <si>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</si>
  <si>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883858186</t>
  </si>
  <si>
    <t>90</t>
  </si>
  <si>
    <t>5905025110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</si>
  <si>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</si>
  <si>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-879214711</t>
  </si>
  <si>
    <t>91</t>
  </si>
  <si>
    <t>5905030010</t>
  </si>
  <si>
    <t>Ojedinělá výměna KL mimo lavičku lože otevřené Poznámka: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</si>
  <si>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-1985686123</t>
  </si>
  <si>
    <t>92</t>
  </si>
  <si>
    <t>5905030020</t>
  </si>
  <si>
    <t>Ojedinělá výměna KL mimo lavičku lože zapuštěné Poznámka: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</si>
  <si>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-312499611</t>
  </si>
  <si>
    <t>93</t>
  </si>
  <si>
    <t>5905030110</t>
  </si>
  <si>
    <t>Ojedinělá výměna KL včetně lavičky pod ložnou plochou pražce lože otevřené Poznámka: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</si>
  <si>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1010189223</t>
  </si>
  <si>
    <t>94</t>
  </si>
  <si>
    <t>5905030120</t>
  </si>
  <si>
    <t>Ojedinělá výměna KL včetně lavičky pod ložnou plochou pražce lože zapuštěné Poznámka: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</si>
  <si>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-1093710406</t>
  </si>
  <si>
    <t>95</t>
  </si>
  <si>
    <t>5905035010</t>
  </si>
  <si>
    <t>Výměna KL malou těžící mechanizací mimo lavičku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</si>
  <si>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-1969116456</t>
  </si>
  <si>
    <t>96</t>
  </si>
  <si>
    <t>5905035020</t>
  </si>
  <si>
    <t>Výměna KL malou těžící mechanizací mimo lavičku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</si>
  <si>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-330102669</t>
  </si>
  <si>
    <t>97</t>
  </si>
  <si>
    <t>5905035110</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</si>
  <si>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</si>
  <si>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1046966807</t>
  </si>
  <si>
    <t>98</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</si>
  <si>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</si>
  <si>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</si>
  <si>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971069887</t>
  </si>
  <si>
    <t>99</t>
  </si>
  <si>
    <t>5905050015</t>
  </si>
  <si>
    <t>Souvislá výměna KL se snesením KR koleje pražce dřevěné Poznámka: 1. V cenách jsou započteny náklady na odtěžení KL, úpravu sklonu a zhutnění pláně, zřízení KL,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</si>
  <si>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km</t>
  </si>
  <si>
    <t>-1079806529</t>
  </si>
  <si>
    <t>100</t>
  </si>
  <si>
    <t>5905050055</t>
  </si>
  <si>
    <t>Souvislá výměna KL se snesením KR koleje pražce betonové Poznámka: 1. V cenách jsou započteny náklady na odtěžení KL, úpravu sklonu a zhutnění pláně, zřízení KL,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</si>
  <si>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30408328</t>
  </si>
  <si>
    <t>101</t>
  </si>
  <si>
    <t>5905050115</t>
  </si>
  <si>
    <t>Souvislá výměna KL se snesením KR koleje pražce ocelové válcované Poznámka: 1. V cenách jsou započteny náklady na odtěžení KL, úpravu sklonu a zhutnění pláně, zřízení KL,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</si>
  <si>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-1047581777</t>
  </si>
  <si>
    <t>102</t>
  </si>
  <si>
    <t>5905050135</t>
  </si>
  <si>
    <t>Souvislá výměna KL se snesením KR koleje pražce ocelové tvar Y Poznámka: 1. V cenách jsou započteny náklady na odtěžení KL, úpravu sklonu a zhutnění pláně, zřízení KL,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</si>
  <si>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-767471575</t>
  </si>
  <si>
    <t>103</t>
  </si>
  <si>
    <t>5905050215</t>
  </si>
  <si>
    <t>Souvislá výměna KL se snesením KR výhybky pražce dřevěné Poznámka: 1. V cenách jsou započteny náklady na odtěžení KL, úpravu sklonu a zhutnění pláně, zřízení KL,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</si>
  <si>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-460308202</t>
  </si>
  <si>
    <t>104</t>
  </si>
  <si>
    <t>5905050225</t>
  </si>
  <si>
    <t>Souvislá výměna KL se snesením KR výhybky pražce betonové Poznámka: 1. V cenách jsou započteny náklady na odtěžení KL, úpravu sklonu a zhutnění pláně, zřízení KL,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</si>
  <si>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-493599458</t>
  </si>
  <si>
    <t>105</t>
  </si>
  <si>
    <t>5905050315</t>
  </si>
  <si>
    <t>Souvislá výměna KL se snesením KR ostatní konstrukce pražce dřevěné kolejové brzdy Poznámka: 1. V cenách jsou započteny náklady na odtěžení KL, úpravu sklonu a zhutnění pláně, zřízení KL,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</si>
  <si>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1547352238</t>
  </si>
  <si>
    <t>106</t>
  </si>
  <si>
    <t>5905055010</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</si>
  <si>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</si>
  <si>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-2036292880</t>
  </si>
  <si>
    <t>107</t>
  </si>
  <si>
    <t>5905055020</t>
  </si>
  <si>
    <t>Odstranění stávajícího kolejového lože odtěžením ve výhybce Poznámka: 1. V cenách jsou započteny náklady na odstranění KL, úpravu pláně a rozprostření výzisku na terén nebo jeho naložení na dopravní prostředek. 2. V cenách nejsou obsaženy náklady na dopravu výzisku na skládku a skládkovné.</t>
  </si>
  <si>
    <t>147351329</t>
  </si>
  <si>
    <t>108</t>
  </si>
  <si>
    <t>5905060010</t>
  </si>
  <si>
    <t>Zřízení nového kolejového lože v koleji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</si>
  <si>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1716776611</t>
  </si>
  <si>
    <t>109</t>
  </si>
  <si>
    <t>5905060020</t>
  </si>
  <si>
    <t>Zřízení nového kolejového lože ve výhybce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</si>
  <si>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-1166751319</t>
  </si>
  <si>
    <t>110</t>
  </si>
  <si>
    <t>5905065010</t>
  </si>
  <si>
    <t>Samostatná úprava vrstvy kolejového lože pod ložnou plochou pražců v koleji Poznámka: 1. V cenách jsou započteny náklady na urovnání a homogenizaci vrstvy kameniva. 2. V cenách nejsou obsaženy náklady na dodávku a doplnění kameniva.</t>
  </si>
  <si>
    <t>893263156</t>
  </si>
  <si>
    <t>111</t>
  </si>
  <si>
    <t>5905065020</t>
  </si>
  <si>
    <t>Samostatná úprava vrstvy kolejového lože pod ložnou plochou pražců ve výhybce Poznámka: 1. V cenách jsou započteny náklady na urovnání a homogenizaci vrstvy kameniva. 2. V cenách nejsou obsaženy náklady na dodávku a doplnění kameniva.</t>
  </si>
  <si>
    <t>-1437077155</t>
  </si>
  <si>
    <t>112</t>
  </si>
  <si>
    <t>5905070010</t>
  </si>
  <si>
    <t>Odsunutí koleje od osy do 0,50 m Poznámka: 1. V cenách jsou započteny náklady na odstranění kameniva za hlavami, podél pražců a odsun koleje od osy.</t>
  </si>
  <si>
    <t>-753868059</t>
  </si>
  <si>
    <t>113</t>
  </si>
  <si>
    <t>5905075010</t>
  </si>
  <si>
    <t>Zasunutí koleje do osy do 0,50 m Poznámka: 1. V cenách jsou započteny náklady na vrácení koleje zpět do osy, dohození kameniva, úprava KL a zhutnění KL za hlavami pražců.</t>
  </si>
  <si>
    <t>-1270309895</t>
  </si>
  <si>
    <t>114</t>
  </si>
  <si>
    <t>5905080010</t>
  </si>
  <si>
    <t>Ojedinělé čištění KL mimo lavičku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</si>
  <si>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1269454472</t>
  </si>
  <si>
    <t>115</t>
  </si>
  <si>
    <t>5905080020</t>
  </si>
  <si>
    <t>Ojedinělé čištění KL mimo lavičku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</si>
  <si>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939392825</t>
  </si>
  <si>
    <t>116</t>
  </si>
  <si>
    <t>5905080110</t>
  </si>
  <si>
    <t>Ojedinělé čištění KL včetně lavičky (pod ložnou plochou pražce)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</si>
  <si>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2136243167</t>
  </si>
  <si>
    <t>117</t>
  </si>
  <si>
    <t>5905080120</t>
  </si>
  <si>
    <t>Ojedinělé čištění KL včetně lavičky (pod ložnou plochou pražce)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</si>
  <si>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-1229224356</t>
  </si>
  <si>
    <t>118</t>
  </si>
  <si>
    <t>5905085015</t>
  </si>
  <si>
    <t>Souvislé čištění KL strojně koleje pražce dřevěné Poznámka: 1. V cenách jsou započteny náklady na kontinuální čištění KL strojní čističkou, rozprostření výzisku na terén nebo naložení na dopravní prostředek,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</si>
  <si>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2008468837</t>
  </si>
  <si>
    <t>119</t>
  </si>
  <si>
    <t>5905085045</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</si>
  <si>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</si>
  <si>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336867523</t>
  </si>
  <si>
    <t>120</t>
  </si>
  <si>
    <t>5905095010</t>
  </si>
  <si>
    <t>Úprava kolejového lože ojediněle ručně v koleji lože otevřené Poznámka: 1. V cenách jsou započteny náklady na úpravu KL koleje a výhybek ojediněle vidlemi. 2. V cenách nejsou obsaženy náklady na doplnění a dodávku kameniva.</t>
  </si>
  <si>
    <t>431361695</t>
  </si>
  <si>
    <t>121</t>
  </si>
  <si>
    <t>5905095020</t>
  </si>
  <si>
    <t>Úprava kolejového lože ojediněle ručně v koleji lože zapuštěné Poznámka: 1. V cenách jsou započteny náklady na úpravu KL koleje a výhybek ojediněle vidlemi. 2. V cenách nejsou obsaženy náklady na doplnění a dodávku kameniva.</t>
  </si>
  <si>
    <t>338643449</t>
  </si>
  <si>
    <t>122</t>
  </si>
  <si>
    <t>5905095030</t>
  </si>
  <si>
    <t>Úprava kolejového lože ojediněle ručně ve výhybce lože otevřené Poznámka: 1. V cenách jsou započteny náklady na úpravu KL koleje a výhybek ojediněle vidlemi. 2. V cenách nejsou obsaženy náklady na doplnění a dodávku kameniva.</t>
  </si>
  <si>
    <t>1998527533</t>
  </si>
  <si>
    <t>123</t>
  </si>
  <si>
    <t>5905095040</t>
  </si>
  <si>
    <t>Úprava kolejového lože ojediněle ručně ve výhybce lože zapuštěné Poznámka: 1. V cenách jsou započteny náklady na úpravu KL koleje a výhybek ojediněle vidlemi. 2. V cenách nejsou obsaženy náklady na doplnění a dodávku kameniva.</t>
  </si>
  <si>
    <t>1678991810</t>
  </si>
  <si>
    <t>124</t>
  </si>
  <si>
    <t>5905100010</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</si>
  <si>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</si>
  <si>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463732864</t>
  </si>
  <si>
    <t>125</t>
  </si>
  <si>
    <t>5905100020</t>
  </si>
  <si>
    <t>Úprava kolejového lože souvisle strojně v koleji lože zapuštěné Poznámka: 1. V cenách jsou započteny náklady na úpravu KL koleje a výhybek kontinuálně strojně pluhem, u výhybek ruční dokončení úpravy. 2. V cenách nejsou obsaženy náklady na doplnění a dodávku kameniva.</t>
  </si>
  <si>
    <t>-1363381756</t>
  </si>
  <si>
    <t>126</t>
  </si>
  <si>
    <t>5905100030</t>
  </si>
  <si>
    <t>Úprava kolejového lože souvisle strojně ve výhybce lože otevřené Poznámka: 1. V cenách jsou započteny náklady na úpravu KL koleje a výhybek kontinuálně strojně pluhem, u výhybek ruční dokončení úpravy. 2. V cenách nejsou obsaženy náklady na doplnění a dodávku kameniva.</t>
  </si>
  <si>
    <t>-1300756417</t>
  </si>
  <si>
    <t>127</t>
  </si>
  <si>
    <t>5905100040</t>
  </si>
  <si>
    <t>Úprava kolejového lože souvisle strojně ve výhybce lože zapuštěné Poznámka: 1. V cenách jsou započteny náklady na úpravu KL koleje a výhybek kontinuálně strojně pluhem, u výhybek ruční dokončení úpravy. 2. V cenách nejsou obsaženy náklady na doplnění a dodávku kameniva.</t>
  </si>
  <si>
    <t>-1292836894</t>
  </si>
  <si>
    <t>128</t>
  </si>
  <si>
    <t>5905105010</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</si>
  <si>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</si>
  <si>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-1518721984</t>
  </si>
  <si>
    <t>129</t>
  </si>
  <si>
    <t>5905105020</t>
  </si>
  <si>
    <t>Doplnění KL kamenivem ojediněle ručně ve výhybce Poznámka: 1. V cenách jsou započteny náklady na doplnění kameniva ojediněle ručně vidlemi a/nebo souvisle strojně z výsypných vozů případně nakladačem. 2. V cenách nejsou obsaženy náklady na dodávku kameniva.</t>
  </si>
  <si>
    <t>2033860416</t>
  </si>
  <si>
    <t>130</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</si>
  <si>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</si>
  <si>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</si>
  <si>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1673610155</t>
  </si>
  <si>
    <t>131</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</si>
  <si>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</si>
  <si>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</si>
  <si>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-2035484425</t>
  </si>
  <si>
    <t>132</t>
  </si>
  <si>
    <t>5905110010</t>
  </si>
  <si>
    <t>Snížení KL pod patou kolejnice v koleji Poznámka: 1. V cenách jsou započteny náklady na snížení KL pod patou kolejnice ručně vidlemi. 2. V cenách nejsou obsaženy náklady na doplnění a dodávku kameniva.</t>
  </si>
  <si>
    <t>-633191293</t>
  </si>
  <si>
    <t>133</t>
  </si>
  <si>
    <t>5905110020</t>
  </si>
  <si>
    <t>Snížení KL pod patou kolejnice ve výhybce Poznámka: 1. V cenách jsou započteny náklady na snížení KL pod patou kolejnice ručně vidlemi. 2. V cenách nejsou obsaženy náklady na doplnění a dodávku kameniva.</t>
  </si>
  <si>
    <t>-488483900</t>
  </si>
  <si>
    <t>134</t>
  </si>
  <si>
    <t>5905115010</t>
  </si>
  <si>
    <t>Příplatek za úpravu nadvýšení KL v oblouku o malém poloměru Poznámka: 1. V cenách jsou započteny náklady na úpravu nadvýšení KL ručně. 2. V cenách nejsou obsaženy náklady na doplnění a zřízení nadvýšení z vozů a na dodávku kameniva.</t>
  </si>
  <si>
    <t>-71824960</t>
  </si>
  <si>
    <t>135</t>
  </si>
  <si>
    <t>5905120010</t>
  </si>
  <si>
    <t>Prolití kameniva KL pryskyřicí povrchové pro zamezení úletu kameniva tl. 100 až 200 mm Poznámka: 1. V cenách jsou započteny náklady na prolepení vrstvy kameniva. 2. V cenách nejsou obsaženy náklady na dodávku směsi.</t>
  </si>
  <si>
    <t>-1235187027</t>
  </si>
  <si>
    <t>136</t>
  </si>
  <si>
    <t>5905120020</t>
  </si>
  <si>
    <t>Prolití kameniva KL pryskyřicí strukturní pro zvýšení odporu KL tl. do 600 mm Poznámka: 1. V cenách jsou započteny náklady na prolepení vrstvy kameniva. 2. V cenách nejsou obsaženy náklady na dodávku směsi.</t>
  </si>
  <si>
    <t>65859967</t>
  </si>
  <si>
    <t>137</t>
  </si>
  <si>
    <t>5906005010</t>
  </si>
  <si>
    <t>Ruční výměna pražce v KL otevřeném pražec dřevěný příčný nevystrojený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</si>
  <si>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1497729321</t>
  </si>
  <si>
    <t>138</t>
  </si>
  <si>
    <t>5906005020</t>
  </si>
  <si>
    <t>Ruční výměna pražce v KL otevřeném pražec dřevěný příčný 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</si>
  <si>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-1977594703</t>
  </si>
  <si>
    <t>139</t>
  </si>
  <si>
    <t>5906005030</t>
  </si>
  <si>
    <t>Ruční výměna pražce v KL otevřeném pražec dřevěný výhybkový délky do 3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</si>
  <si>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-1871810804</t>
  </si>
  <si>
    <t>140</t>
  </si>
  <si>
    <t>5906005040</t>
  </si>
  <si>
    <t>Ruční výměna pražce v KL otevřeném pražec dřevěný výhybkový délky přes 3 do 4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</si>
  <si>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1083781273</t>
  </si>
  <si>
    <t>141</t>
  </si>
  <si>
    <t>5906005050</t>
  </si>
  <si>
    <t>Ruční výměna pražce v KL otevřeném pražec dřevěný výhybkový délky přes 4 do 5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</si>
  <si>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-1766071225</t>
  </si>
  <si>
    <t>142</t>
  </si>
  <si>
    <t>5906005060</t>
  </si>
  <si>
    <t>Ruční výměna pražce v KL otevřeném pražec dřevěný výhybkový délky přes 5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</si>
  <si>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1502537617</t>
  </si>
  <si>
    <t>143</t>
  </si>
  <si>
    <t>5906005120</t>
  </si>
  <si>
    <t>Ruční výměna pražce v KL otevřeném pražec betonový příčný nevystrojený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</si>
  <si>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1696957716</t>
  </si>
  <si>
    <t>144</t>
  </si>
  <si>
    <t>5906005125</t>
  </si>
  <si>
    <t>Ruční výměna pražce v KL otevřeném pražec betonový příčný 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</si>
  <si>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4129659</t>
  </si>
  <si>
    <t>145</t>
  </si>
  <si>
    <t>5906005130</t>
  </si>
  <si>
    <t>Ruční výměna pražce v KL otevřeném pražec betonový výhybkový délky do 3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</si>
  <si>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-2107543548</t>
  </si>
  <si>
    <t>146</t>
  </si>
  <si>
    <t>5906005140</t>
  </si>
  <si>
    <t>Ruční výměna pražce v KL otevřeném pražec betonový výhybkový délky přes 3 do 4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</si>
  <si>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-1726486272</t>
  </si>
  <si>
    <t>147</t>
  </si>
  <si>
    <t>5906005150</t>
  </si>
  <si>
    <t>Ruční výměna pražce v KL otevřeném pražec betonový výhybkový délky přes 4 do 5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</si>
  <si>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-936068712</t>
  </si>
  <si>
    <t>148</t>
  </si>
  <si>
    <t>5906005160</t>
  </si>
  <si>
    <t>Ruční výměna pražce v KL otevřeném pražec betonový výhybkový délky přes 5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</si>
  <si>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-796231371</t>
  </si>
  <si>
    <t>149</t>
  </si>
  <si>
    <t>5906005210</t>
  </si>
  <si>
    <t>Ruční výměna pražce v KL otevřeném pražec ocelový válcovaný příčný nevystrojený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</si>
  <si>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634427881</t>
  </si>
  <si>
    <t>150</t>
  </si>
  <si>
    <t>5906005220</t>
  </si>
  <si>
    <t>Ruční výměna pražce v KL otevřeném pražec ocelový válcovaný výhybkový nevystrojený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</si>
  <si>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26990483</t>
  </si>
  <si>
    <t>151</t>
  </si>
  <si>
    <t>5906005230</t>
  </si>
  <si>
    <t>Ruční výměna pražce v KL otevřeném pražec ocelový tv. Y příčný nevystrojený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</si>
  <si>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-1929407868</t>
  </si>
  <si>
    <t>152</t>
  </si>
  <si>
    <t>5906005240</t>
  </si>
  <si>
    <t>Ruční výměna pražce v KL otevřeném pražec ocelový tv. Y příčný 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</si>
  <si>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1553833935</t>
  </si>
  <si>
    <t>153</t>
  </si>
  <si>
    <t>5906010010</t>
  </si>
  <si>
    <t>Ruční výměna pražce v KL zapuštěném pražec dřevěný příčný nevystrojený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</si>
  <si>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143992177</t>
  </si>
  <si>
    <t>154</t>
  </si>
  <si>
    <t>5906010020</t>
  </si>
  <si>
    <t>Ruční výměna pražce v KL zapuštěném pražec dřevěný příčný 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</si>
  <si>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-2052479066</t>
  </si>
  <si>
    <t>155</t>
  </si>
  <si>
    <t>5906010030</t>
  </si>
  <si>
    <t>Ruční výměna pražce v KL zapuštěném pražec dřevěný výhybkový délky do 3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</si>
  <si>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152000537</t>
  </si>
  <si>
    <t>156</t>
  </si>
  <si>
    <t>5906010040</t>
  </si>
  <si>
    <t>Ruční výměna pražce v KL zapuštěném pražec dřevěný výhybkový délky přes 3 do 4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</si>
  <si>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1067229060</t>
  </si>
  <si>
    <t>157</t>
  </si>
  <si>
    <t>5906010050</t>
  </si>
  <si>
    <t>Ruční výměna pražce v KL zapuštěném pražec dřevěný výhybkový délky přes 4 do 5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</si>
  <si>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2048952156</t>
  </si>
  <si>
    <t>158</t>
  </si>
  <si>
    <t>5906010060</t>
  </si>
  <si>
    <t>Ruční výměna pražce v KL zapuštěném pražec dřevěný výhybkový délky přes 5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</si>
  <si>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1977058585</t>
  </si>
  <si>
    <t>159</t>
  </si>
  <si>
    <t>5906010120</t>
  </si>
  <si>
    <t>Ruční výměna pražce v KL zapuštěném pražec betonový příčný nevystrojený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</si>
  <si>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1861776634</t>
  </si>
  <si>
    <t>160</t>
  </si>
  <si>
    <t>5906010125</t>
  </si>
  <si>
    <t>Ruční výměna pražce v KL zapuštěném pražec betonový příčný 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</si>
  <si>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-1785579800</t>
  </si>
  <si>
    <t>161</t>
  </si>
  <si>
    <t>5906010130</t>
  </si>
  <si>
    <t>Ruční výměna pražce v KL zapuštěném pražec betonový výhybkový délky do 3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</si>
  <si>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1740639230</t>
  </si>
  <si>
    <t>162</t>
  </si>
  <si>
    <t>5906010140</t>
  </si>
  <si>
    <t>Ruční výměna pražce v KL zapuštěném pražec betonový výhybkový délky přes 3 do 4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</si>
  <si>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1935658073</t>
  </si>
  <si>
    <t>163</t>
  </si>
  <si>
    <t>5906010150</t>
  </si>
  <si>
    <t>Ruční výměna pražce v KL zapuštěném pražec betonový výhybkový délky přes 4 do 5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</si>
  <si>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112024813</t>
  </si>
  <si>
    <t>164</t>
  </si>
  <si>
    <t>5906010160</t>
  </si>
  <si>
    <t>Ruční výměna pražce v KL zapuštěném pražec betonový výhybkový délky přes 5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</si>
  <si>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-1732841596</t>
  </si>
  <si>
    <t>165</t>
  </si>
  <si>
    <t>5906010210</t>
  </si>
  <si>
    <t>Ruční výměna pražce v KL zapuštěném pražec ocelový válcovaný příčný nevystrojený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</si>
  <si>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-904734394</t>
  </si>
  <si>
    <t>166</t>
  </si>
  <si>
    <t>5906010220</t>
  </si>
  <si>
    <t>Ruční výměna pražce v KL zapuštěném pražec ocelový válcovaný výhybkový nevystrojený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</si>
  <si>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-1820751945</t>
  </si>
  <si>
    <t>167</t>
  </si>
  <si>
    <t>5906010230</t>
  </si>
  <si>
    <t>Ruční výměna pražce v KL zapuštěném pražec ocelový tv. Y příčný nevystrojený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</si>
  <si>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767362022</t>
  </si>
  <si>
    <t>168</t>
  </si>
  <si>
    <t>5906010240</t>
  </si>
  <si>
    <t>Ruční výměna pražce v KL zapuštěném pražec ocelový tv. Y příčný 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</si>
  <si>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-377051858</t>
  </si>
  <si>
    <t>169</t>
  </si>
  <si>
    <t>5906015010</t>
  </si>
  <si>
    <t>Výměna pražce malou těžící mechanizací v KL otevřeném i zapuštěném pražec dřevěný příčný nevystrojený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</si>
  <si>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1187999727</t>
  </si>
  <si>
    <t>170</t>
  </si>
  <si>
    <t>5906015020</t>
  </si>
  <si>
    <t>Výměna pražce malou těžící mechanizací v KL otevřeném i zapuštěném pražec dřevěný příčný 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</si>
  <si>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874217381</t>
  </si>
  <si>
    <t>171</t>
  </si>
  <si>
    <t>5906015030</t>
  </si>
  <si>
    <t>Výměna pražce malou těžící mechanizací v KL otevřeném i zapuštěném pražec dřevěný výhybkový délky do 3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</si>
  <si>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-1950207523</t>
  </si>
  <si>
    <t>172</t>
  </si>
  <si>
    <t>5906015040</t>
  </si>
  <si>
    <t>Výměna pražce malou těžící mechanizací v KL otevřeném i zapuštěném pražec dřevěný výhybkový délky přes 3 do 4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</si>
  <si>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1439674503</t>
  </si>
  <si>
    <t>173</t>
  </si>
  <si>
    <t>5906015050</t>
  </si>
  <si>
    <t>Výměna pražce malou těžící mechanizací v KL otevřeném i zapuštěném pražec dřevěný výhybkový délky přes 4 do 5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</si>
  <si>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575166163</t>
  </si>
  <si>
    <t>174</t>
  </si>
  <si>
    <t>5906015060</t>
  </si>
  <si>
    <t>Výměna pražce malou těžící mechanizací v KL otevřeném i zapuštěném pražec dřevěný výhybkový délky přes 5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</si>
  <si>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1883062700</t>
  </si>
  <si>
    <t>175</t>
  </si>
  <si>
    <t>5906015110</t>
  </si>
  <si>
    <t>Výměna pražce malou těžící mechanizací v KL otevřeném i zapuštěném pražec betonový příčný nevystrojený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</si>
  <si>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-1574615380</t>
  </si>
  <si>
    <t>176</t>
  </si>
  <si>
    <t>5906015120</t>
  </si>
  <si>
    <t>Výměna pražce malou těžící mechanizací v KL otevřeném i zapuštěném pražec betonový příčný 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</si>
  <si>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372017652</t>
  </si>
  <si>
    <t>177</t>
  </si>
  <si>
    <t>5906015130</t>
  </si>
  <si>
    <t>Výměna pražce malou těžící mechanizací v KL otevřeném i zapuštěném pražec betonový výhybkový délky do 3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</si>
  <si>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1103411814</t>
  </si>
  <si>
    <t>178</t>
  </si>
  <si>
    <t>5906015140</t>
  </si>
  <si>
    <t>Výměna pražce malou těžící mechanizací v KL otevřeném i zapuštěném pražec betonový výhybkový délky přes 3 do 4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</si>
  <si>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-1293473790</t>
  </si>
  <si>
    <t>179</t>
  </si>
  <si>
    <t>5906015150</t>
  </si>
  <si>
    <t>Výměna pražce malou těžící mechanizací v KL otevřeném i zapuštěném pražec betonový výhybkový délky přes 4 do 5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</si>
  <si>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1882125539</t>
  </si>
  <si>
    <t>180</t>
  </si>
  <si>
    <t>5906015160</t>
  </si>
  <si>
    <t>Výměna pražce malou těžící mechanizací v KL otevřeném i zapuštěném pražec betonový výhybkový délky přes 5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</si>
  <si>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1991910118</t>
  </si>
  <si>
    <t>181</t>
  </si>
  <si>
    <t>5906015210</t>
  </si>
  <si>
    <t>Výměna pražce malou těžící mechanizací v KL otevřeném i zapuštěném pražec ocelový válcovaný příčný nevystrojený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</si>
  <si>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1842647649</t>
  </si>
  <si>
    <t>182</t>
  </si>
  <si>
    <t>5906015220</t>
  </si>
  <si>
    <t>Výměna pražce malou těžící mechanizací v KL otevřeném i zapuštěném pražec ocelový válcovaný výhybkový nevystrojený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</si>
  <si>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-1842580170</t>
  </si>
  <si>
    <t>183</t>
  </si>
  <si>
    <t>5906015230</t>
  </si>
  <si>
    <t>Výměna pražce malou těžící mechanizací v KL otevřeném i zapuštěném pražec ocelový tv. Y příčný nevystrojený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</si>
  <si>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-781523148</t>
  </si>
  <si>
    <t>184</t>
  </si>
  <si>
    <t>5906015240</t>
  </si>
  <si>
    <t>Výměna pražce malou těžící mechanizací v KL otevřeném i zapuštěném pražec ocelový tv. Y příčný 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</si>
  <si>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356668502</t>
  </si>
  <si>
    <t>185</t>
  </si>
  <si>
    <t>5906020010</t>
  </si>
  <si>
    <t>Souvislá výměna pražců v KL otevřeném i zapuštěném pražce dřevěné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</si>
  <si>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108078120</t>
  </si>
  <si>
    <t>186</t>
  </si>
  <si>
    <t>5906020020</t>
  </si>
  <si>
    <t>Souvislá výměna pražců v KL otevřeném i zapuštěném pražce dřevěné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</si>
  <si>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602204359</t>
  </si>
  <si>
    <t>187</t>
  </si>
  <si>
    <t>5906020030</t>
  </si>
  <si>
    <t>Souvislá výměna pražců v KL otevřeném i zapuštěném pražce dřevěné výhybkové délky do 3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</si>
  <si>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962453353</t>
  </si>
  <si>
    <t>188</t>
  </si>
  <si>
    <t>5906020040</t>
  </si>
  <si>
    <t>Souvislá výměna pražců v KL otevřeném i zapuštěném pražce dřevěné výhybkové délky přes 3 do 4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</si>
  <si>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416051425</t>
  </si>
  <si>
    <t>189</t>
  </si>
  <si>
    <t>5906020050</t>
  </si>
  <si>
    <t>Souvislá výměna pražců v KL otevřeném i zapuštěném pražce dřevěné výhybkové délky přes 4 do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</si>
  <si>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75721068</t>
  </si>
  <si>
    <t>190</t>
  </si>
  <si>
    <t>5906020060</t>
  </si>
  <si>
    <t>Souvislá výměna pražců v KL otevřeném i zapuštěném pražce dřevěné výhybkové délky přes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</si>
  <si>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-1698308626</t>
  </si>
  <si>
    <t>191</t>
  </si>
  <si>
    <t>5906020110</t>
  </si>
  <si>
    <t>Souvislá výměna pražců v KL otevřeném i zapuštěném pražce betonové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</si>
  <si>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-1175031063</t>
  </si>
  <si>
    <t>192</t>
  </si>
  <si>
    <t>5906020120</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</si>
  <si>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</si>
  <si>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548468894</t>
  </si>
  <si>
    <t>193</t>
  </si>
  <si>
    <t>5906020130</t>
  </si>
  <si>
    <t>Souvislá výměna pražců v KL otevřeném i zapuštěném pražce betonové výhybkové délky do 3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</si>
  <si>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1253979331</t>
  </si>
  <si>
    <t>194</t>
  </si>
  <si>
    <t>5906020140</t>
  </si>
  <si>
    <t>Souvislá výměna pražců v KL otevřeném i zapuštěném pražce betonové výhybkové délky přes 3 do 4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</si>
  <si>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-827271233</t>
  </si>
  <si>
    <t>195</t>
  </si>
  <si>
    <t>5906020150</t>
  </si>
  <si>
    <t>Souvislá výměna pražců v KL otevřeném i zapuštěném pražce betonové výhybkové délky přes 4 do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</si>
  <si>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925434019</t>
  </si>
  <si>
    <t>196</t>
  </si>
  <si>
    <t>5906020160</t>
  </si>
  <si>
    <t>Souvislá výměna pražců v KL otevřeném i zapuštěném pražce betonové výhybkové délky přes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</si>
  <si>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747312330</t>
  </si>
  <si>
    <t>197</t>
  </si>
  <si>
    <t>5906020210</t>
  </si>
  <si>
    <t>Souvislá výměna pražců v KL otevřeném i zapuštěném pražce ocelové tv. Y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</si>
  <si>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-559259767</t>
  </si>
  <si>
    <t>198</t>
  </si>
  <si>
    <t>5906020220</t>
  </si>
  <si>
    <t>Souvislá výměna pražců v KL otevřeném i zapuštěném pražce ocelové tv. Y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</si>
  <si>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201746420</t>
  </si>
  <si>
    <t>199</t>
  </si>
  <si>
    <t>5906025010</t>
  </si>
  <si>
    <t>Výměna pražců po vyjmutí KR pražce dřevěné příčné nevystrojené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dodávku materiálu, dopravu výzisku na skládku a skládkovné.</t>
  </si>
  <si>
    <t>-188972703</t>
  </si>
  <si>
    <t>200</t>
  </si>
  <si>
    <t>5906025020</t>
  </si>
  <si>
    <t>Výměna pražců po vyjmutí KR pražce dřevěné příčné vystrojené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dodávku materiálu, dopravu výzisku na skládku a skládkovné.</t>
  </si>
  <si>
    <t>-1360922462</t>
  </si>
  <si>
    <t>201</t>
  </si>
  <si>
    <t>5906025030</t>
  </si>
  <si>
    <t>Výměna pražců po vyjmutí KR pražce dřevěné výhybkové délky do 3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dodávku materiálu, dopravu výzisku na skládku a skládkovné.</t>
  </si>
  <si>
    <t>201007331</t>
  </si>
  <si>
    <t>202</t>
  </si>
  <si>
    <t>5906025040</t>
  </si>
  <si>
    <t>Výměna pražců po vyjmutí KR pražce dřevěné výhybkové délky přes 3 do 4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dodávku materiálu, dopravu výzisku na skládku a skládkovné.</t>
  </si>
  <si>
    <t>-2082099914</t>
  </si>
  <si>
    <t>203</t>
  </si>
  <si>
    <t>5906025050</t>
  </si>
  <si>
    <t>Výměna pražců po vyjmutí KR pražce dřevěné výhybkové délky přes 4 do 5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dodávku materiálu, dopravu výzisku na skládku a skládkovné.</t>
  </si>
  <si>
    <t>-2038159565</t>
  </si>
  <si>
    <t>204</t>
  </si>
  <si>
    <t>5906025060</t>
  </si>
  <si>
    <t>Výměna pražců po vyjmutí KR pražce dřevěné výhybkové délky přes 5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dodávku materiálu, dopravu výzisku na skládku a skládkovné.</t>
  </si>
  <si>
    <t>-176909786</t>
  </si>
  <si>
    <t>205</t>
  </si>
  <si>
    <t>5906025110</t>
  </si>
  <si>
    <t>Výměna pražců po vyjmutí KR pražce betonové příčné nevystrojené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dodávku materiálu, dopravu výzisku na skládku a skládkovné.</t>
  </si>
  <si>
    <t>-599337846</t>
  </si>
  <si>
    <t>206</t>
  </si>
  <si>
    <t>5906025120</t>
  </si>
  <si>
    <t>Výměna pražců po vyjmutí KR pražce betonové příčné vystrojené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dodávku materiálu, dopravu výzisku na skládku a skládkovné.</t>
  </si>
  <si>
    <t>1439273265</t>
  </si>
  <si>
    <t>207</t>
  </si>
  <si>
    <t>5906025130</t>
  </si>
  <si>
    <t>Výměna pražců po vyjmutí KR pražce betonové výhybkové délky do 3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dodávku materiálu, dopravu výzisku na skládku a skládkovné.</t>
  </si>
  <si>
    <t>869422229</t>
  </si>
  <si>
    <t>208</t>
  </si>
  <si>
    <t>5906025140</t>
  </si>
  <si>
    <t>Výměna pražců po vyjmutí KR pražce betonové výhybkové délky přes 3 do 4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dodávku materiálu, dopravu výzisku na skládku a skládkovné.</t>
  </si>
  <si>
    <t>1294744523</t>
  </si>
  <si>
    <t>209</t>
  </si>
  <si>
    <t>5906025150</t>
  </si>
  <si>
    <t>Výměna pražců po vyjmutí KR pražce betonové výhybkové délky přes 4 do 5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dodávku materiálu, dopravu výzisku na skládku a skládkovné.</t>
  </si>
  <si>
    <t>1421620466</t>
  </si>
  <si>
    <t>210</t>
  </si>
  <si>
    <t>5906025160</t>
  </si>
  <si>
    <t>Výměna pražců po vyjmutí KR pražce betonové výhybkové délky přes 5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dodávku materiálu, dopravu výzisku na skládku a skládkovné.</t>
  </si>
  <si>
    <t>1198141685</t>
  </si>
  <si>
    <t>211</t>
  </si>
  <si>
    <t>5906025210</t>
  </si>
  <si>
    <t>Výměna pražců po vyjmutí KR pražce ocelové tv. Y příčné nevystrojený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dodávku materiálu, dopravu výzisku na skládku a skládkovné.</t>
  </si>
  <si>
    <t>1762349136</t>
  </si>
  <si>
    <t>212</t>
  </si>
  <si>
    <t>5906025220</t>
  </si>
  <si>
    <t>Výměna pražců po vyjmutí KR pražce ocelové tv. Y příčné vystrojený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dodávku materiálu, dopravu výzisku na skládku a skládkovné.</t>
  </si>
  <si>
    <t>-1118275799</t>
  </si>
  <si>
    <t>213</t>
  </si>
  <si>
    <t>5906030010</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</si>
  <si>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</si>
  <si>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-1470877744</t>
  </si>
  <si>
    <t>214</t>
  </si>
  <si>
    <t>5906030020</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</si>
  <si>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</si>
  <si>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-109458190</t>
  </si>
  <si>
    <t>215</t>
  </si>
  <si>
    <t>5906030030</t>
  </si>
  <si>
    <t>Ojedinělá výměna pražce současně s výměnou nebo čištěním KL pražec dřevěný výhybkový délky do 3 m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</si>
  <si>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1407857417</t>
  </si>
  <si>
    <t>216</t>
  </si>
  <si>
    <t>5906030040</t>
  </si>
  <si>
    <t>Ojedinělá výměna pražce současně s výměnou nebo čištěním KL pražec dřevěný výhybkový délky přes 3 do 4 m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</si>
  <si>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898298576</t>
  </si>
  <si>
    <t>217</t>
  </si>
  <si>
    <t>5906030050</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</si>
  <si>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</si>
  <si>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800356541</t>
  </si>
  <si>
    <t>218</t>
  </si>
  <si>
    <t>5906030060</t>
  </si>
  <si>
    <t>Ojedinělá výměna pražce současně s výměnou nebo čištěním KL pražec dřevěný výhybkový délky přes 5 m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</si>
  <si>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1376984890</t>
  </si>
  <si>
    <t>219</t>
  </si>
  <si>
    <t>5906030110</t>
  </si>
  <si>
    <t>Ojedinělá výměna pražce současně s výměnou nebo čištěním KL pražec betonový příčný nevystrojený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</si>
  <si>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-515387068</t>
  </si>
  <si>
    <t>220</t>
  </si>
  <si>
    <t>5906030120</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</si>
  <si>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</si>
  <si>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-804691501</t>
  </si>
  <si>
    <t>221</t>
  </si>
  <si>
    <t>5906030130</t>
  </si>
  <si>
    <t>Ojedinělá výměna pražce současně s výměnou nebo čištěním KL pražec betonový výhybkový délky do 3 m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</si>
  <si>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779805672</t>
  </si>
  <si>
    <t>222</t>
  </si>
  <si>
    <t>5906030140</t>
  </si>
  <si>
    <t>Ojedinělá výměna pražce současně s výměnou nebo čištěním KL pražec betonový výhybkový délky přes 3 do 4 m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</si>
  <si>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-1288652494</t>
  </si>
  <si>
    <t>223</t>
  </si>
  <si>
    <t>5906030150</t>
  </si>
  <si>
    <t>Ojedinělá výměna pražce současně s výměnou nebo čištěním KL pražec betonový výhybkový délky přes 4 do 5 m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</si>
  <si>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-1477547552</t>
  </si>
  <si>
    <t>224</t>
  </si>
  <si>
    <t>5906030160</t>
  </si>
  <si>
    <t>Ojedinělá výměna pražce současně s výměnou nebo čištěním KL pražec betonový výhybkový délky přes 5 m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</si>
  <si>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-1711813509</t>
  </si>
  <si>
    <t>225</t>
  </si>
  <si>
    <t>5906030210</t>
  </si>
  <si>
    <t>Ojedinělá výměna pražce současně s výměnou nebo čištěním KL pražec ocelový válcovaný nevystrojený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</si>
  <si>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1985791092</t>
  </si>
  <si>
    <t>226</t>
  </si>
  <si>
    <t>5906030220</t>
  </si>
  <si>
    <t>Ojedinělá výměna pražce současně s výměnou nebo čištěním KL pražec ocelový pražec ocelový tv. Y příčný nevystrojený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</si>
  <si>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1746712357</t>
  </si>
  <si>
    <t>227</t>
  </si>
  <si>
    <t>5906030230</t>
  </si>
  <si>
    <t>Ojedinělá výměna pražce současně s výměnou nebo čištěním KL pražec ocelový pražec ocelový tv. Y příčný vystrojený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</si>
  <si>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-29337949</t>
  </si>
  <si>
    <t>228</t>
  </si>
  <si>
    <t>5906035010</t>
  </si>
  <si>
    <t>Souvislá výměna pražců současně s výměnou nebo čištěním KL pražce dřevěné příčné nevystrojené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</si>
  <si>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1078717626</t>
  </si>
  <si>
    <t>229</t>
  </si>
  <si>
    <t>5906035020</t>
  </si>
  <si>
    <t>Souvislá výměna pražců současně s výměnou nebo čištěním KL pražce dřevěné příčné vystrojené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</si>
  <si>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325746593</t>
  </si>
  <si>
    <t>230</t>
  </si>
  <si>
    <t>5906035030</t>
  </si>
  <si>
    <t>Souvislá výměna pražců současně s výměnou nebo čištěním KL pražce dřevěné výhybkové délky do 3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</si>
  <si>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459973606</t>
  </si>
  <si>
    <t>231</t>
  </si>
  <si>
    <t>5906035040</t>
  </si>
  <si>
    <t>Souvislá výměna pražců současně s výměnou nebo čištěním KL pražce dřevěné výhybkové délky přes 3 do 4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</si>
  <si>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-624905480</t>
  </si>
  <si>
    <t>232</t>
  </si>
  <si>
    <t>5906035050</t>
  </si>
  <si>
    <t>Souvislá výměna pražců současně s výměnou nebo čištěním KL pražce dřevěné výhybkové délky přes 4 do 5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</si>
  <si>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-728130908</t>
  </si>
  <si>
    <t>233</t>
  </si>
  <si>
    <t>5906035060</t>
  </si>
  <si>
    <t>Souvislá výměna pražců současně s výměnou nebo čištěním KL pražce dřevěné výhybkové délky přes 5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</si>
  <si>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-664059183</t>
  </si>
  <si>
    <t>234</t>
  </si>
  <si>
    <t>5906035110</t>
  </si>
  <si>
    <t>Souvislá výměna pražců současně s výměnou nebo čištěním KL pražce betonové příčné nevystrojené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</si>
  <si>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-1314930482</t>
  </si>
  <si>
    <t>235</t>
  </si>
  <si>
    <t>5906035120</t>
  </si>
  <si>
    <t>Souvislá výměna pražců současně s výměnou nebo čištěním KL pražce betonové příčné vystrojené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</si>
  <si>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1641498117</t>
  </si>
  <si>
    <t>236</t>
  </si>
  <si>
    <t>5906035130</t>
  </si>
  <si>
    <t>Souvislá výměna pražců současně s výměnou nebo čištěním KL pražce betonové výhybkové délky do 3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</si>
  <si>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1790082970</t>
  </si>
  <si>
    <t>237</t>
  </si>
  <si>
    <t>5906035140</t>
  </si>
  <si>
    <t>Souvislá výměna pražců současně s výměnou nebo čištěním KL pražce betonové výhybkové délky přes 3 do 4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</si>
  <si>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609774274</t>
  </si>
  <si>
    <t>238</t>
  </si>
  <si>
    <t>5906035150</t>
  </si>
  <si>
    <t>Souvislá výměna pražců současně s výměnou nebo čištěním KL pražce betonové výhybkové délky přes 4 do 5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</si>
  <si>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-278276003</t>
  </si>
  <si>
    <t>239</t>
  </si>
  <si>
    <t>5906035160</t>
  </si>
  <si>
    <t>Souvislá výměna pražců současně s výměnou nebo čištěním KL pražce betonové výhybkové délky přes 5 m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</si>
  <si>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624448331</t>
  </si>
  <si>
    <t>240</t>
  </si>
  <si>
    <t>5906035210</t>
  </si>
  <si>
    <t>Souvislá výměna pražců současně s výměnou nebo čištěním KL pražce ocelové tv. Y příčné nevystrojené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</si>
  <si>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916260818</t>
  </si>
  <si>
    <t>241</t>
  </si>
  <si>
    <t>5906035220</t>
  </si>
  <si>
    <t>Souvislá výměna pražců současně s výměnou nebo čištěním KL pražce ocelové tv. Y příčné vystrojené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</si>
  <si>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-759057770</t>
  </si>
  <si>
    <t>242</t>
  </si>
  <si>
    <t>5906040010</t>
  </si>
  <si>
    <t>Výměna podélných podpor podélných dřevěných Poznámka: 1. V cenách jsou započteny náklady na demontáž, výměnu a montáž dílu a vrtání otvorů pro vrtule u dřevěných podpor, impregnaci otvorů včetně impregnačního materiálu.</t>
  </si>
  <si>
    <t>29681598</t>
  </si>
  <si>
    <t>243</t>
  </si>
  <si>
    <t>5906045010</t>
  </si>
  <si>
    <t>Příplatek za překážku po jedné straně koleje Poznámka: 1. V cenách jsou započteny náklady na obtížnou manipulaci u překážky dlouhé alespoň 0,5 metru a vzdálené méně než 2,5 metru od osy koleje. Pro výkon se stanoví délka nezbytně nutná.</t>
  </si>
  <si>
    <t>1157650401</t>
  </si>
  <si>
    <t>244</t>
  </si>
  <si>
    <t>5906045020</t>
  </si>
  <si>
    <t>Příplatek za překážku po obou stranách koleje Poznámka: 1. V cenách jsou započteny náklady na obtížnou manipulaci u překážky dlouhé alespoň 0,5 metru a vzdálené méně než 2,5 metru od osy koleje. Pro výkon se stanoví délka nezbytně nutná.</t>
  </si>
  <si>
    <t>199728121</t>
  </si>
  <si>
    <t>245</t>
  </si>
  <si>
    <t>5906050010</t>
  </si>
  <si>
    <t>Příplatek za obtížnost ruční výměny pražce dřevěný za betonový Poznámka: 1. V cenách jsou započteny náklady na manipulaci s pražci.</t>
  </si>
  <si>
    <t>701880166</t>
  </si>
  <si>
    <t>246</t>
  </si>
  <si>
    <t>5906050020</t>
  </si>
  <si>
    <t>Příplatek za obtížnost ruční výměny pražce betonový za dřevěný Poznámka: 1. V cenách jsou započteny náklady na manipulaci s pražci.</t>
  </si>
  <si>
    <t>-210649004</t>
  </si>
  <si>
    <t>247</t>
  </si>
  <si>
    <t>5906052010</t>
  </si>
  <si>
    <t>Příplatek za výměnu pražce současně s podkladnicemi Poznámka: 1. V cenách jsou započteny náklady na výměnu pražce včetně upevňovadel.</t>
  </si>
  <si>
    <t>-1538076409</t>
  </si>
  <si>
    <t>248</t>
  </si>
  <si>
    <t>5906055010</t>
  </si>
  <si>
    <t>Příplatek za současnou výměnu pražce s podkladnicovým upevněním a kompletů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</si>
  <si>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68712558</t>
  </si>
  <si>
    <t>249</t>
  </si>
  <si>
    <t>5906055020</t>
  </si>
  <si>
    <t>Příplatek za současnou výměnu pražce s podkladnicovým upevněním a kompletů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</si>
  <si>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-1434615600</t>
  </si>
  <si>
    <t>250</t>
  </si>
  <si>
    <t>5906055030</t>
  </si>
  <si>
    <t>Příplatek za současnou výměnu pražce s podkladnicovým upevněním a kompletů, pryžových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</si>
  <si>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-917421055</t>
  </si>
  <si>
    <t>251</t>
  </si>
  <si>
    <t>5906055040</t>
  </si>
  <si>
    <t>Příplatek za současnou výměnu pražce s podkladnicovým upevněním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</si>
  <si>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-1240354373</t>
  </si>
  <si>
    <t>252</t>
  </si>
  <si>
    <t>5906055070</t>
  </si>
  <si>
    <t>Příplatek za současnou výměnu pražce s podkladnicovým upevněním a svěrkových šroubů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</si>
  <si>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1019560448</t>
  </si>
  <si>
    <t>253</t>
  </si>
  <si>
    <t>5906055080</t>
  </si>
  <si>
    <t>Příplatek za současnou výměnu pražce s podkladnicovým upevněním a svěrek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</si>
  <si>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-65099131</t>
  </si>
  <si>
    <t>254</t>
  </si>
  <si>
    <t>5906055090</t>
  </si>
  <si>
    <t>Příplatek za současnou výměnu pražce s podkladnicovým upevněním a svěrek a svěrkových šroubů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</si>
  <si>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1538341128</t>
  </si>
  <si>
    <t>255</t>
  </si>
  <si>
    <t>5906055110</t>
  </si>
  <si>
    <t>Příplatek za současnou výměnu pražce s bezpodkladnicovým upevněním a kompletů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</si>
  <si>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-1223604174</t>
  </si>
  <si>
    <t>256</t>
  </si>
  <si>
    <t>5906055120</t>
  </si>
  <si>
    <t>Příplatek za současnou výměnu pražce s bezpodkladnicovým upevněním a vodicích vložek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</si>
  <si>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-1237452804</t>
  </si>
  <si>
    <t>257</t>
  </si>
  <si>
    <t>5906055130</t>
  </si>
  <si>
    <t>Příplatek za současnou výměnu pražce s bezpodkladnicovým upevněním a kompletů a vodicích vložek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</si>
  <si>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-1465334957</t>
  </si>
  <si>
    <t>258</t>
  </si>
  <si>
    <t>5906055140</t>
  </si>
  <si>
    <t>Příplatek za současnou výměnu pražce s bezpodkladnicovým upevněním a kompletů a vodicích vložek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</si>
  <si>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984818917</t>
  </si>
  <si>
    <t>259</t>
  </si>
  <si>
    <t>5906060010</t>
  </si>
  <si>
    <t>Vrtání pražce dřevěného do 8 otvorů Poznámka: 1. V cenách jsou započteny náklady na potřebnou manipulaci, označení, vyvrtání otvorů a jejich ošetření impregnací, včetně impregnačního materiálu.</t>
  </si>
  <si>
    <t>-930226279</t>
  </si>
  <si>
    <t>260</t>
  </si>
  <si>
    <t>5906060020</t>
  </si>
  <si>
    <t>Vrtání pražce dřevěného přes 8 otvorů Poznámka: 1. V cenách jsou započteny náklady na potřebnou manipulaci, označení, vyvrtání otvorů a jejich ošetření impregnací, včetně impregnačního materiálu.</t>
  </si>
  <si>
    <t>763123202</t>
  </si>
  <si>
    <t>261</t>
  </si>
  <si>
    <t>5906065010</t>
  </si>
  <si>
    <t>Regenerace dřevěného pražce nevystrojeného Poznámka: 1. V cenách jsou započteny náklady na zakolíčkování otvorů, teslování nebo frézování a impregnaci úložné plochy včetně impregnačního materiálu, osazení nebo výměnu protištěpných mřížek a potřebnou manipulaci. 2. V cenách nejsou obsaženy náklady na demontáž nebo montáž kolejiva a dodávku materiálu.</t>
  </si>
  <si>
    <t>-308678134</t>
  </si>
  <si>
    <t>262</t>
  </si>
  <si>
    <t>5906070010</t>
  </si>
  <si>
    <t>Regenerace betonového pražce nevystrojeného Poznámka: 1. V cenách jsou započteny náklady na odvrtání a výměnu hmoždinek, zatmelení mikrotrhlin a potřebnou manipulaci. 2. V cenách nejsou obsaženy náklady na demontáž nebo montáž kolejiva a dodávku materiálu.</t>
  </si>
  <si>
    <t>-650066448</t>
  </si>
  <si>
    <t>263</t>
  </si>
  <si>
    <t>5906075010</t>
  </si>
  <si>
    <t>Regenerace úložné plochy komplety Poznámka: 1. V cenách jsou započteny náklady na zakolíčkování otvorů,úpravu teslováním nebo frézováním, impregnaci úložné plochy a otvorů včetněimpregnačního materiálu a potřebnou manipulaci. 2. V cenách nejsou obsaženy náklady na demontáž nebo montáž kolejiva a dodávku materiálu.</t>
  </si>
  <si>
    <t>úl.pl.</t>
  </si>
  <si>
    <t>1272944145</t>
  </si>
  <si>
    <t>264</t>
  </si>
  <si>
    <t>5906080010</t>
  </si>
  <si>
    <t>Vystrojení pražce dřevěného s podkladnicovým upevněním dvě vrtule Poznámka: 1. V cenách jsou započteny náklady na montáž výstroje, potřebnou manipulaci a ošetření součástí mazivem. 2. V cenách nejsou obsaženy náklady na vrtání dřevěných pražců a dodávku materiálu.</t>
  </si>
  <si>
    <t>1870412812</t>
  </si>
  <si>
    <t>265</t>
  </si>
  <si>
    <t>5906080015</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</si>
  <si>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</si>
  <si>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1555158596</t>
  </si>
  <si>
    <t>266</t>
  </si>
  <si>
    <t>5906080110</t>
  </si>
  <si>
    <t>Vystrojení pražce betonového s podkladnicovým upevněním dvě vrtule Poznámka: 1. V cenách jsou započteny náklady na montáž výstroje, potřebnou manipulaci a ošetření součástí mazivem. 2. V cenách nejsou obsaženy náklady na vrtání dřevěných pražců a dodávku materiálu.</t>
  </si>
  <si>
    <t>2063554998</t>
  </si>
  <si>
    <t>267</t>
  </si>
  <si>
    <t>5906080115</t>
  </si>
  <si>
    <t>Vystrojení pražce betonového s podkladnicovým upevněním čtyři vrtule Poznámka: 1. V cenách jsou započteny náklady na montáž výstroje, potřebnou manipulaci a ošetření součástí mazivem. 2. V cenách nejsou obsaženy náklady na vrtání dřevěných pražců a dodávku materiálu.</t>
  </si>
  <si>
    <t>-1936920459</t>
  </si>
  <si>
    <t>268</t>
  </si>
  <si>
    <t>5906080130</t>
  </si>
  <si>
    <t>Vystrojení pražce betonového s bezpodkladnicovým upevněním "S" dvě vrtule Poznámka: 1. V cenách jsou započteny náklady na montáž výstroje, potřebnou manipulaci a ošetření součástí mazivem. 2. V cenách nejsou obsaženy náklady na vrtání dřevěných pražců a dodávku materiálu.</t>
  </si>
  <si>
    <t>-1871616029</t>
  </si>
  <si>
    <t>269</t>
  </si>
  <si>
    <t>5906080140</t>
  </si>
  <si>
    <t>Vystrojení pražce betonového s bezpodkladnicovým upevněním "P" dvě spony Poznámka: 1. V cenách jsou započteny náklady na montáž výstroje, potřebnou manipulaci a ošetření součástí mazivem. 2. V cenách nejsou obsaženy náklady na vrtání dřevěných pražců a dodávku materiálu.</t>
  </si>
  <si>
    <t>-2145811540</t>
  </si>
  <si>
    <t>270</t>
  </si>
  <si>
    <t>5906085010</t>
  </si>
  <si>
    <t>Výměna kotvy Pandrol FC v provozované koleji Poznámka: 1. V cenách jsou započteny náklady na demontáž výstroje pražce, odvrtání poškozené a osazení nové kotvy, zalití, vytvrzení a montáž výstroje pražce.</t>
  </si>
  <si>
    <t>-930701728</t>
  </si>
  <si>
    <t>271</t>
  </si>
  <si>
    <t>5906090011</t>
  </si>
  <si>
    <t>Výměna hmoždinky pražec vystrojený betonový nebo dřevěný upevnění dvěma vrtulemi Poznámka: 1. V cenách jsou započteny náklady na odvrtání, demontáž a montáž hmoždinky, případnou impregnaci otvorů včetně impregnačního materiálu, demontáž a montáž podkladnice, výměnu polyetylenové a pryžové podložky, vrtulí, šroubů, svěrek,vložek M, matic a všech pružných kroužků a ošetření součástí mazivem. 2. V cenách nejsou obsaženy náklady na dodávku materiálu.</t>
  </si>
  <si>
    <t>-1094181384</t>
  </si>
  <si>
    <t>272</t>
  </si>
  <si>
    <t>5906090021</t>
  </si>
  <si>
    <t>Výměna hmoždinky pražec vystrojený betonový nebo dřevěný upevnění čtyřmi vrtulemi Poznámka: 1. V cenách jsou započteny náklady na odvrtání, demontáž a montáž hmoždinky, případnou impregnaci otvorů včetně impregnačního materiálu, demontáž a montáž podkladnice, výměnu polyetylenové a pryžové podložky, vrtulí, šroubů, svěrek,vložek M, matic a všech pružných kroužků a ošetření součástí mazivem. 2. V cenách nejsou obsaženy náklady na dodávku materiálu.</t>
  </si>
  <si>
    <t>103924294</t>
  </si>
  <si>
    <t>273</t>
  </si>
  <si>
    <t>5906093010</t>
  </si>
  <si>
    <t>Výměna hmoždinky pražec nevystrojený dřevěný Poznámka: 1. V cenách jsou započteny náklady na odvrtání, demontáž a výměnu hmoždinky, případnou impregnaci otvorů včetně impregnačního materiálu. 2. V cenách nejsou obsaženy náklady na dodávku materiálu.</t>
  </si>
  <si>
    <t>-788345065</t>
  </si>
  <si>
    <t>274</t>
  </si>
  <si>
    <t>5906093020</t>
  </si>
  <si>
    <t>Výměna hmoždinky pražec nevystrojený betonový Poznámka: 1. V cenách jsou započteny náklady na odvrtání, demontáž a výměnu hmoždinky, případnou impregnaci otvorů včetně impregnačního materiálu. 2. V cenách nejsou obsaženy náklady na dodávku materiálu.</t>
  </si>
  <si>
    <t>1416692152</t>
  </si>
  <si>
    <t>275</t>
  </si>
  <si>
    <t>5906095010</t>
  </si>
  <si>
    <t>Oprava úložné plochy samonivelační hmotou dvě spony Poznámka: 1. V cenách jsou započteny náklady na demontáž podkladnice, nanesení hmoty na úložnou plochu, její vytvrzení, montáž podkladnice a ošetření součástí mazivem. 2. V cenách nejsou obsaženy náklady na dodávku materiálu.</t>
  </si>
  <si>
    <t>-1664961888</t>
  </si>
  <si>
    <t>276</t>
  </si>
  <si>
    <t>5906100010</t>
  </si>
  <si>
    <t>Sanace trhlin betonových pražců Poznámka: 1. V cenách jsou započteny náklady na očištění, odstranění nečistot, nanesení tmelu a jeho vytvrzení. 2. V cenách nejsou obsaženy náklady na dodávku materiálu.</t>
  </si>
  <si>
    <t>cm</t>
  </si>
  <si>
    <t>-1093017001</t>
  </si>
  <si>
    <t>277</t>
  </si>
  <si>
    <t>5906105010</t>
  </si>
  <si>
    <t>Demontáž pražce dřevěný Poznámka: 1. V cenách jsou započteny náklady na manipulaci, demontáž, odstrojení do součástí a uložení pražců.</t>
  </si>
  <si>
    <t>-768501073</t>
  </si>
  <si>
    <t>278</t>
  </si>
  <si>
    <t>5906105020</t>
  </si>
  <si>
    <t>Demontáž pražce betonový Poznámka: 1. V cenách jsou započteny náklady na manipulaci, demontáž, odstrojení do součástí a uložení pražců.</t>
  </si>
  <si>
    <t>1776449295</t>
  </si>
  <si>
    <t>279</t>
  </si>
  <si>
    <t>5906105030</t>
  </si>
  <si>
    <t>Demontáž pražce ocelový tv.Y Poznámka: 1. V cenách jsou započteny náklady na manipulaci, demontáž, odstrojení do součástí a uložení pražců.</t>
  </si>
  <si>
    <t>1974431917</t>
  </si>
  <si>
    <t>280</t>
  </si>
  <si>
    <t>5906110005</t>
  </si>
  <si>
    <t>Oprava rozdělení pražců příčných dřevěných posun do 5 cm Poznámka: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</si>
  <si>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1374634247</t>
  </si>
  <si>
    <t>281</t>
  </si>
  <si>
    <t>5906110007</t>
  </si>
  <si>
    <t>Oprava rozdělení pražců příčných dřevěných posun přes 5 do 10 cm Poznámka: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</si>
  <si>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-1141940911</t>
  </si>
  <si>
    <t>282</t>
  </si>
  <si>
    <t>5906110015</t>
  </si>
  <si>
    <t>Oprava rozdělení pražců příčných betonových posun do 5 cm Poznámka: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</si>
  <si>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-80862929</t>
  </si>
  <si>
    <t>283</t>
  </si>
  <si>
    <t>5906110017</t>
  </si>
  <si>
    <t>Oprava rozdělení pražců příčných betonových posun přes 5 do 10 cm Poznámka: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</si>
  <si>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1913873692</t>
  </si>
  <si>
    <t>284</t>
  </si>
  <si>
    <t>5906110050</t>
  </si>
  <si>
    <t>Oprava rozdělení pražců výhybkových dřevěných délky do 3,5 m Poznámka: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</si>
  <si>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859832571</t>
  </si>
  <si>
    <t>285</t>
  </si>
  <si>
    <t>5906110060</t>
  </si>
  <si>
    <t>Oprava rozdělení pražců výhybkových dřevěných délky přes 3,5 m do 4 m Poznámka: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</si>
  <si>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-1519356194</t>
  </si>
  <si>
    <t>286</t>
  </si>
  <si>
    <t>5906110070</t>
  </si>
  <si>
    <t>Oprava rozdělení pražců výhybkových dřevěných délky přes 4 m Poznámka: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</si>
  <si>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227283892</t>
  </si>
  <si>
    <t>287</t>
  </si>
  <si>
    <t>5906110080</t>
  </si>
  <si>
    <t>Oprava rozdělení pražců výhybkových betonových délky do 3,5 m Poznámka: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</si>
  <si>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-1857985041</t>
  </si>
  <si>
    <t>288</t>
  </si>
  <si>
    <t>5906110090</t>
  </si>
  <si>
    <t>Oprava rozdělení pražců výhybkových betonových délky přes 3,5 m do 4 m Poznámka: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</si>
  <si>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-1530806316</t>
  </si>
  <si>
    <t>289</t>
  </si>
  <si>
    <t>5906110100</t>
  </si>
  <si>
    <t>Oprava rozdělení pražců výhybkových betonových délky přes 4 m Poznámka: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</si>
  <si>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38778381</t>
  </si>
  <si>
    <t>290</t>
  </si>
  <si>
    <t>5906115010</t>
  </si>
  <si>
    <t>Odsunutí pražce pro umožnění provedení svaru Poznámka: 1. V cenách jsou započteny náklady na odstranění kameniva, odsunutí pražce, jeho vrácení do původní polohy a dohození kameniva.</t>
  </si>
  <si>
    <t>122338219</t>
  </si>
  <si>
    <t>291</t>
  </si>
  <si>
    <t>5906120010</t>
  </si>
  <si>
    <t>Zkrácení dřevěného pražce odřezáním Poznámka: 1. V cenách jsou započteny náklady na odstranění mřížky, zkrácení, ošetření čela pražce impregnačním prostředkem včetně impregnačního materiálu a osazení mřížky.</t>
  </si>
  <si>
    <t>411199280</t>
  </si>
  <si>
    <t>292</t>
  </si>
  <si>
    <t>5906125025</t>
  </si>
  <si>
    <t>Montáž kolejového roštu na úložišti pražce dřevěné nevystrojené, tvar UIC60, 60E2 Poznámka: 1. V cenách jsou započteny náklady na úpravu plochy pro montáž, manipulaci a montáž KR, u nevystrojených pražců dřevěných i vrtání. 2. V cenách nejsou obsaženy náklady na dodávku materiálu.</t>
  </si>
  <si>
    <t>-152551570</t>
  </si>
  <si>
    <t>293</t>
  </si>
  <si>
    <t>5906125045</t>
  </si>
  <si>
    <t>Montáž kolejového roštu na úložišti pražce dřevěné nevystrojené, tvar S49, 49E1 Poznámka: 1. V cenách jsou započteny náklady na úpravu plochy pro montáž, manipulaci a montáž KR, u nevystrojených pražců dřevěných i vrtání. 2. V cenách nejsou obsaženy náklady na dodávku materiálu.</t>
  </si>
  <si>
    <t>-2115194845</t>
  </si>
  <si>
    <t>294</t>
  </si>
  <si>
    <t>5906125115</t>
  </si>
  <si>
    <t>Montáž kolejového roštu na úložišti pražce dřevěné vystrojené, tvar UIC60, 60E2 Poznámka: 1. V cenách jsou započteny náklady na úpravu plochy pro montáž, manipulaci a montáž KR, u nevystrojených pražců dřevěných i vrtání. 2. V cenách nejsou obsaženy náklady na dodávku materiálu.</t>
  </si>
  <si>
    <t>-1754018895</t>
  </si>
  <si>
    <t>295</t>
  </si>
  <si>
    <t>5906125135</t>
  </si>
  <si>
    <t>Montáž kolejového roštu na úložišti pražce dřevěné vystrojené, tvar S49, 49E1 Poznámka: 1. V cenách jsou započteny náklady na úpravu plochy pro montáž, manipulaci a montáž KR, u nevystrojených pražců dřevěných i vrtání. 2. V cenách nejsou obsaženy náklady na dodávku materiálu.</t>
  </si>
  <si>
    <t>439576170</t>
  </si>
  <si>
    <t>296</t>
  </si>
  <si>
    <t>5906125215</t>
  </si>
  <si>
    <t>Montáž kolejového roštu na úložišti pražce betonové nevystrojené, tvar UIC60, 60E2 Poznámka: 1. V cenách jsou započteny náklady na úpravu plochy pro montáž, manipulaci a montáž KR, u nevystrojených pražců dřevěných i vrtání. 2. V cenách nejsou obsaženy náklady na dodávku materiálu.</t>
  </si>
  <si>
    <t>-1005362348</t>
  </si>
  <si>
    <t>297</t>
  </si>
  <si>
    <t>5906125235</t>
  </si>
  <si>
    <t>Montáž kolejového roštu na úložišti pražce betonové nevystrojené, tvar S49, 49E1 Poznámka: 1. V cenách jsou započteny náklady na úpravu plochy pro montáž, manipulaci a montáž KR, u nevystrojených pražců dřevěných i vrtání. 2. V cenách nejsou obsaženy náklady na dodávku materiálu.</t>
  </si>
  <si>
    <t>271293420</t>
  </si>
  <si>
    <t>298</t>
  </si>
  <si>
    <t>5906125315</t>
  </si>
  <si>
    <t>Montáž kolejového roštu na úložišti pražce betonové vystrojené UIC60, 60E2 Poznámka: 1. V cenách jsou započteny náklady na úpravu plochy pro montáž, manipulaci a montáž KR, u nevystrojených pražců dřevěných i vrtání. 2. V cenách nejsou obsaženy náklady na dodávku materiálu.</t>
  </si>
  <si>
    <t>1118337269</t>
  </si>
  <si>
    <t>299</t>
  </si>
  <si>
    <t>5906125335</t>
  </si>
  <si>
    <t>Montáž kolejového roštu na úložišti pražce betonové vystrojené S49, 49E1 Poznámka: 1. V cenách jsou započteny náklady na úpravu plochy pro montáž, manipulaci a montáž KR, u nevystrojených pražců dřevěných i vrtání. 2. V cenách nejsou obsaženy náklady na dodávku materiálu.</t>
  </si>
  <si>
    <t>-156969738</t>
  </si>
  <si>
    <t>300</t>
  </si>
  <si>
    <t>5906125415</t>
  </si>
  <si>
    <t>Montáž kolejového roštu na úložišti pražce ocelové Y vystrojené, tvar S49, 49E1 Poznámka: 1. V cenách jsou započteny náklady na úpravu plochy pro montáž, manipulaci a montáž KR, u nevystrojených pražců dřevěných i vrtání. 2. V cenách nejsou obsaženy náklady na dodávku materiálu.</t>
  </si>
  <si>
    <t>1426872242</t>
  </si>
  <si>
    <t>301</t>
  </si>
  <si>
    <t>5906130015</t>
  </si>
  <si>
    <t>Montáž kolejového roštu v ose koleje pražce dřevěné nevystrojené, tvar UIC60, 60E2 Poznámka: 1. V cenách jsou započteny náklady na manipulaci a montáž KR, u pražců dřevěných nevystrojených i na vrtání pražců. 2. V cenách nejsou obsaženy náklady na dodávku materiálu.</t>
  </si>
  <si>
    <t>-215210244</t>
  </si>
  <si>
    <t>302</t>
  </si>
  <si>
    <t>5906130035</t>
  </si>
  <si>
    <t>Montáž kolejového roštu v ose koleje pražce dřevěné nevystrojené, tvar S49, 49E1 Poznámka: 1. V cenách jsou započteny náklady na manipulaci a montáž KR, u pražců dřevěných nevystrojených i na vrtání pražců. 2. V cenách nejsou obsaženy náklady na dodávku materiálu.</t>
  </si>
  <si>
    <t>-893403711</t>
  </si>
  <si>
    <t>303</t>
  </si>
  <si>
    <t>5906130115</t>
  </si>
  <si>
    <t>Montáž kolejového roštu v ose koleje pražce dřevěné vystrojené, tvar UIC60, 60E2 Poznámka: 1. V cenách jsou započteny náklady na manipulaci a montáž KR, u pražců dřevěných nevystrojených i na vrtání pražců. 2. V cenách nejsou obsaženy náklady na dodávku materiálu.</t>
  </si>
  <si>
    <t>-1367205216</t>
  </si>
  <si>
    <t>304</t>
  </si>
  <si>
    <t>5906130135</t>
  </si>
  <si>
    <t>Montáž kolejového roštu v ose koleje pražce dřevěné vystrojené, tvar S49, 49E1 Poznámka: 1. V cenách jsou započteny náklady na manipulaci a montáž KR, u pražců dřevěných nevystrojených i na vrtání pražců. 2. V cenách nejsou obsaženy náklady na dodávku materiálu.</t>
  </si>
  <si>
    <t>-1028387138</t>
  </si>
  <si>
    <t>305</t>
  </si>
  <si>
    <t>5906130215</t>
  </si>
  <si>
    <t>Montáž kolejového roštu v ose koleje pražce betonové nevystrojené, tvar UIC60, 60E2 Poznámka: 1. V cenách jsou započteny náklady na manipulaci a montáž KR, u pražců dřevěných nevystrojených i na vrtání pražců. 2. V cenách nejsou obsaženy náklady na dodávku materiálu.</t>
  </si>
  <si>
    <t>-744057090</t>
  </si>
  <si>
    <t>306</t>
  </si>
  <si>
    <t>5906130235</t>
  </si>
  <si>
    <t>Montáž kolejového roštu v ose koleje pražce betonové nevystrojené, tvar S49, 49E1 Poznámka: 1. V cenách jsou započteny náklady na manipulaci a montáž KR, u pražců dřevěných nevystrojených i na vrtání pražců. 2. V cenách nejsou obsaženy náklady na dodávku materiálu.</t>
  </si>
  <si>
    <t>-1786147232</t>
  </si>
  <si>
    <t>307</t>
  </si>
  <si>
    <t>5906130325</t>
  </si>
  <si>
    <t>Montáž kolejového roštu v ose koleje pražce betonové vystrojené, tvar UIC60, 60E2 Poznámka: 1. V cenách jsou započteny náklady na manipulaci a montáž KR, u pražců dřevěných nevystrojených i na vrtání pražců. 2. V cenách nejsou obsaženy náklady na dodávku materiálu.</t>
  </si>
  <si>
    <t>-394133594</t>
  </si>
  <si>
    <t>308</t>
  </si>
  <si>
    <t>5906130345</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</si>
  <si>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</si>
  <si>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1202592004</t>
  </si>
  <si>
    <t>309</t>
  </si>
  <si>
    <t>5906130425</t>
  </si>
  <si>
    <t>Montáž kolejového roštu v ose koleje pražce ocelové tvar Y vystrojené, tvar S49, 49E1 Poznámka: 1. V cenách jsou započteny náklady na manipulaci a montáž KR, u pražců dřevěných nevystrojených i na vrtání pražců. 2. V cenách nejsou obsaženy náklady na dodávku materiálu.</t>
  </si>
  <si>
    <t>-1320069423</t>
  </si>
  <si>
    <t>310</t>
  </si>
  <si>
    <t>5906135015</t>
  </si>
  <si>
    <t>Demontáž kolejového roštu koleje na úložišti pražce dřevěné, tvar UIC60, 60E2 Poznámka: 1. V cenách jsou započteny náklady na demontáž a rozebrání kolejového roštu do součástí, manipulaci, naložení výzisku na dopravní prostředek a uložení na úložišti. 2. V cenách nejsou obsaženy náklady na dopravu a vytřídění.</t>
  </si>
  <si>
    <t>-841691896</t>
  </si>
  <si>
    <t>311</t>
  </si>
  <si>
    <t>5906135035</t>
  </si>
  <si>
    <t>Demontáž kolejového roštu koleje na úložišti pražce dřevěné,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</si>
  <si>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-1612109269</t>
  </si>
  <si>
    <t>312</t>
  </si>
  <si>
    <t>5906135045</t>
  </si>
  <si>
    <t>Demontáž kolejového roštu koleje na úložišti pražce dřevěné, tvar A Poznámka: 1. V cenách jsou započteny náklady na demontáž a rozebrání kolejového roštu do součástí, manipulaci, naložení výzisku na dopravní prostředek a uložení na úložišti. 2. V cenách nejsou obsaženy náklady na dopravu a vytřídění.</t>
  </si>
  <si>
    <t>-490937301</t>
  </si>
  <si>
    <t>313</t>
  </si>
  <si>
    <t>5906135135</t>
  </si>
  <si>
    <t>Demontáž kolejového roštu koleje na úložišti pražce betonové, tvar UIC60, 60E2 Poznámka: 1. V cenách jsou započteny náklady na demontáž a rozebrání kolejového roštu do součástí, manipulaci, naložení výzisku na dopravní prostředek a uložení na úložišti. 2. V cenách nejsou obsaženy náklady na dopravu a vytřídění.</t>
  </si>
  <si>
    <t>94591054</t>
  </si>
  <si>
    <t>314</t>
  </si>
  <si>
    <t>5906135155</t>
  </si>
  <si>
    <t>Demontáž kolejového roštu koleje na úložišti pražce betonové,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</si>
  <si>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1582316274</t>
  </si>
  <si>
    <t>315</t>
  </si>
  <si>
    <t>5906135165</t>
  </si>
  <si>
    <t>Demontáž kolejového roštu koleje na úložišti pražce betonové, tvar A Poznámka: 1. V cenách jsou započteny náklady na demontáž a rozebrání kolejového roštu do součástí, manipulaci, naložení výzisku na dopravní prostředek a uložení na úložišti. 2. V cenách nejsou obsaženy náklady na dopravu a vytřídění.</t>
  </si>
  <si>
    <t>-402580105</t>
  </si>
  <si>
    <t>316</t>
  </si>
  <si>
    <t>5906135255</t>
  </si>
  <si>
    <t>Demontáž kolejového roštu koleje na úložišti pražce ocelové válcované, tvar T nebo A Poznámka: 1. V cenách jsou započteny náklady na demontáž a rozebrání kolejového roštu do součástí, manipulaci, naložení výzisku na dopravní prostředek a uložení na úložišti. 2. V cenách nejsou obsaženy náklady na dopravu a vytřídění.</t>
  </si>
  <si>
    <t>-1485668628</t>
  </si>
  <si>
    <t>317</t>
  </si>
  <si>
    <t>5906135285</t>
  </si>
  <si>
    <t>Demontáž kolejového roštu koleje na úložišti pražce ocelové Y, tvar S49, 49E1 Poznámka: 1. V cenách jsou započteny náklady na demontáž a rozebrání kolejového roštu do součástí, manipulaci, naložení výzisku na dopravní prostředek a uložení na úložišti. 2. V cenách nejsou obsaženy náklady na dopravu a vytřídění.</t>
  </si>
  <si>
    <t>-1317140899</t>
  </si>
  <si>
    <t>318</t>
  </si>
  <si>
    <t>5906140015</t>
  </si>
  <si>
    <t>Demontáž kolejového roštu koleje v ose koleje pražce dřevěné, tvar UIC60, 60E2 Poznámka: 1. V cenách jsou započteny náklady na případné odstranění kameniva, rozebrání roštu do součástí, manipulaci, naložení výzisku na dopravní prostředek a uložení na úložišti. 2. V cenách nejsou obsaženy náklady na dopravu a vytřídění.</t>
  </si>
  <si>
    <t>-520080352</t>
  </si>
  <si>
    <t>319</t>
  </si>
  <si>
    <t>5906140035</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</si>
  <si>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</si>
  <si>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924820207</t>
  </si>
  <si>
    <t>320</t>
  </si>
  <si>
    <t>5906140045</t>
  </si>
  <si>
    <t>Demontáž kolejového roštu koleje v ose koleje pražce dřevěné, tvar A Poznámka: 1. V cenách jsou započteny náklady na případné odstranění kameniva, rozebrání roštu do součástí, manipulaci, naložení výzisku na dopravní prostředek a uložení na úložišti. 2. V cenách nejsou obsaženy náklady na dopravu a vytřídění.</t>
  </si>
  <si>
    <t>622954843</t>
  </si>
  <si>
    <t>321</t>
  </si>
  <si>
    <t>5906140135</t>
  </si>
  <si>
    <t>Demontáž kolejového roštu koleje v ose koleje pražce betonové, tvar UIC60, 60E2 Poznámka: 1. V cenách jsou započteny náklady na případné odstranění kameniva, rozebrání roštu do součástí, manipulaci, naložení výzisku na dopravní prostředek a uložení na úložišti. 2. V cenách nejsou obsaženy náklady na dopravu a vytřídění.</t>
  </si>
  <si>
    <t>-479886760</t>
  </si>
  <si>
    <t>322</t>
  </si>
  <si>
    <t>5906140155</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</si>
  <si>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</si>
  <si>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985092746</t>
  </si>
  <si>
    <t>323</t>
  </si>
  <si>
    <t>5906140165</t>
  </si>
  <si>
    <t>Demontáž kolejového roštu koleje v ose koleje pražce betonové, tvar A Poznámka: 1. V cenách jsou započteny náklady na případné odstranění kameniva, rozebrání roštu do součástí, manipulaci, naložení výzisku na dopravní prostředek a uložení na úložišti. 2. V cenách nejsou obsaženy náklady na dopravu a vytřídění.</t>
  </si>
  <si>
    <t>-120675598</t>
  </si>
  <si>
    <t>324</t>
  </si>
  <si>
    <t>5906140265</t>
  </si>
  <si>
    <t>Demontáž kolejového roštu koleje v ose koleje pražce ocelové válcované, tvar T nebo A Poznámka: 1. V cenách jsou započteny náklady na případné odstranění kameniva, rozebrání roštu do součástí, manipulaci, naložení výzisku na dopravní prostředek a uložení na úložišti. 2. V cenách nejsou obsaženy náklady na dopravu a vytřídění.</t>
  </si>
  <si>
    <t>-983482542</t>
  </si>
  <si>
    <t>325</t>
  </si>
  <si>
    <t>5906140275</t>
  </si>
  <si>
    <t>Demontáž kolejového roštu koleje v ose koleje pražce ocelové Y, tvar S49,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</si>
  <si>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-622089282</t>
  </si>
  <si>
    <t>326</t>
  </si>
  <si>
    <t>5906145110</t>
  </si>
  <si>
    <t>Pevná jízdní dráha (PJD) oprava mikrotrhlin Poznámka: 1. V cenách jsou započteny náklady na manipulaci, opravu jízdní dráhy, naložení výzisku na dopravní prostředek a uložení na úložišti. 2. V cenách nejsou obsaženy náklady na dodávku materiálu a dopravu.</t>
  </si>
  <si>
    <t>-944932131</t>
  </si>
  <si>
    <t>327</t>
  </si>
  <si>
    <t>5906145120</t>
  </si>
  <si>
    <t>Pevná jízdní dráha (PJD) oprava výlomů nebo odprýsknutí Poznámka: 1. V cenách jsou započteny náklady na manipulaci, opravu jízdní dráhy, naložení výzisku na dopravní prostředek a uložení na úložišti. 2. V cenách nejsou obsaženy náklady na dodávku materiálu a dopravu.</t>
  </si>
  <si>
    <t>174799762</t>
  </si>
  <si>
    <t>328</t>
  </si>
  <si>
    <t>5906145210</t>
  </si>
  <si>
    <t>Pevná jízdní dráha (PJD) oprava poškození po vykolejení Poznámka: 1. V cenách jsou započteny náklady na manipulaci, opravu jízdní dráhy, naložení výzisku na dopravní prostředek a uložení na úložišti. 2. V cenách nejsou obsaženy náklady na dodávku materiálu a dopravu.</t>
  </si>
  <si>
    <t>1648338431</t>
  </si>
  <si>
    <t>329</t>
  </si>
  <si>
    <t>5907010015</t>
  </si>
  <si>
    <t>Výměna LISŮ tvar UIC60, 60E2 Poznámka: 1. V cenách jsou započteny náklady na demontáž upevňovadel, výměnu LISU, montáž upevňovadel, demontáž a zpětnou montáž lanového propojení, případnou úpravu dilatačních spár, zřízení nebo demontáž prozatímních styků a ošetření součástí mazivem. 2. V cenách nejsou započteny náklady na dělení kolejnic, zřízení svaru, demontáž nebo montáž styků.</t>
  </si>
  <si>
    <t>2088145795</t>
  </si>
  <si>
    <t>330</t>
  </si>
  <si>
    <t>5907010035</t>
  </si>
  <si>
    <t>Výměna LISŮ tvar S49, T, 49E1 Poznámka: 1. V cenách jsou započteny náklady na demontáž upevňovadel, výměnu LISU, montáž upevňovadel, demontáž a zpětnou montáž lanového propojení, případnou úpravu dilatačních spár, zřízení nebo demontáž prozatímních styků a ošetření součástí mazivem. 2. V cenách nejsou započteny náklady na dělení kolejnic, zřízení svaru, demontáž nebo montáž styků.</t>
  </si>
  <si>
    <t>-275157021</t>
  </si>
  <si>
    <t>331</t>
  </si>
  <si>
    <t>5907015006</t>
  </si>
  <si>
    <t>Ojedinělá výměna kolejnic stávající upevnění,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</si>
  <si>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-80567799</t>
  </si>
  <si>
    <t>332</t>
  </si>
  <si>
    <t>5907015016</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</si>
  <si>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</si>
  <si>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728841916</t>
  </si>
  <si>
    <t>333</t>
  </si>
  <si>
    <t>5907015021</t>
  </si>
  <si>
    <t>Ojedinělá výměna kolejnic stávající upevnění, tvar A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</si>
  <si>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1358159480</t>
  </si>
  <si>
    <t>334</t>
  </si>
  <si>
    <t>5907015081</t>
  </si>
  <si>
    <t>Ojedinělá výměna kolejnic současně s výměnou pražců,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</si>
  <si>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855976035</t>
  </si>
  <si>
    <t>335</t>
  </si>
  <si>
    <t>5907015091</t>
  </si>
  <si>
    <t>Ojedinělá výměna kolejnic současně s výměnou pražců,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</si>
  <si>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-1571705764</t>
  </si>
  <si>
    <t>336</t>
  </si>
  <si>
    <t>5907015156</t>
  </si>
  <si>
    <t>Ojedinělá výměna kolejnic současně s výměnou kompletů,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</si>
  <si>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685655937</t>
  </si>
  <si>
    <t>337</t>
  </si>
  <si>
    <t>5907015166</t>
  </si>
  <si>
    <t>Ojedinělá výměna kolejnic současně s výměnou kompletů,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</si>
  <si>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-1246210082</t>
  </si>
  <si>
    <t>338</t>
  </si>
  <si>
    <t>5907015171</t>
  </si>
  <si>
    <t>Ojedinělá výměna kolejnic současně s výměnou kompletů, tvar A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</si>
  <si>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419128883</t>
  </si>
  <si>
    <t>339</t>
  </si>
  <si>
    <t>5907015231</t>
  </si>
  <si>
    <t>Ojedinělá výměna kolejnic současně s výměnou svěrek,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</si>
  <si>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-912107418</t>
  </si>
  <si>
    <t>340</t>
  </si>
  <si>
    <t>5907015241</t>
  </si>
  <si>
    <t>Ojedinělá výměna kolejnic současně s výměnou svěrek,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</si>
  <si>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155978903</t>
  </si>
  <si>
    <t>341</t>
  </si>
  <si>
    <t>5907015246</t>
  </si>
  <si>
    <t>Ojedinělá výměna kolejnic současně s výměnou svěrek, tvar A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</si>
  <si>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971370675</t>
  </si>
  <si>
    <t>342</t>
  </si>
  <si>
    <t>5907015306</t>
  </si>
  <si>
    <t>Ojedinělá výměna kolejnic současně s výměnou svěrkových šroubů,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</si>
  <si>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1197433614</t>
  </si>
  <si>
    <t>343</t>
  </si>
  <si>
    <t>5907015316</t>
  </si>
  <si>
    <t>Ojedinělá výměna kolejnic současně s výměnou svěrkových šroubů,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</si>
  <si>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-524066785</t>
  </si>
  <si>
    <t>344</t>
  </si>
  <si>
    <t>5907015321</t>
  </si>
  <si>
    <t>Ojedinělá výměna kolejnic současně s výměnou svěrkových šroubů, tvar A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</si>
  <si>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-1178768937</t>
  </si>
  <si>
    <t>345</t>
  </si>
  <si>
    <t>5907015381</t>
  </si>
  <si>
    <t>Ojedinělá výměna kolejnic současně s výměnou kompletů a pryžové podložky,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</si>
  <si>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821595426</t>
  </si>
  <si>
    <t>346</t>
  </si>
  <si>
    <t>5907015391</t>
  </si>
  <si>
    <t>Ojedinělá výměna kolejnic současně s výměnou kompletů a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</si>
  <si>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-729786000</t>
  </si>
  <si>
    <t>347</t>
  </si>
  <si>
    <t>5907015396</t>
  </si>
  <si>
    <t>Ojedinělá výměna kolejnic současně s výměnou kompletů a pryžové podložky, tvar A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</si>
  <si>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-602288426</t>
  </si>
  <si>
    <t>348</t>
  </si>
  <si>
    <t>5907015456</t>
  </si>
  <si>
    <t>Ojedinělá výměna kolejnic současně s výměnou pryžové podložky,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</si>
  <si>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877748612</t>
  </si>
  <si>
    <t>349</t>
  </si>
  <si>
    <t>5907015466</t>
  </si>
  <si>
    <t>Ojedinělá výměna kolejnic současně s výměnou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</si>
  <si>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-283274759</t>
  </si>
  <si>
    <t>350</t>
  </si>
  <si>
    <t>5907015471</t>
  </si>
  <si>
    <t>Ojedinělá výměna kolejnic současně s výměnou pryžové podložky, tvar A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</si>
  <si>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-1783412350</t>
  </si>
  <si>
    <t>351</t>
  </si>
  <si>
    <t>5907015531</t>
  </si>
  <si>
    <t>Ojedinělá výměna kolejnic současně s výměnou vodicích vložek,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</si>
  <si>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-1937336758</t>
  </si>
  <si>
    <t>352</t>
  </si>
  <si>
    <t>5907015536</t>
  </si>
  <si>
    <t>Ojedinělá výměna kolejnic současně s výměnou vodicích vložek,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</si>
  <si>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1246917384</t>
  </si>
  <si>
    <t>353</t>
  </si>
  <si>
    <t>5907015566</t>
  </si>
  <si>
    <t>Ojedinělá výměna kolejnic současně s výměnou kompletů a vodicích vložek,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</si>
  <si>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591232643</t>
  </si>
  <si>
    <t>354</t>
  </si>
  <si>
    <t>5907015571</t>
  </si>
  <si>
    <t>Ojedinělá výměna kolejnic současně s výměnou kompletů a vodicích vložek,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</si>
  <si>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-2093597301</t>
  </si>
  <si>
    <t>355</t>
  </si>
  <si>
    <t>5907015601</t>
  </si>
  <si>
    <t>Ojedinělá výměna kolejnic současně s výměnou kompletů, vodicích vložek a pryžové podložky,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</si>
  <si>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-233446070</t>
  </si>
  <si>
    <t>356</t>
  </si>
  <si>
    <t>5907015606</t>
  </si>
  <si>
    <t>Ojedinělá výměna kolejnic současně s výměnou kompletů, vodicích vložek a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</si>
  <si>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709996597</t>
  </si>
  <si>
    <t>357</t>
  </si>
  <si>
    <t>5907015636</t>
  </si>
  <si>
    <t>Ojedinělá výměna kolejnic současně s výměnou izolátoru spony,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</si>
  <si>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-1312622538</t>
  </si>
  <si>
    <t>358</t>
  </si>
  <si>
    <t>5907015641</t>
  </si>
  <si>
    <t>Ojedinělá výměna kolejnic současně s výměnou izolátoru spony,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</si>
  <si>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533576684</t>
  </si>
  <si>
    <t>359</t>
  </si>
  <si>
    <t>5907015661</t>
  </si>
  <si>
    <t>Ojedinělá výměna kolejnic současně s výměnou bočních izolátorů,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</si>
  <si>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-170979057</t>
  </si>
  <si>
    <t>360</t>
  </si>
  <si>
    <t>5907015666</t>
  </si>
  <si>
    <t>Ojedinělá výměna kolejnic současně s výměnou bočních izolátorů,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</si>
  <si>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1208295658</t>
  </si>
  <si>
    <t>361</t>
  </si>
  <si>
    <t>5907015686</t>
  </si>
  <si>
    <t>Ojedinělá výměna kolejnic současně s výměnou spon a bočních izolátorů,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</si>
  <si>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1480528216</t>
  </si>
  <si>
    <t>362</t>
  </si>
  <si>
    <t>5907015691</t>
  </si>
  <si>
    <t>Ojedinělá výměna kolejnic současně s výměnou spon a bočních izolátorů,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</si>
  <si>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904224791</t>
  </si>
  <si>
    <t>363</t>
  </si>
  <si>
    <t>5907015711</t>
  </si>
  <si>
    <t>Ojedinělá výměna kolejnic současně s výměnou spon, bočních izolátorů a pryžové podložky,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</si>
  <si>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2022302799</t>
  </si>
  <si>
    <t>364</t>
  </si>
  <si>
    <t>5907015721</t>
  </si>
  <si>
    <t>Ojedinělá výměna kolejnic současně s výměnou spon, bočních izolátorů a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</si>
  <si>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2098586462</t>
  </si>
  <si>
    <t>365</t>
  </si>
  <si>
    <t>5907020006</t>
  </si>
  <si>
    <t>Souvislá výměna kolejnic stávající upevnění,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</si>
  <si>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606489079</t>
  </si>
  <si>
    <t>366</t>
  </si>
  <si>
    <t>5907020016</t>
  </si>
  <si>
    <t>Souvislá výměna kolejnic stávající upevnění,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</si>
  <si>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349188787</t>
  </si>
  <si>
    <t>367</t>
  </si>
  <si>
    <t>5907020021</t>
  </si>
  <si>
    <t>Souvislá výměna kolejnic stávající upevnění, tvar A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</si>
  <si>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-229847681</t>
  </si>
  <si>
    <t>368</t>
  </si>
  <si>
    <t>5907020081</t>
  </si>
  <si>
    <t>Souvislá výměna kolejnic současně s výměnou pražců,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</si>
  <si>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-197920865</t>
  </si>
  <si>
    <t>369</t>
  </si>
  <si>
    <t>5907020091</t>
  </si>
  <si>
    <t>Souvislá výměna kolejnic současně s výměnou pražců,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</si>
  <si>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1366774652</t>
  </si>
  <si>
    <t>370</t>
  </si>
  <si>
    <t>5907020096</t>
  </si>
  <si>
    <t>Souvislá výměna kolejnic současně s výměnou pražců, tvar A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</si>
  <si>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1770452602</t>
  </si>
  <si>
    <t>371</t>
  </si>
  <si>
    <t>5907020156</t>
  </si>
  <si>
    <t>Souvislá výměna kolejnic současně s výměnou kompletů,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</si>
  <si>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287313742</t>
  </si>
  <si>
    <t>372</t>
  </si>
  <si>
    <t>5907020166</t>
  </si>
  <si>
    <t>Souvislá výměna kolejnic současně s výměnou kompletů,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</si>
  <si>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-769764046</t>
  </si>
  <si>
    <t>373</t>
  </si>
  <si>
    <t>5907020171</t>
  </si>
  <si>
    <t>Souvislá výměna kolejnic současně s výměnou kompletů, tvar A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</si>
  <si>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-338093106</t>
  </si>
  <si>
    <t>374</t>
  </si>
  <si>
    <t>5907020231</t>
  </si>
  <si>
    <t>Souvislá výměna kolejnic současně s výměnou svěrek,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</si>
  <si>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1717570839</t>
  </si>
  <si>
    <t>375</t>
  </si>
  <si>
    <t>5907020241</t>
  </si>
  <si>
    <t>Souvislá výměna kolejnic současně s výměnou svěrek,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</si>
  <si>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-1365275170</t>
  </si>
  <si>
    <t>376</t>
  </si>
  <si>
    <t>5907020246</t>
  </si>
  <si>
    <t>Souvislá výměna kolejnic současně s výměnou svěrek, tvar A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</si>
  <si>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-1147979286</t>
  </si>
  <si>
    <t>377</t>
  </si>
  <si>
    <t>5907020306</t>
  </si>
  <si>
    <t>Souvislá výměna kolejnic současně s výměnou svěrkových šroubů,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</si>
  <si>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-1139618227</t>
  </si>
  <si>
    <t>378</t>
  </si>
  <si>
    <t>5907020316</t>
  </si>
  <si>
    <t>Souvislá výměna kolejnic současně s výměnou svěrkových šroubů,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</si>
  <si>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1408195928</t>
  </si>
  <si>
    <t>379</t>
  </si>
  <si>
    <t>5907020321</t>
  </si>
  <si>
    <t>Souvislá výměna kolejnic současně s výměnou svěrkových šroubů, tvar A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</si>
  <si>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-2021553214</t>
  </si>
  <si>
    <t>380</t>
  </si>
  <si>
    <t>5907020381</t>
  </si>
  <si>
    <t>Souvislá výměna kolejnic současně s výměnou kompletů a pryžové podložky,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</si>
  <si>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1369316788</t>
  </si>
  <si>
    <t>381</t>
  </si>
  <si>
    <t>5907020391</t>
  </si>
  <si>
    <t>Souvislá výměna kolejnic současně s výměnou kompletů a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</si>
  <si>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1253434922</t>
  </si>
  <si>
    <t>382</t>
  </si>
  <si>
    <t>5907020396</t>
  </si>
  <si>
    <t>Souvislá výměna kolejnic současně s výměnou kompletů a pryžové podložky, tvar A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</si>
  <si>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-1885852614</t>
  </si>
  <si>
    <t>383</t>
  </si>
  <si>
    <t>5907020456</t>
  </si>
  <si>
    <t>Souvislá výměna kolejnic současně s výměnou pryžové podložky,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</si>
  <si>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1801771201</t>
  </si>
  <si>
    <t>384</t>
  </si>
  <si>
    <t>5907020466</t>
  </si>
  <si>
    <t>Souvislá výměna kolejnic současně s výměnou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</si>
  <si>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1548401647</t>
  </si>
  <si>
    <t>385</t>
  </si>
  <si>
    <t>5907020471</t>
  </si>
  <si>
    <t>Souvislá výměna kolejnic současně s výměnou pryžové podložky, tvar A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</si>
  <si>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1895530254</t>
  </si>
  <si>
    <t>386</t>
  </si>
  <si>
    <t>5907020531</t>
  </si>
  <si>
    <t>Souvislá výměna kolejnic současně s výměnou vodicích vložek,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</si>
  <si>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-876001269</t>
  </si>
  <si>
    <t>387</t>
  </si>
  <si>
    <t>5907020536</t>
  </si>
  <si>
    <t>Souvislá výměna kolejnic současně s výměnou vodicích vložek, tvar S49,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</si>
  <si>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-224134751</t>
  </si>
  <si>
    <t>388</t>
  </si>
  <si>
    <t>5907020566</t>
  </si>
  <si>
    <t>Souvislá výměna kolejnic současně s výměnou kompletů a vodicích vložek,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</si>
  <si>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1293971068</t>
  </si>
  <si>
    <t>389</t>
  </si>
  <si>
    <t>5907020571</t>
  </si>
  <si>
    <t>Souvislá výměna kolejnic současně s výměnou kompletů a vodicích vložek, tvar S49,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</si>
  <si>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1944611126</t>
  </si>
  <si>
    <t>390</t>
  </si>
  <si>
    <t>5907020601</t>
  </si>
  <si>
    <t>Souvislá výměna kolejnic současně s výměnou kompletů, vodicích vložek a pryžové podložky,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</si>
  <si>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-1753440766</t>
  </si>
  <si>
    <t>391</t>
  </si>
  <si>
    <t>5907020606</t>
  </si>
  <si>
    <t>Souvislá výměna kolejnic současně s výměnou kompletů, vodicích vložek a pryžové podložky, tvar S49,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</si>
  <si>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-1874390812</t>
  </si>
  <si>
    <t>392</t>
  </si>
  <si>
    <t>5907020636</t>
  </si>
  <si>
    <t>Souvislá výměna kolejnic současně s výměnou izolátoru spony,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</si>
  <si>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-603197341</t>
  </si>
  <si>
    <t>393</t>
  </si>
  <si>
    <t>5907020641</t>
  </si>
  <si>
    <t>Souvislá výměna kolejnic současně s výměnou izolátoru spony, tvar S49,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</si>
  <si>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-1588585549</t>
  </si>
  <si>
    <t>394</t>
  </si>
  <si>
    <t>5907020661</t>
  </si>
  <si>
    <t>Souvislá výměna kolejnic současně s výměnou bočních izolátorů,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</si>
  <si>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-1996225116</t>
  </si>
  <si>
    <t>395</t>
  </si>
  <si>
    <t>5907020666</t>
  </si>
  <si>
    <t>Souvislá výměna kolejnic současně s výměnou bočních izolátorů, tvar S49,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</si>
  <si>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-807926327</t>
  </si>
  <si>
    <t>396</t>
  </si>
  <si>
    <t>5907020686</t>
  </si>
  <si>
    <t>Souvislá výměna kolejnic současně s výměnou spon a bočních izolátorů,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</si>
  <si>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-1424553321</t>
  </si>
  <si>
    <t>397</t>
  </si>
  <si>
    <t>5907020691</t>
  </si>
  <si>
    <t>Souvislá výměna kolejnic současně s výměnou spon a bočních izolátorů, tvar S49,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</si>
  <si>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-286618821</t>
  </si>
  <si>
    <t>398</t>
  </si>
  <si>
    <t>5907020711</t>
  </si>
  <si>
    <t>Souvislá výměna kolejnic současně s výměnou spon a bočních izolátorů a pryžové podložky,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</si>
  <si>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1610418291</t>
  </si>
  <si>
    <t>399</t>
  </si>
  <si>
    <t>5907020721</t>
  </si>
  <si>
    <t>Souvislá výměna kolejnic současně s výměnou spon a bočních izolátorů a pryžové podložky, tvar S49,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</si>
  <si>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549741172</t>
  </si>
  <si>
    <t>400</t>
  </si>
  <si>
    <t>5907025006</t>
  </si>
  <si>
    <t>Výměna kolejnicových pásů stávající upevnění,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</si>
  <si>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-2124054134</t>
  </si>
  <si>
    <t>401</t>
  </si>
  <si>
    <t>5907025016</t>
  </si>
  <si>
    <t>Výměna kolejnicových pásů stávající upevnění,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</si>
  <si>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-1170785297</t>
  </si>
  <si>
    <t>402</t>
  </si>
  <si>
    <t>5907025081</t>
  </si>
  <si>
    <t>Výměna kolejnicových pásů současně s výměnou pražců,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</si>
  <si>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651189271</t>
  </si>
  <si>
    <t>403</t>
  </si>
  <si>
    <t>5907025091</t>
  </si>
  <si>
    <t>Výměna kolejnicových pásů současně s výměnou pražců,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</si>
  <si>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343585777</t>
  </si>
  <si>
    <t>404</t>
  </si>
  <si>
    <t>5907025156</t>
  </si>
  <si>
    <t>Výměna kolejnicových pásů současně s výměnou kompletů,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</si>
  <si>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316891846</t>
  </si>
  <si>
    <t>405</t>
  </si>
  <si>
    <t>5907025166</t>
  </si>
  <si>
    <t>Výměna kolejnicových pásů současně s výměnou kompletů,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</si>
  <si>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-764425780</t>
  </si>
  <si>
    <t>406</t>
  </si>
  <si>
    <t>5907025231</t>
  </si>
  <si>
    <t>Výměna kolejnicových pásů současně s výměnou svěrek,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</si>
  <si>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122468200</t>
  </si>
  <si>
    <t>407</t>
  </si>
  <si>
    <t>5907025241</t>
  </si>
  <si>
    <t>Výměna kolejnicových pásů současně s výměnou svěrek,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</si>
  <si>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1118967189</t>
  </si>
  <si>
    <t>408</t>
  </si>
  <si>
    <t>5907025306</t>
  </si>
  <si>
    <t>Výměna kolejnicových pásů současně s výměnou svěrkových šroubů,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</si>
  <si>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-1690870897</t>
  </si>
  <si>
    <t>409</t>
  </si>
  <si>
    <t>5907025316</t>
  </si>
  <si>
    <t>Výměna kolejnicových pásů současně s výměnou svěrkových šroubů,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</si>
  <si>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-582344395</t>
  </si>
  <si>
    <t>410</t>
  </si>
  <si>
    <t>5907025381</t>
  </si>
  <si>
    <t>Výměna kolejnicových pásů současně s výměnou kompletů a pryžové podložky,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</si>
  <si>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1834805458</t>
  </si>
  <si>
    <t>411</t>
  </si>
  <si>
    <t>5907025391</t>
  </si>
  <si>
    <t>Výměna kolejnicových pásů současně s výměnou kompletů a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</si>
  <si>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-249211578</t>
  </si>
  <si>
    <t>412</t>
  </si>
  <si>
    <t>5907025456</t>
  </si>
  <si>
    <t>Výměna kolejnicových pásů současně s výměnou pryžové podložky,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</si>
  <si>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-1223329417</t>
  </si>
  <si>
    <t>413</t>
  </si>
  <si>
    <t>5907025466</t>
  </si>
  <si>
    <t>Výměna kolejnicových pásů současně s výměnou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</si>
  <si>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1097624504</t>
  </si>
  <si>
    <t>414</t>
  </si>
  <si>
    <t>5907025531</t>
  </si>
  <si>
    <t>Výměna kolejnicových pásů současně s výměnou vodicích vložek,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</si>
  <si>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-184567131</t>
  </si>
  <si>
    <t>415</t>
  </si>
  <si>
    <t>5907025536</t>
  </si>
  <si>
    <t>Výměna kolejnicových pásů současně s výměnou vodicích vložek,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</si>
  <si>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-1531935415</t>
  </si>
  <si>
    <t>416</t>
  </si>
  <si>
    <t>5907025566</t>
  </si>
  <si>
    <t>Výměna kolejnicových pásů současně s výměnou kompletů a vodicích vložek,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</si>
  <si>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-1659341738</t>
  </si>
  <si>
    <t>417</t>
  </si>
  <si>
    <t>5907025571</t>
  </si>
  <si>
    <t>Výměna kolejnicových pásů současně s výměnou kompletů a vodicích vložek,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</si>
  <si>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-484305811</t>
  </si>
  <si>
    <t>418</t>
  </si>
  <si>
    <t>5907025601</t>
  </si>
  <si>
    <t>Výměna kolejnicových pásů současně s výměnou kompletů, vodicích vložek a pryžové podložky,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</si>
  <si>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-1714512237</t>
  </si>
  <si>
    <t>419</t>
  </si>
  <si>
    <t>5907025606</t>
  </si>
  <si>
    <t>Výměna kolejnicových pásů současně s výměnou kompletů, vodicích vložek a pryžové podložky,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</si>
  <si>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740800884</t>
  </si>
  <si>
    <t>420</t>
  </si>
  <si>
    <t>5907025636</t>
  </si>
  <si>
    <t>Výměna kolejnicových pásů současně s výměnou izolátoru spony,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</si>
  <si>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666503717</t>
  </si>
  <si>
    <t>421</t>
  </si>
  <si>
    <t>5907025641</t>
  </si>
  <si>
    <t>Výměna kolejnicových pásů současně s výměnou izolátoru spony,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</si>
  <si>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1766651300</t>
  </si>
  <si>
    <t>422</t>
  </si>
  <si>
    <t>5907025661</t>
  </si>
  <si>
    <t>Výměna kolejnicových pásů současně s výměnou bočních izolátorů,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</si>
  <si>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1255690391</t>
  </si>
  <si>
    <t>423</t>
  </si>
  <si>
    <t>5907025666</t>
  </si>
  <si>
    <t>Výměna kolejnicových pásů současně s výměnou bočních izolátorů,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</si>
  <si>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1896674435</t>
  </si>
  <si>
    <t>424</t>
  </si>
  <si>
    <t>5907025686</t>
  </si>
  <si>
    <t>Výměna kolejnicových pásů současně s výměnou spon a bočních izolátorů,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</si>
  <si>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-970351289</t>
  </si>
  <si>
    <t>425</t>
  </si>
  <si>
    <t>5907025691</t>
  </si>
  <si>
    <t>Výměna kolejnicových pásů současně s výměnou spon a bočních izolátorů,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</si>
  <si>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1941810015</t>
  </si>
  <si>
    <t>426</t>
  </si>
  <si>
    <t>5907025711</t>
  </si>
  <si>
    <t>Výměna kolejnicových pásů současně s výměnou spon a bočních izolátorů a pryžové podložky,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</si>
  <si>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277493074</t>
  </si>
  <si>
    <t>427</t>
  </si>
  <si>
    <t>5907025721</t>
  </si>
  <si>
    <t>Výměna kolejnicových pásů současně s výměnou spon a bočních izolátorů a pryžové podložky,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</si>
  <si>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1795677115</t>
  </si>
  <si>
    <t>428</t>
  </si>
  <si>
    <t>5907030016</t>
  </si>
  <si>
    <t>Záměna kolejnic stávající upevnění,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</si>
  <si>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-722469082</t>
  </si>
  <si>
    <t>429</t>
  </si>
  <si>
    <t>5907030021</t>
  </si>
  <si>
    <t>Záměna kolejnic stávající upevnění, tvar A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</si>
  <si>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1296928450</t>
  </si>
  <si>
    <t>430</t>
  </si>
  <si>
    <t>5907030091</t>
  </si>
  <si>
    <t>Záměna kolejnic současně s výměnou pražců,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</si>
  <si>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-593521346</t>
  </si>
  <si>
    <t>431</t>
  </si>
  <si>
    <t>5907030096</t>
  </si>
  <si>
    <t>Záměna kolejnic současně s výměnou pražců, tvar A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</si>
  <si>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-146273072</t>
  </si>
  <si>
    <t>432</t>
  </si>
  <si>
    <t>5907030166</t>
  </si>
  <si>
    <t>Záměna kolejnic současně s výměnou kompletů,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</si>
  <si>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-1189824779</t>
  </si>
  <si>
    <t>433</t>
  </si>
  <si>
    <t>5907030241</t>
  </si>
  <si>
    <t>Záměna kolejnic současně s výměnou svěrek,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</si>
  <si>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883179304</t>
  </si>
  <si>
    <t>434</t>
  </si>
  <si>
    <t>5907030246</t>
  </si>
  <si>
    <t>Záměna kolejnic současně s výměnou svěrek, tvar A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</si>
  <si>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866888470</t>
  </si>
  <si>
    <t>435</t>
  </si>
  <si>
    <t>5907030316</t>
  </si>
  <si>
    <t>Záměna kolejnic současně s výměnou svěrkových šroubů,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</si>
  <si>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1428591271</t>
  </si>
  <si>
    <t>436</t>
  </si>
  <si>
    <t>5907030321</t>
  </si>
  <si>
    <t>Záměna kolejnic současně s výměnou svěrkových šroubů, tvar A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</si>
  <si>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-30081836</t>
  </si>
  <si>
    <t>437</t>
  </si>
  <si>
    <t>5907030391</t>
  </si>
  <si>
    <t>Záměna kolejnic současně s výměnou kompletů a pryžové podložky,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</si>
  <si>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339616736</t>
  </si>
  <si>
    <t>438</t>
  </si>
  <si>
    <t>5907030466</t>
  </si>
  <si>
    <t>Záměna kolejnic současně s výměnou pryžové podložky,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</si>
  <si>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-265941224</t>
  </si>
  <si>
    <t>439</t>
  </si>
  <si>
    <t>5907030471</t>
  </si>
  <si>
    <t>Záměna kolejnic současně s výměnou pryžové podložky, tvar A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</si>
  <si>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-1921013544</t>
  </si>
  <si>
    <t>440</t>
  </si>
  <si>
    <t>5907030536</t>
  </si>
  <si>
    <t>Záměna kolejnic současně s výměnou vodicích vložek,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</si>
  <si>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3876243</t>
  </si>
  <si>
    <t>441</t>
  </si>
  <si>
    <t>5907030571</t>
  </si>
  <si>
    <t>Záměna kolejnic současně s výměnou kompletů a vodicích vložek,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</si>
  <si>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-787517188</t>
  </si>
  <si>
    <t>442</t>
  </si>
  <si>
    <t>5907030606</t>
  </si>
  <si>
    <t>Záměna kolejnic současně s výměnou kompletů, vodicích vložek a pryžové podložky,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</si>
  <si>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1927011081</t>
  </si>
  <si>
    <t>443</t>
  </si>
  <si>
    <t>5907030641</t>
  </si>
  <si>
    <t>Záměna kolejnic současně s výměnou izolátoru spony,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</si>
  <si>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-1085711362</t>
  </si>
  <si>
    <t>444</t>
  </si>
  <si>
    <t>5907030666</t>
  </si>
  <si>
    <t>Záměna kolejnic současně s výměnou bočních izolátorů,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</si>
  <si>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1232643613</t>
  </si>
  <si>
    <t>445</t>
  </si>
  <si>
    <t>5907030691</t>
  </si>
  <si>
    <t>Záměna kolejnic současně s výměnou spon a bočních izolátorů,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</si>
  <si>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619789775</t>
  </si>
  <si>
    <t>446</t>
  </si>
  <si>
    <t>5907030721</t>
  </si>
  <si>
    <t>Záměna kolejnic současně s výměnou spon a bočních izolátorů a pryžové podložky,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</si>
  <si>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200663754</t>
  </si>
  <si>
    <t>447</t>
  </si>
  <si>
    <t>5907035021</t>
  </si>
  <si>
    <t>Úprava dilatačních spár kolejnic tvar kolejnice UIC60, 60E2 Poznámka: 1. V cenách jsou započteny náklady na uvolnění nebo demontáž upevňovadel, posun kolejnic, nastavení spáry, dotažení upevňovadel a ošetření součástí mazivem.</t>
  </si>
  <si>
    <t>1843252864</t>
  </si>
  <si>
    <t>448</t>
  </si>
  <si>
    <t>5907035211</t>
  </si>
  <si>
    <t>Úprava dilatačních spár kolejnic tvar kolejnice S49, T, 49E1 Poznámka: 1. V cenách jsou započteny náklady na uvolnění nebo demontáž upevňovadel, posun kolejnic, nastavení spáry, dotažení upevňovadel a ošetření součástí mazivem.</t>
  </si>
  <si>
    <t>-1098214194</t>
  </si>
  <si>
    <t>449</t>
  </si>
  <si>
    <t>5907035311</t>
  </si>
  <si>
    <t>Úprava dilatačních spár kolejnic tvar kolejnice A Poznámka: 1. V cenách jsou započteny náklady na uvolnění nebo demontáž upevňovadel, posun kolejnic, nastavení spáry, dotažení upevňovadel a ošetření součástí mazivem.</t>
  </si>
  <si>
    <t>600924881</t>
  </si>
  <si>
    <t>450</t>
  </si>
  <si>
    <t>5907040011</t>
  </si>
  <si>
    <t>Posun kolejnic před svařováním tvar kolejnic UIC60, 60E2, R65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</si>
  <si>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-176674685</t>
  </si>
  <si>
    <t>451</t>
  </si>
  <si>
    <t>5907040031</t>
  </si>
  <si>
    <t>Posun kolejnic před svařováním tvar kolejnic S49, T, 49E1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</si>
  <si>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841250093</t>
  </si>
  <si>
    <t>452</t>
  </si>
  <si>
    <t>5907040041</t>
  </si>
  <si>
    <t>Posun kolejnic před svařováním tvar kolejnic A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</si>
  <si>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-1234373127</t>
  </si>
  <si>
    <t>453</t>
  </si>
  <si>
    <t>5908005315</t>
  </si>
  <si>
    <t>Oprava kolejnicového styku výměna spojek tvar UIC60, R65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</si>
  <si>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styk</t>
  </si>
  <si>
    <t>-1140041488</t>
  </si>
  <si>
    <t>454</t>
  </si>
  <si>
    <t>5908005325</t>
  </si>
  <si>
    <t>Oprava kolejnicového styku výměna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</si>
  <si>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-146872932</t>
  </si>
  <si>
    <t>455</t>
  </si>
  <si>
    <t>5908005415</t>
  </si>
  <si>
    <t>Oprava kolejnicového styku demontáž spojek tvar UIC60, R65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</si>
  <si>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73565381</t>
  </si>
  <si>
    <t>456</t>
  </si>
  <si>
    <t>5908005425</t>
  </si>
  <si>
    <t>Oprava kolejnicového styku demontáž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</si>
  <si>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1091107114</t>
  </si>
  <si>
    <t>457</t>
  </si>
  <si>
    <t>5908005515</t>
  </si>
  <si>
    <t>Oprava kolejnicového styku montáž spojek tvar UIC60, R65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</si>
  <si>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-285596710</t>
  </si>
  <si>
    <t>458</t>
  </si>
  <si>
    <t>5908005525</t>
  </si>
  <si>
    <t>Oprava kolejnicového styku montáž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</si>
  <si>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-220474591</t>
  </si>
  <si>
    <t>459</t>
  </si>
  <si>
    <t>5908010115</t>
  </si>
  <si>
    <t>Zřízení kolejnicového styku s rozřezem a vrtáním - 4 otvory tvar UIC60, R65 Poznámka: 1. V cenách jsou započteny náklady na zřízení styku, případné nastavení dilatační spáry a ošetření součástí mazivem. U přechodového styku se použije položka s větším tvarem. 2. V cenách nejsou obsaženy náklady na dodávku materiálu.</t>
  </si>
  <si>
    <t>1084857191</t>
  </si>
  <si>
    <t>460</t>
  </si>
  <si>
    <t>5908010135</t>
  </si>
  <si>
    <t>Zřízení kolejnicového styku s rozřezem a vrtáním - 4 otvory tvar S49, T Poznámka: 1. V cenách jsou započteny náklady na zřízení styku, případné nastavení dilatační spáry a ošetření součástí mazivem. U přechodového styku se použije položka s větším tvarem. 2. V cenách nejsou obsaženy náklady na dodávku materiálu.</t>
  </si>
  <si>
    <t>-924433924</t>
  </si>
  <si>
    <t>461</t>
  </si>
  <si>
    <t>5908010145</t>
  </si>
  <si>
    <t>Zřízení kolejnicového styku s rozřezem a vrtáním - 4 otvory tvar A Poznámka: 1. V cenách jsou započteny náklady na zřízení styku, případné nastavení dilatační spáry a ošetření součástí mazivem. U přechodového styku se použije položka s větším tvarem. 2. V cenách nejsou obsaženy náklady na dodávku materiálu.</t>
  </si>
  <si>
    <t>-1614772839</t>
  </si>
  <si>
    <t>462</t>
  </si>
  <si>
    <t>5908010215</t>
  </si>
  <si>
    <t>Zřízení kolejnicového styku s rozřezem a vrtáním - 2 otvory tvar UIC60, R65 Poznámka: 1. V cenách jsou započteny náklady na zřízení styku, případné nastavení dilatační spáry a ošetření součástí mazivem. U přechodového styku se použije položka s větším tvarem. 2. V cenách nejsou obsaženy náklady na dodávku materiálu.</t>
  </si>
  <si>
    <t>526105361</t>
  </si>
  <si>
    <t>463</t>
  </si>
  <si>
    <t>5908010235</t>
  </si>
  <si>
    <t>Zřízení kolejnicového styku s rozřezem a vrtáním - 2 otvory tvar S49, T Poznámka: 1. V cenách jsou započteny náklady na zřízení styku, případné nastavení dilatační spáry a ošetření součástí mazivem. U přechodového styku se použije položka s větším tvarem. 2. V cenách nejsou obsaženy náklady na dodávku materiálu.</t>
  </si>
  <si>
    <t>55012430</t>
  </si>
  <si>
    <t>464</t>
  </si>
  <si>
    <t>5908010245</t>
  </si>
  <si>
    <t>Zřízení kolejnicového styku s rozřezem a vrtáním - 2 otvory tvar A Poznámka: 1. V cenách jsou započteny náklady na zřízení styku, případné nastavení dilatační spáry a ošetření součástí mazivem. U přechodového styku se použije položka s větším tvarem. 2. V cenách nejsou obsaženy náklady na dodávku materiálu.</t>
  </si>
  <si>
    <t>785452458</t>
  </si>
  <si>
    <t>465</t>
  </si>
  <si>
    <t>5908015015</t>
  </si>
  <si>
    <t>Oprava součástí izolovaného styku (IS) výměna spojky tvar UIC60, R65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</si>
  <si>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844730615</t>
  </si>
  <si>
    <t>466</t>
  </si>
  <si>
    <t>5908015035</t>
  </si>
  <si>
    <t>Oprava součástí izolovaného styku (IS) výměna spojky tvar S49, T,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</si>
  <si>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34634833</t>
  </si>
  <si>
    <t>467</t>
  </si>
  <si>
    <t>5908015115</t>
  </si>
  <si>
    <t>Oprava součástí izolovaného styku (IS) demontáž spojky tvar UIC60, R65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</si>
  <si>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-108407198</t>
  </si>
  <si>
    <t>468</t>
  </si>
  <si>
    <t>5908015135</t>
  </si>
  <si>
    <t>Oprava součástí izolovaného styku (IS) demontáž spojky tvar S49, T,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</si>
  <si>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1448904407</t>
  </si>
  <si>
    <t>469</t>
  </si>
  <si>
    <t>5908015215</t>
  </si>
  <si>
    <t>Oprava součástí izolovaného styku (IS) montáž spojky tvar UIC60, R65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</si>
  <si>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-1986972183</t>
  </si>
  <si>
    <t>470</t>
  </si>
  <si>
    <t>5908015235</t>
  </si>
  <si>
    <t>Oprava součástí izolovaného styku (IS) montáž spojky tvar S49, T,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</si>
  <si>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-314382669</t>
  </si>
  <si>
    <t>471</t>
  </si>
  <si>
    <t>5908015315</t>
  </si>
  <si>
    <t>Oprava součástí izolovaného styku (IS) výměna spojek tvar UIC60, R65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</si>
  <si>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-194073067</t>
  </si>
  <si>
    <t>472</t>
  </si>
  <si>
    <t>5908015335</t>
  </si>
  <si>
    <t>Oprava součástí izolovaného styku (IS) výměna spojek tvar S49, T,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</si>
  <si>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-245168017</t>
  </si>
  <si>
    <t>473</t>
  </si>
  <si>
    <t>5908015415</t>
  </si>
  <si>
    <t>Oprava součástí izolovaného styku (IS) demontáž spojek tvar UIC60, R65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</si>
  <si>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617245974</t>
  </si>
  <si>
    <t>474</t>
  </si>
  <si>
    <t>5908015435</t>
  </si>
  <si>
    <t>Oprava součástí izolovaného styku (IS) demontáž spojek tvar S49, T,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</si>
  <si>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244353168</t>
  </si>
  <si>
    <t>475</t>
  </si>
  <si>
    <t>5908015515</t>
  </si>
  <si>
    <t>Oprava součástí izolovaného styku (IS) montáž spojek tvar UIC60, R65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</si>
  <si>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-1225816132</t>
  </si>
  <si>
    <t>476</t>
  </si>
  <si>
    <t>5908015535</t>
  </si>
  <si>
    <t>Oprava součástí izolovaného styku (IS) montáž spojek tvar S49, T,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</si>
  <si>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-1993849629</t>
  </si>
  <si>
    <t>477</t>
  </si>
  <si>
    <t>5908020015</t>
  </si>
  <si>
    <t>Výměna profilové vložky IS tvar UIC60, R65, S49, T, A Poznámka: 1. V cenách jsou započteny náklady na samostatnou výměnu profilové vložky a případné obroušení převalků hlavy kolejnic, demontáž a montáž vnitřní spojky, výměna vložky a ošetření součástí mazivem. 2. V cenách nejsou obsaženy náklady na dodávku materiálu.</t>
  </si>
  <si>
    <t>-1016261781</t>
  </si>
  <si>
    <t>478</t>
  </si>
  <si>
    <t>5908025115</t>
  </si>
  <si>
    <t>Zřízení izolovaného styku (IS) s rozřezem kolejnice tvar UIC60, R65 Poznámka: 1. V cenách jsou započteny náklady na zřízení izolovaného styku, případné obroušení převalků čela kolejnic a ošetření součástí mazivem. 2. V cenách nejsou obsaženy náklady na dodávku materiálu.</t>
  </si>
  <si>
    <t>480499461</t>
  </si>
  <si>
    <t>479</t>
  </si>
  <si>
    <t>5908025135</t>
  </si>
  <si>
    <t>Zřízení izolovaného styku (IS) s rozřezem kolejnice tvar S49, T, A Poznámka: 1. V cenách jsou započteny náklady na zřízení izolovaného styku, případné obroušení převalků čela kolejnic a ošetření součástí mazivem. 2. V cenách nejsou obsaženy náklady na dodávku materiálu.</t>
  </si>
  <si>
    <t>1354894088</t>
  </si>
  <si>
    <t>480</t>
  </si>
  <si>
    <t>5908030015</t>
  </si>
  <si>
    <t>Zřízení A-LISU soupravou in-sittu tvar UIC60, R65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</si>
  <si>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-1215563963</t>
  </si>
  <si>
    <t>481</t>
  </si>
  <si>
    <t>5908030035</t>
  </si>
  <si>
    <t>Zřízení A-LISU soupravou in-sittu tvar S49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</si>
  <si>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1820953317</t>
  </si>
  <si>
    <t>482</t>
  </si>
  <si>
    <t>5908035015</t>
  </si>
  <si>
    <t>Oprava LISU soupravou in-sittu tvar UIC60, R65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</si>
  <si>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1584269135</t>
  </si>
  <si>
    <t>483</t>
  </si>
  <si>
    <t>5908035035</t>
  </si>
  <si>
    <t>Oprava LISU soupravou in-sittu tvar S49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</si>
  <si>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1407736993</t>
  </si>
  <si>
    <t>484</t>
  </si>
  <si>
    <t>5908036015</t>
  </si>
  <si>
    <t>Oprava LISU plastovými spojkami tvar UIC60, R65 Poznámka: 1. V cenách jsou započteny náklady na demontáž upevňovadel, rozebrání, očištění a obroušení, výměnu profilové vložky, úpravu pryžových podložek, montáž spojek, dotažení styku a ošetření součástí mazivem. 2. V cenách nejsou obsaženy náklady na dodávku materiálu.</t>
  </si>
  <si>
    <t>-1239178688</t>
  </si>
  <si>
    <t>485</t>
  </si>
  <si>
    <t>5908036035</t>
  </si>
  <si>
    <t>Oprava LISU plastovými spojkami tvar S49 Poznámka: 1. V cenách jsou započteny náklady na demontáž upevňovadel, rozebrání, očištění a obroušení, výměnu profilové vložky, úpravu pryžových podložek, montáž spojek, dotažení styku a ošetření součástí mazivem. 2. V cenách nejsou obsaženy náklady na dodávku materiálu.</t>
  </si>
  <si>
    <t>-246380540</t>
  </si>
  <si>
    <t>486</t>
  </si>
  <si>
    <t>5908040015</t>
  </si>
  <si>
    <t>Výměna můstkové desky za podkladnice na pražcích dřevěných nebo betonových Poznámka: 1. V cenách jsou započteny náklady na demontáž můstkové desky, teslování, kolíčkování, převrtání a impregnaci úložné plochy a otvorů včetně impregnačního materiálu, výměnu a montáž můstkové desky u pražců dřevěných a betonových, naložení výzisku na dopravní prostředek a ošetření součástí mazivem.</t>
  </si>
  <si>
    <t>-31661930</t>
  </si>
  <si>
    <t>487</t>
  </si>
  <si>
    <t>5908040035</t>
  </si>
  <si>
    <t>Výměna můstkové desky za desku stejného typu na pražcích dřevěných nebo betonových Poznámka: 1. V cenách jsou započteny náklady na demontáž můstkové desky, teslování, kolíčkování, převrtání a impregnaci úložné plochy a otvorů včetně impregnačního materiálu, výměnu a montáž můstkové desky u pražců dřevěných a betonových, naložení výzisku na dopravní prostředek a ošetření součástí mazivem.</t>
  </si>
  <si>
    <t>1608515542</t>
  </si>
  <si>
    <t>488</t>
  </si>
  <si>
    <t>5908045015</t>
  </si>
  <si>
    <t>Výměna podkladnice dvě vrtule pražce dřevěné nebo betonové Poznámka: 1. V cenách jsou započteny náklady na demontáž podkladnice, teslování, kolíčkování, převrtání a impregnaci úložné plochy a otvorů včetně impregnačního materiálu,výměnu a montáž podkladnice u pražců dřevěných a betonových, naložení výzisku na dopravní prostředek a ošetření součástí mazivem.</t>
  </si>
  <si>
    <t>-481927301</t>
  </si>
  <si>
    <t>489</t>
  </si>
  <si>
    <t>5908045026</t>
  </si>
  <si>
    <t>Výměna podkladnice čtyři vrtule pražce dřevěné nebo betonové Poznámka: 1. V cenách jsou započteny náklady na demontáž podkladnice, teslování, kolíčkování, převrtání a impregnaci úložné plochy a otvorů včetně impregnačního materiálu,výměnu a montáž podkladnice u pražců dřevěných a betonových, naložení výzisku na dopravní prostředek a ošetření součástí mazivem.</t>
  </si>
  <si>
    <t>-1018460471</t>
  </si>
  <si>
    <t>490</t>
  </si>
  <si>
    <t>5908046015</t>
  </si>
  <si>
    <t>Výměna podkladnice dvojité čtyři vrtule pražce dřevěné nebo betonové Poznámka: 1. V cenách jsou započteny náklady na demontáž, výměnu a montáž, ošetření součástí mazivem a naložení výzisku na dopravní prostředek. 2. V cenách nejsou obsaženy náklady na vrtání pražce a dodávku materiálu.</t>
  </si>
  <si>
    <t>984484386</t>
  </si>
  <si>
    <t>491</t>
  </si>
  <si>
    <t>5908070015</t>
  </si>
  <si>
    <t>Souvislé dotahování upevňovadel v koleji bez protáčení závitů šrouby svěrkové Poznámka: 1. V cenách jsou započteny náklady na dotažení součástí doporučeným utahovacím momentem a ošetření součástí mazivem.</t>
  </si>
  <si>
    <t>2086413582</t>
  </si>
  <si>
    <t>492</t>
  </si>
  <si>
    <t>5908070025</t>
  </si>
  <si>
    <t>Souvislé dotahování upevňovadel v koleji bez protáčení závitů šrouby svěrkové na pražci Y Poznámka: 1. V cenách jsou započteny náklady na dotažení součástí doporučeným utahovacím momentem a ošetření součástí mazivem.</t>
  </si>
  <si>
    <t>-353829597</t>
  </si>
  <si>
    <t>493</t>
  </si>
  <si>
    <t>5908070115</t>
  </si>
  <si>
    <t>Souvislé dotahování upevňovadel v koleji bez protáčení závitů vrtule Poznámka: 1. V cenách jsou započteny náklady na dotažení součástí doporučeným utahovacím momentem a ošetření součástí mazivem.</t>
  </si>
  <si>
    <t>2026396451</t>
  </si>
  <si>
    <t>494</t>
  </si>
  <si>
    <t>5908070215</t>
  </si>
  <si>
    <t>Souvislé dotahování upevňovadel v koleji bez protáčení závitů šrouby svěrkové a vrtule Poznámka: 1. V cenách jsou započteny náklady na dotažení součástí doporučeným utahovacím momentem a ošetření součástí mazivem.</t>
  </si>
  <si>
    <t>2147204821</t>
  </si>
  <si>
    <t>495</t>
  </si>
  <si>
    <t>5908070325</t>
  </si>
  <si>
    <t>Souvislé dotahování upevňovadel v koleji s protáčením závitů šrouby svěrkové Poznámka: 1. V cenách jsou započteny náklady na dotažení součástí doporučeným utahovacím momentem a ošetření součástí mazivem.</t>
  </si>
  <si>
    <t>1453124503</t>
  </si>
  <si>
    <t>496</t>
  </si>
  <si>
    <t>5908070335</t>
  </si>
  <si>
    <t>Souvislé dotahování upevňovadel v koleji s protáčením závitů šrouby svěrkové na pražci Y Poznámka: 1. V cenách jsou započteny náklady na dotažení součástí doporučeným utahovacím momentem a ošetření součástí mazivem.</t>
  </si>
  <si>
    <t>-1420947963</t>
  </si>
  <si>
    <t>497</t>
  </si>
  <si>
    <t>5908070415</t>
  </si>
  <si>
    <t>Souvislé dotahování upevňovadel v koleji s protáčením závitů vrtule Poznámka: 1. V cenách jsou započteny náklady na dotažení součástí doporučeným utahovacím momentem a ošetření součástí mazivem.</t>
  </si>
  <si>
    <t>-2139002521</t>
  </si>
  <si>
    <t>498</t>
  </si>
  <si>
    <t>5908070515</t>
  </si>
  <si>
    <t>Souvislé dotahování upevňovadel v koleji s protáčením závitů šrouby svěrkové a vrtule Poznámka: 1. V cenách jsou započteny náklady na dotažení součástí doporučeným utahovacím momentem a ošetření součástí mazivem.</t>
  </si>
  <si>
    <t>1837744088</t>
  </si>
  <si>
    <t>499</t>
  </si>
  <si>
    <t>5911683015</t>
  </si>
  <si>
    <t>Demontáž MDZ s pohyblivým jazykem pražce dřevěné tvar UIC60, R65 Poznámka: 1. V cenách jsou započteny náklady na demontáž do součástí a naložení na dopravní prostředek.</t>
  </si>
  <si>
    <t>748570196</t>
  </si>
  <si>
    <t>500</t>
  </si>
  <si>
    <t>5911683025</t>
  </si>
  <si>
    <t>Demontáž MDZ s pohyblivým jazykem pražce dřevěné tvar S49, T, A Poznámka: 1. V cenách jsou započteny náklady na demontáž do součástí a naložení na dopravní prostředek.</t>
  </si>
  <si>
    <t>-888420732</t>
  </si>
  <si>
    <t>501</t>
  </si>
  <si>
    <t>5911683115</t>
  </si>
  <si>
    <t>Demontáž MDZ s pohyblivým jazykem pražce betonové tvar UIC60 Poznámka: 1. V cenách jsou započteny náklady na demontáž do součástí a naložení na dopravní prostředek.</t>
  </si>
  <si>
    <t>2002922962</t>
  </si>
  <si>
    <t>502</t>
  </si>
  <si>
    <t>5911683125</t>
  </si>
  <si>
    <t>Demontáž MDZ s pohyblivým jazykem pražce betonové tvar S49 Poznámka: 1. V cenách jsou započteny náklady na demontáž do součástí a naložení na dopravní prostředek.</t>
  </si>
  <si>
    <t>-1588502082</t>
  </si>
  <si>
    <t>503</t>
  </si>
  <si>
    <t>5911685015</t>
  </si>
  <si>
    <t>Montáž MDZ s pohyblivým jazykem pražce dřevěné tvar UIC60, R65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</si>
  <si>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-1375472351</t>
  </si>
  <si>
    <t>504</t>
  </si>
  <si>
    <t>5911685025</t>
  </si>
  <si>
    <t>Montáž MDZ s pohyblivým jazykem pražce dřevěné tvar S49, T, A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</si>
  <si>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-1809803666</t>
  </si>
  <si>
    <t>505</t>
  </si>
  <si>
    <t>5911685115</t>
  </si>
  <si>
    <t>Montáž MDZ s pohyblivým jazykem pražce betonové tvar UIC60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</si>
  <si>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1940359775</t>
  </si>
  <si>
    <t>506</t>
  </si>
  <si>
    <t>5911685125</t>
  </si>
  <si>
    <t>Montáž MDZ s pohyblivým jazykem pražce betonové tvar S49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</si>
  <si>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-1454699386</t>
  </si>
  <si>
    <t>507</t>
  </si>
  <si>
    <t>5911689015</t>
  </si>
  <si>
    <t>Výměna součástí MDZ podkladnice nebo stoličky pražce dřevěné tvar UIC60, R65 Poznámka: 1. V cenách jsou započteny náklady na demontáž, výměnu, montáž a ošetření kluzných částí mazivem. 2. V cenách nejsou obsaženy náklady na dodávku materiálu.</t>
  </si>
  <si>
    <t>1155095982</t>
  </si>
  <si>
    <t>508</t>
  </si>
  <si>
    <t>5911689025</t>
  </si>
  <si>
    <t>Výměna součástí MDZ podkladnice nebo stoličky pražce dřevěné tvar S49, T, A Poznámka: 1. V cenách jsou započteny náklady na demontáž, výměnu, montáž a ošetření kluzných částí mazivem. 2. V cenách nejsou obsaženy náklady na dodávku materiálu.</t>
  </si>
  <si>
    <t>1613474106</t>
  </si>
  <si>
    <t>509</t>
  </si>
  <si>
    <t>5911689065</t>
  </si>
  <si>
    <t>Výměna součástí MDZ podkladnice nebo stoličky pražce betonové tvar UIC60 Poznámka: 1. V cenách jsou započteny náklady na demontáž, výměnu, montáž a ošetření kluzných částí mazivem. 2. V cenách nejsou obsaženy náklady na dodávku materiálu.</t>
  </si>
  <si>
    <t>-1178398689</t>
  </si>
  <si>
    <t>510</t>
  </si>
  <si>
    <t>5911689075</t>
  </si>
  <si>
    <t>Výměna součástí MDZ podkladnice nebo stoličky pražce betonové tvar S49 Poznámka: 1. V cenách jsou započteny náklady na demontáž, výměnu, montáž a ošetření kluzných částí mazivem. 2. V cenách nejsou obsaženy náklady na dodávku materiálu.</t>
  </si>
  <si>
    <t>1937396599</t>
  </si>
  <si>
    <t>511</t>
  </si>
  <si>
    <t>5911689115</t>
  </si>
  <si>
    <t>Výměna součástí MDZ opěrek pražce dřevěné tvar UIC60, R65 Poznámka: 1. V cenách jsou započteny náklady na demontáž, výměnu, montáž a ošetření kluzných částí mazivem. 2. V cenách nejsou obsaženy náklady na dodávku materiálu.</t>
  </si>
  <si>
    <t>-77816776</t>
  </si>
  <si>
    <t>512</t>
  </si>
  <si>
    <t>5911689125</t>
  </si>
  <si>
    <t>Výměna součástí MDZ opěrek pražce dřevěné tvar S49, T, A Poznámka: 1. V cenách jsou započteny náklady na demontáž, výměnu, montáž a ošetření kluzných částí mazivem. 2. V cenách nejsou obsaženy náklady na dodávku materiálu.</t>
  </si>
  <si>
    <t>1654359719</t>
  </si>
  <si>
    <t>513</t>
  </si>
  <si>
    <t>5911689165</t>
  </si>
  <si>
    <t>Výměna součástí MDZ opěrek pražce betonové tvar UIC60 Poznámka: 1. V cenách jsou započteny náklady na demontáž, výměnu, montáž a ošetření kluzných částí mazivem. 2. V cenách nejsou obsaženy náklady na dodávku materiálu.</t>
  </si>
  <si>
    <t>1841050948</t>
  </si>
  <si>
    <t>514</t>
  </si>
  <si>
    <t>5911689175</t>
  </si>
  <si>
    <t>Výměna součástí MDZ opěrek pražce betonové tvar S49 Poznámka: 1. V cenách jsou započteny náklady na demontáž, výměnu, montáž a ošetření kluzných částí mazivem. 2. V cenách nejsou obsaženy náklady na dodávku materiálu.</t>
  </si>
  <si>
    <t>-942127874</t>
  </si>
  <si>
    <t>515</t>
  </si>
  <si>
    <t>5911689215</t>
  </si>
  <si>
    <t>Výměna součástí MDZ svěrek s menší přítlačnou silou Skl12, Skl14, Skl24 Poznámka: 1. V cenách jsou započteny náklady na demontáž, výměnu, montáž a ošetření kluzných částí mazivem. 2. V cenách nejsou obsaženy náklady na dodávku materiálu.</t>
  </si>
  <si>
    <t>1599558369</t>
  </si>
  <si>
    <t>516</t>
  </si>
  <si>
    <t>5911690015</t>
  </si>
  <si>
    <t>Výměna VDZ s pohyblivým hrotem pražce dřevěné tvar UIC60, R65 Poznámka: 1. V cenách jsou započteny náklady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</si>
  <si>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-700231635</t>
  </si>
  <si>
    <t>517</t>
  </si>
  <si>
    <t>5911690025</t>
  </si>
  <si>
    <t>Výměna VDZ s pohyblivým hrotem pražce dřevěné tvar S49, T, A Poznámka: 1. V cenách jsou započteny náklady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</si>
  <si>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1928162697</t>
  </si>
  <si>
    <t>518</t>
  </si>
  <si>
    <t>5911690115</t>
  </si>
  <si>
    <t>Výměna VDZ s pohyblivým hrotem pražce betonové tvar UIC60 Poznámka: 1. V cenách jsou započteny náklady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</si>
  <si>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1446443064</t>
  </si>
  <si>
    <t>519</t>
  </si>
  <si>
    <t>5911690125</t>
  </si>
  <si>
    <t>Výměna VDZ s pohyblivým hrotem pražce betonové tvar S49 Poznámka: 1. V cenách jsou započteny náklady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</si>
  <si>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-529352700</t>
  </si>
  <si>
    <t>520</t>
  </si>
  <si>
    <t>5911691115</t>
  </si>
  <si>
    <t>Demontáž VDZ s pohyblivým hrotem pražce dřevěné tvar UIC60, R65 Poznámka: 1. V cenách jsou započteny náklady na demontáž do součástí a naložení na dopravní prostředek.</t>
  </si>
  <si>
    <t>-1042293761</t>
  </si>
  <si>
    <t>521</t>
  </si>
  <si>
    <t>5911691125</t>
  </si>
  <si>
    <t>Demontáž VDZ s pohyblivým hrotem pražce dřevěné tvar S49, T, A Poznámka: 1. V cenách jsou započteny náklady na demontáž do součástí a naložení na dopravní prostředek.</t>
  </si>
  <si>
    <t>546902278</t>
  </si>
  <si>
    <t>522</t>
  </si>
  <si>
    <t>5911691215</t>
  </si>
  <si>
    <t>Demontáž VDZ s pohyblivým hrotem pražce betonové tvar UIC60 Poznámka: 1. V cenách jsou započteny náklady na demontáž do součástí a naložení na dopravní prostředek.</t>
  </si>
  <si>
    <t>182330406</t>
  </si>
  <si>
    <t>523</t>
  </si>
  <si>
    <t>5911691225</t>
  </si>
  <si>
    <t>Demontáž VDZ s pohyblivým hrotem pražce betonové tvar S49 Poznámka: 1. V cenách jsou započteny náklady na demontáž do součástí a naložení na dopravní prostředek.</t>
  </si>
  <si>
    <t>959188336</t>
  </si>
  <si>
    <t>524</t>
  </si>
  <si>
    <t>5911693015</t>
  </si>
  <si>
    <t>Montáž VDZ s pohyblivým jazykem pražce dřevěné tvar UIC60, R65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</si>
  <si>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-773243787</t>
  </si>
  <si>
    <t>525</t>
  </si>
  <si>
    <t>5911693025</t>
  </si>
  <si>
    <t>Montáž VDZ s pohyblivým jazykem pražce dřevěné tvar S49, T, A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</si>
  <si>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281670986</t>
  </si>
  <si>
    <t>526</t>
  </si>
  <si>
    <t>5911693115</t>
  </si>
  <si>
    <t>Montáž VDZ s pohyblivým jazykem pražce betonové tvar UIC60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</si>
  <si>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-1632374821</t>
  </si>
  <si>
    <t>527</t>
  </si>
  <si>
    <t>5911693125</t>
  </si>
  <si>
    <t>Montáž VDZ s pohyblivým jazykem pražce betonové tvar S49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</si>
  <si>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1533293021</t>
  </si>
  <si>
    <t>528</t>
  </si>
  <si>
    <t>5911696015</t>
  </si>
  <si>
    <t>Výměna součástí VDZ podkladnice nebo stoličky všech tvarů kolejnic Poznámka: 1. V cenách jsou započteny náklady na výměnu, vrtání otvorů u pražců dřevěných a ošetření kluzných částí mazivem. 2. V cenách nejsou obsaženy náklady na dodávku materiálu.</t>
  </si>
  <si>
    <t>-640433583</t>
  </si>
  <si>
    <t>529</t>
  </si>
  <si>
    <t>5911696115</t>
  </si>
  <si>
    <t>Výměna součástí VDZ opěrek všech tvarů kolejnic Poznámka: 1. V cenách jsou započteny náklady na výměnu, vrtání otvorů u pražců dřevěných a ošetření kluzných částí mazivem. 2. V cenách nejsou obsaženy náklady na dodávku materiálu.</t>
  </si>
  <si>
    <t>-1098412582</t>
  </si>
  <si>
    <t>530</t>
  </si>
  <si>
    <t>5911696215</t>
  </si>
  <si>
    <t>Výměna součástí VDZ svěrek s menší přítlačnou silou všech tvarů kolejnic Poznámka: 1. V cenách jsou započteny náklady na výměnu, vrtání otvorů u pražců dřevěných a ošetření kluzných částí mazivem. 2. V cenách nejsou obsaženy náklady na dodávku materiálu.</t>
  </si>
  <si>
    <t>-860124328</t>
  </si>
  <si>
    <t>531</t>
  </si>
  <si>
    <t>5911705015</t>
  </si>
  <si>
    <t>Výměna pojistných úhelníků na mostech pražce dřevěné tvar UIC60, R65 Poznámka: 1. V cenách jsou započteny náklady na výměnu, vrtání otvorů pro vrtule, naložení na dopravní prostředek nebo uložení mimo most. 2. V cenách nejsou obsaženy náklady na dodávku materiálu.</t>
  </si>
  <si>
    <t>-2071805326</t>
  </si>
  <si>
    <t>532</t>
  </si>
  <si>
    <t>5911705025</t>
  </si>
  <si>
    <t>Výměna pojistných úhelníků na mostech pražce dřevěné tvar S49, T, A Poznámka: 1. V cenách jsou započteny náklady na výměnu, vrtání otvorů pro vrtule, naložení na dopravní prostředek nebo uložení mimo most. 2. V cenách nejsou obsaženy náklady na dodávku materiálu.</t>
  </si>
  <si>
    <t>-467317640</t>
  </si>
  <si>
    <t>533</t>
  </si>
  <si>
    <t>5911707015</t>
  </si>
  <si>
    <t>Demontáž pojistných úhelníků na mostech tvar UIC60, R65 Poznámka: 1. V cenách jsou započteny náklady na demontáž, manipulaci a naložení na dopravní prostředek nebo uložení mimo most.</t>
  </si>
  <si>
    <t>-1437570013</t>
  </si>
  <si>
    <t>534</t>
  </si>
  <si>
    <t>5911707025</t>
  </si>
  <si>
    <t>Demontáž pojistných úhelníků na mostech tvar S49, T, A Poznámka: 1. V cenách jsou započteny náklady na demontáž, manipulaci a naložení na dopravní prostředek nebo uložení mimo most.</t>
  </si>
  <si>
    <t>1342956992</t>
  </si>
  <si>
    <t>535</t>
  </si>
  <si>
    <t>5911709015</t>
  </si>
  <si>
    <t>Montáž pojistných úhelníků na mostech tvar UIC60, R65 Poznámka: 1. V cenách jsou započteny náklady na montáž, vrtání otvorů pro vrtule. 2. V cenách nejsou obsaženy náklady na dodávku materiálu.</t>
  </si>
  <si>
    <t>-1450903022</t>
  </si>
  <si>
    <t>536</t>
  </si>
  <si>
    <t>5911709025</t>
  </si>
  <si>
    <t>Montáž pojistných úhelníků na mostech tvar S49, T, A Poznámka: 1. V cenách jsou započteny náklady na montáž, vrtání otvorů pro vrtule. 2. V cenách nejsou obsaženy náklady na dodávku materiálu.</t>
  </si>
  <si>
    <t>-1450666378</t>
  </si>
  <si>
    <t>537</t>
  </si>
  <si>
    <t>5907045120</t>
  </si>
  <si>
    <t>Příplatek za obtížnost při výměně kolejnic na rozponových podkladnicích tv. S49 Poznámka: 1. V cenách jsou započteny náklady za obtížné podmínky výměny kolejnic.</t>
  </si>
  <si>
    <t>1533738442</t>
  </si>
  <si>
    <t>538</t>
  </si>
  <si>
    <t>5907045130</t>
  </si>
  <si>
    <t>Příplatek za obtížnost při výměně kolejnic na rozponových podkladnicích tv. A Poznámka: 1. V cenách jsou započteny náklady za obtížné podmínky výměny kolejnic.</t>
  </si>
  <si>
    <t>1551589089</t>
  </si>
  <si>
    <t>539</t>
  </si>
  <si>
    <t>5907050010</t>
  </si>
  <si>
    <t>Dělení kolejnic řezáním nebo rozbroušením, soustavy UIC60 nebo R65 Poznámka: 1. V cenách jsou započteny náklady na manipulaci, podložení, označení a provedení řezu kolejnice.</t>
  </si>
  <si>
    <t>973378125</t>
  </si>
  <si>
    <t>540</t>
  </si>
  <si>
    <t>5907050020</t>
  </si>
  <si>
    <t>Dělení kolejnic řezáním nebo rozbroušením, soustavy S49 nebo T Poznámka: 1. V cenách jsou započteny náklady na manipulaci, podložení, označení a provedení řezu kolejnice.</t>
  </si>
  <si>
    <t>148840873</t>
  </si>
  <si>
    <t>541</t>
  </si>
  <si>
    <t>5907050030</t>
  </si>
  <si>
    <t>Dělení kolejnic řezáním nebo rozbroušením, soustavy A Poznámka: 1. V cenách jsou započteny náklady na manipulaci, podložení, označení a provedení řezu kolejnice.</t>
  </si>
  <si>
    <t>-90863895</t>
  </si>
  <si>
    <t>542</t>
  </si>
  <si>
    <t>5907050110</t>
  </si>
  <si>
    <t>Dělení kolejnic kyslíkem, soustavy UIC60 nebo R65 Poznámka: 1. V cenách jsou započteny náklady na manipulaci, podložení, označení a provedení řezu kolejnice.</t>
  </si>
  <si>
    <t>558005658</t>
  </si>
  <si>
    <t>543</t>
  </si>
  <si>
    <t>5907050120</t>
  </si>
  <si>
    <t>Dělení kolejnic kyslíkem, soustavy S49 nebo T Poznámka: 1. V cenách jsou započteny náklady na manipulaci, podložení, označení a provedení řezu kolejnice.</t>
  </si>
  <si>
    <t>1699864248</t>
  </si>
  <si>
    <t>544</t>
  </si>
  <si>
    <t>5907050130</t>
  </si>
  <si>
    <t>Dělení kolejnic kyslíkem, soustavy A Poznámka: 1. V cenách jsou započteny náklady na manipulaci, podložení, označení a provedení řezu kolejnice.</t>
  </si>
  <si>
    <t>-1471573554</t>
  </si>
  <si>
    <t>545</t>
  </si>
  <si>
    <t>5907055010</t>
  </si>
  <si>
    <t>Vrtání kolejnic otvor o průměru do 10 mm Poznámka: 1. V cenách jsou započteny náklady na manipulaci, podložení, označení a provedení vrtu ve stojině kolejnice.</t>
  </si>
  <si>
    <t>663335738</t>
  </si>
  <si>
    <t>546</t>
  </si>
  <si>
    <t>5907055020</t>
  </si>
  <si>
    <t>Vrtání kolejnic otvor o průměru přes 10 do 23 mm Poznámka: 1. V cenách jsou započteny náklady na manipulaci, podložení, označení a provedení vrtu ve stojině kolejnice.</t>
  </si>
  <si>
    <t>-1382534805</t>
  </si>
  <si>
    <t>547</t>
  </si>
  <si>
    <t>5907055030</t>
  </si>
  <si>
    <t>Vrtání kolejnic otvor o průměru přes 23 mm Poznámka: 1. V cenách jsou započteny náklady na manipulaci, podložení, označení a provedení vrtu ve stojině kolejnice.</t>
  </si>
  <si>
    <t>-1021055113</t>
  </si>
  <si>
    <t>548</t>
  </si>
  <si>
    <t>5908047010</t>
  </si>
  <si>
    <t>Výměna stoličky nebo kozlíku kolejové brzdy pražce dřevěné Poznámka: 1. V cenách jsou započteny náklady na demontáž, výměnu a montáž, ošetření součástí mazivem a naložení výzisku na dopravní prostředek. 2. V cenách nejsou obsaženy náklady na vrtání pražce a dodávku materiálu.</t>
  </si>
  <si>
    <t>152475503</t>
  </si>
  <si>
    <t>549</t>
  </si>
  <si>
    <t>5908050007</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</si>
  <si>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</si>
  <si>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552326569</t>
  </si>
  <si>
    <t>550</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</si>
  <si>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</si>
  <si>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</si>
  <si>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-244140992</t>
  </si>
  <si>
    <t>551</t>
  </si>
  <si>
    <t>5908050045</t>
  </si>
  <si>
    <t>Výměna upevnění bezpokladnicového komplety Poznámka: 1. V cenách jsou započteny náklady na demontáž, výměnu a montáž, ošetření součástí mazivem a naložení výzisku na dopravní prostředek. 2. V cenách nejsou obsaženy náklady na vrtání pražce a dodávku materiálu.</t>
  </si>
  <si>
    <t>-1990886650</t>
  </si>
  <si>
    <t>552</t>
  </si>
  <si>
    <t>5908050050</t>
  </si>
  <si>
    <t>Výměna upevnění bezpokladnicového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</si>
  <si>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-1060739186</t>
  </si>
  <si>
    <t>553</t>
  </si>
  <si>
    <t>5908050060</t>
  </si>
  <si>
    <t>Výměna upevnění bezpokladnicového komplety a úhlové vodicí vložky Poznámka: 1. V cenách jsou započteny náklady na demontáž, výměnu a montáž, ošetření součástí mazivem a naložení výzisku na dopravní prostředek. 2. V cenách nejsou obsaženy náklady na vrtání pražce a dodávku materiálu.</t>
  </si>
  <si>
    <t>293471669</t>
  </si>
  <si>
    <t>554</t>
  </si>
  <si>
    <t>5908050070</t>
  </si>
  <si>
    <t>Výměna upevnění bezpokladnicového komplety, pryžová podložka a úhlové vodicí vložky nebo boční izolátory Poznámka: 1. V cenách jsou započteny náklady na demontáž, výměnu a montáž, ošetření součástí mazivem a naložení výzisku na dopravní prostředek. 2. V cenách nejsou obsaženy náklady na vrtání pražce a dodávku materiálu.</t>
  </si>
  <si>
    <t>1282948357</t>
  </si>
  <si>
    <t>555</t>
  </si>
  <si>
    <t>5908052010</t>
  </si>
  <si>
    <t>Výměna podložky pryžové pod patu kolejnice Poznámka: 1. V cenách jsou započteny náklady na demontáž upevňovadel, výměnu součásti, montáž upevňovadel a ošetření součástí mazivem. 2. V cenách nejsou obsaženy náklady na dodávku materiálu.</t>
  </si>
  <si>
    <t>-1327285841</t>
  </si>
  <si>
    <t>556</t>
  </si>
  <si>
    <t>5908052040</t>
  </si>
  <si>
    <t>Výměna podložky polyetylenové pod podkladnici Poznámka: 1. V cenách jsou započteny náklady na demontáž upevňovadel, výměnu součásti, montáž upevňovadel a ošetření součástí mazivem. 2. V cenách nejsou obsaženy náklady na dodávku materiálu.</t>
  </si>
  <si>
    <t>-1745657421</t>
  </si>
  <si>
    <t>557</t>
  </si>
  <si>
    <t>5908052050</t>
  </si>
  <si>
    <t>Výměna podložky polyetylenové pod abnormální podkladnici Poznámka: 1. V cenách jsou započteny náklady na demontáž upevňovadel, výměnu součásti, montáž upevňovadel a ošetření součástí mazivem. 2. V cenách nejsou obsaženy náklady na dodávku materiálu.</t>
  </si>
  <si>
    <t>886870021</t>
  </si>
  <si>
    <t>558</t>
  </si>
  <si>
    <t>5908053020</t>
  </si>
  <si>
    <t>Výměna drobného kolejiva adaptér pružné spony "e" Poznámka: 1. V cenách jsou započteny náklady na demontáž upevňovadel, výměnu součásti, montáž upevňovadel a ošetření součástí mazivem. 2. V cenách nejsou obsaženy náklady na dodávku materiálu.</t>
  </si>
  <si>
    <t>54634721</t>
  </si>
  <si>
    <t>559</t>
  </si>
  <si>
    <t>5908053030</t>
  </si>
  <si>
    <t>Výměna drobného kolejiva izolátor pružné spony Poznámka: 1. V cenách jsou započteny náklady na demontáž upevňovadel, výměnu součásti, montáž upevňovadel a ošetření součástí mazivem. 2. V cenách nejsou obsaženy náklady na dodávku materiálu.</t>
  </si>
  <si>
    <t>-954874296</t>
  </si>
  <si>
    <t>560</t>
  </si>
  <si>
    <t>5908053050</t>
  </si>
  <si>
    <t>Výměna drobného kolejiva vložka vodící úhlová Poznámka: 1. V cenách jsou započteny náklady na demontáž upevňovadel, výměnu součásti, montáž upevňovadel a ošetření součástí mazivem. 2. V cenách nejsou obsaženy náklady na dodávku materiálu.</t>
  </si>
  <si>
    <t>614738314</t>
  </si>
  <si>
    <t>561</t>
  </si>
  <si>
    <t>5908053060</t>
  </si>
  <si>
    <t>Výměna drobného kolejiva vložka vodící úhlová vnější Poznámka: 1. V cenách jsou započteny náklady na demontáž upevňovadel, výměnu součásti, montáž upevňovadel a ošetření součástí mazivem. 2. V cenách nejsou obsaženy náklady na dodávku materiálu.</t>
  </si>
  <si>
    <t>-1737869520</t>
  </si>
  <si>
    <t>562</t>
  </si>
  <si>
    <t>5908053070</t>
  </si>
  <si>
    <t>Výměna drobného kolejiva vložka vodící úhlová vnitřní Poznámka: 1. V cenách jsou započteny náklady na demontáž upevňovadel, výměnu součásti, montáž upevňovadel a ošetření součástí mazivem. 2. V cenách nejsou obsaženy náklady na dodávku materiálu.</t>
  </si>
  <si>
    <t>-1754285547</t>
  </si>
  <si>
    <t>563</t>
  </si>
  <si>
    <t>5908053080</t>
  </si>
  <si>
    <t>Výměna drobného kolejiva vložka izolační pod rozponovou svěrku Poznámka: 1. V cenách jsou započteny náklady na demontáž upevňovadel, výměnu součásti, montáž upevňovadel a ošetření součástí mazivem. 2. V cenách nejsou obsaženy náklady na dodávku materiálu.</t>
  </si>
  <si>
    <t>-1441926341</t>
  </si>
  <si>
    <t>564</t>
  </si>
  <si>
    <t>5908053090</t>
  </si>
  <si>
    <t>Výměna drobného kolejiva svěrka rozponová Poznámka: 1. V cenách jsou započteny náklady na demontáž upevňovadel, výměnu součásti, montáž upevňovadel a ošetření součástí mazivem. 2. V cenách nejsou obsaženy náklady na dodávku materiálu.</t>
  </si>
  <si>
    <t>-1946133908</t>
  </si>
  <si>
    <t>565</t>
  </si>
  <si>
    <t>5908053110</t>
  </si>
  <si>
    <t>Výměna drobného kolejiva svěrka pružná Poznámka: 1. V cenách jsou započteny náklady na demontáž upevňovadel, výměnu součásti, montáž upevňovadel a ošetření součástí mazivem. 2. V cenách nejsou obsaženy náklady na dodávku materiálu.</t>
  </si>
  <si>
    <t>71859257</t>
  </si>
  <si>
    <t>566</t>
  </si>
  <si>
    <t>5908053120</t>
  </si>
  <si>
    <t>Výměna drobného kolejiva svěrka výhybková VT Poznámka: 1. V cenách jsou započteny náklady na demontáž upevňovadel, výměnu součásti, montáž upevňovadel a ošetření součástí mazivem. 2. V cenách nejsou obsaženy náklady na dodávku materiálu.</t>
  </si>
  <si>
    <t>1569622265</t>
  </si>
  <si>
    <t>567</t>
  </si>
  <si>
    <t>5908053130</t>
  </si>
  <si>
    <t>Výměna drobného kolejiva spona pružná "FC" Poznámka: 1. V cenách jsou započteny náklady na demontáž upevňovadel, výměnu součásti, montáž upevňovadel a ošetření součástí mazivem. 2. V cenách nejsou obsaženy náklady na dodávku materiálu.</t>
  </si>
  <si>
    <t>-1007784983</t>
  </si>
  <si>
    <t>568</t>
  </si>
  <si>
    <t>5908053140</t>
  </si>
  <si>
    <t>Výměna drobného kolejiva spona pružná "e" Poznámka: 1. V cenách jsou započteny náklady na demontáž upevňovadel, výměnu součásti, montáž upevňovadel a ošetření součástí mazivem. 2. V cenách nejsou obsaženy náklady na dodávku materiálu.</t>
  </si>
  <si>
    <t>463113052</t>
  </si>
  <si>
    <t>569</t>
  </si>
  <si>
    <t>5908053150</t>
  </si>
  <si>
    <t>Výměna drobného kolejiva šroub svěrkový tv. T Poznámka: 1. V cenách jsou započteny náklady na demontáž upevňovadel, výměnu součásti, montáž upevňovadel a ošetření součástí mazivem. 2. V cenách nejsou obsaženy náklady na dodávku materiálu.</t>
  </si>
  <si>
    <t>-157390472</t>
  </si>
  <si>
    <t>570</t>
  </si>
  <si>
    <t>5908053160</t>
  </si>
  <si>
    <t>Výměna drobného kolejiva šroub svěrkový tv. RS Poznámka: 1. V cenách jsou započteny náklady na demontáž upevňovadel, výměnu součásti, montáž upevňovadel a ošetření součástí mazivem. 2. V cenách nejsou obsaženy náklady na dodávku materiálu.</t>
  </si>
  <si>
    <t>-1806458305</t>
  </si>
  <si>
    <t>571</t>
  </si>
  <si>
    <t>5908053170</t>
  </si>
  <si>
    <t>Výměna drobného kolejiva šroub svěrkový jiný tvar Poznámka: 1. V cenách jsou započteny náklady na demontáž upevňovadel, výměnu součásti, montáž upevňovadel a ošetření součástí mazivem. 2. V cenách nejsou obsaženy náklady na dodávku materiálu.</t>
  </si>
  <si>
    <t>-223745122</t>
  </si>
  <si>
    <t>572</t>
  </si>
  <si>
    <t>5908053180</t>
  </si>
  <si>
    <t>Výměna drobného kolejiva šroub spojkový Poznámka: 1. V cenách jsou započteny náklady na demontáž upevňovadel, výměnu součásti, montáž upevňovadel a ošetření součástí mazivem. 2. V cenách nejsou obsaženy náklady na dodávku materiálu.</t>
  </si>
  <si>
    <t>-1523447078</t>
  </si>
  <si>
    <t>573</t>
  </si>
  <si>
    <t>5908053190</t>
  </si>
  <si>
    <t>Výměna drobného kolejiva šroub výhybkový Poznámka: 1. V cenách jsou započteny náklady na demontáž upevňovadel, výměnu součásti, montáž upevňovadel a ošetření součástí mazivem. 2. V cenách nejsou obsaženy náklady na dodávku materiálu.</t>
  </si>
  <si>
    <t>2124393298</t>
  </si>
  <si>
    <t>574</t>
  </si>
  <si>
    <t>5908053210</t>
  </si>
  <si>
    <t>Výměna drobného kolejiva vrtule do pražce Poznámka: 1. V cenách jsou započteny náklady na demontáž upevňovadel, výměnu součásti, montáž upevňovadel a ošetření součástí mazivem. 2. V cenách nejsou obsaženy náklady na dodávku materiálu.</t>
  </si>
  <si>
    <t>-242862804</t>
  </si>
  <si>
    <t>575</t>
  </si>
  <si>
    <t>5908053220</t>
  </si>
  <si>
    <t>Výměna drobného kolejiva podložka Uls 6 Poznámka: 1. V cenách jsou započteny náklady na demontáž upevňovadel, výměnu součásti, montáž upevňovadel a ošetření součástí mazivem. 2. V cenách nejsou obsaženy náklady na dodávku materiálu.</t>
  </si>
  <si>
    <t>1462154099</t>
  </si>
  <si>
    <t>576</t>
  </si>
  <si>
    <t>5908053230</t>
  </si>
  <si>
    <t>Výměna drobného kolejiva podložka Uls 7 Poznámka: 1. V cenách jsou započteny náklady na demontáž upevňovadel, výměnu součásti, montáž upevňovadel a ošetření součástí mazivem. 2. V cenách nejsou obsaženy náklady na dodávku materiálu.</t>
  </si>
  <si>
    <t>-1303281714</t>
  </si>
  <si>
    <t>577</t>
  </si>
  <si>
    <t>5908053240</t>
  </si>
  <si>
    <t>Výměna drobného kolejiva podložka ocelová pružná pro distanční kroužek Poznámka: 1. V cenách jsou započteny náklady na demontáž upevňovadel, výměnu součásti, montáž upevňovadel a ošetření součástí mazivem. 2. V cenách nejsou obsaženy náklady na dodávku materiálu.</t>
  </si>
  <si>
    <t>-1495970865</t>
  </si>
  <si>
    <t>578</t>
  </si>
  <si>
    <t>5908053250</t>
  </si>
  <si>
    <t>Výměna drobného kolejiva kroužek dvojitý pružný Poznámka: 1. V cenách jsou započteny náklady na demontáž upevňovadel, výměnu součásti, montáž upevňovadel a ošetření součástí mazivem. 2. V cenách nejsou obsaženy náklady na dodávku materiálu.</t>
  </si>
  <si>
    <t>-731331187</t>
  </si>
  <si>
    <t>579</t>
  </si>
  <si>
    <t>5908053260</t>
  </si>
  <si>
    <t>Výměna drobného kolejiva kroužek distanční Poznámka: 1. V cenách jsou započteny náklady na demontáž upevňovadel, výměnu součásti, montáž upevňovadel a ošetření součástí mazivem. 2. V cenách nejsou obsaženy náklady na dodávku materiálu.</t>
  </si>
  <si>
    <t>1113989433</t>
  </si>
  <si>
    <t>580</t>
  </si>
  <si>
    <t>5908053270</t>
  </si>
  <si>
    <t>Výměna drobného kolejiva vložka "M" Poznámka: 1. V cenách jsou započteny náklady na demontáž upevňovadel, výměnu součásti, montáž upevňovadel a ošetření součástí mazivem. 2. V cenách nejsou obsaženy náklady na dodávku materiálu.</t>
  </si>
  <si>
    <t>-191661950</t>
  </si>
  <si>
    <t>581</t>
  </si>
  <si>
    <t>5908055010</t>
  </si>
  <si>
    <t>Příplatek za výměnu částí upevňovadel deformovaného šroubu Poznámka: 1. V cenách jsou započteny náklady na ošetření závitů antikorozním přípravkem, demontáž, výměnu a montáž nové součásti.</t>
  </si>
  <si>
    <t>-1850244566</t>
  </si>
  <si>
    <t>582</t>
  </si>
  <si>
    <t>5908055020</t>
  </si>
  <si>
    <t>Příplatek za výměnu částí upevňovadel deformované vrtule Poznámka: 1. V cenách jsou započteny náklady na ošetření závitů antikorozním přípravkem, demontáž, výměnu a montáž nové součásti.</t>
  </si>
  <si>
    <t>-289364118</t>
  </si>
  <si>
    <t>583</t>
  </si>
  <si>
    <t>5908055030</t>
  </si>
  <si>
    <t>Příplatek za výměnu kompletu T5 nebo T6 v případě vývratu Poznámka: 1. V ceně jsou započteny náklady na montáž, manipulaci a demontáž kompletu v přípravku.</t>
  </si>
  <si>
    <t>-1290614748</t>
  </si>
  <si>
    <t>584</t>
  </si>
  <si>
    <t>5908056010</t>
  </si>
  <si>
    <t>Příplatek za kompletaci na úložišti ŽS4 Poznámka: 1. V cenách jsou započteny i náklady na ošetření závitů antikorozním přípravkem, kompletaci nových nebo užitých součástí a případnou manipulaci.</t>
  </si>
  <si>
    <t>112455888</t>
  </si>
  <si>
    <t>585</t>
  </si>
  <si>
    <t>5908056020</t>
  </si>
  <si>
    <t>Příplatek za kompletaci na úložišti Skl 24 Poznámka: 1. V cenách jsou započteny i náklady na ošetření závitů antikorozním přípravkem, kompletaci nových nebo užitých součástí a případnou manipulaci.</t>
  </si>
  <si>
    <t>-1881124800</t>
  </si>
  <si>
    <t>586</t>
  </si>
  <si>
    <t>5908060010</t>
  </si>
  <si>
    <t>Oprava rozchodu koleje převrtáním podkladnice 2 vrtule Poznámka: 1. V cenách jsou započteny náklady na posun pražce, demontáž podkladnice, zakolíčkování otvorů, oteslování úložné plochy, převrtání otvorů, impregnace plochy a otvorů včetně impregnačního materiálu, montáž podkladnice a ošetření součástí mazivem. 2. V cenách nejsou obsaženy náklady na dodávku materiálu.</t>
  </si>
  <si>
    <t>349283119</t>
  </si>
  <si>
    <t>587</t>
  </si>
  <si>
    <t>5908060020</t>
  </si>
  <si>
    <t>Oprava rozchodu koleje převrtáním podkladnice 4 vrtule Poznámka: 1. V cenách jsou započteny náklady na posun pražce, demontáž podkladnice, zakolíčkování otvorů, oteslování úložné plochy, převrtání otvorů, impregnace plochy a otvorů včetně impregnačního materiálu, montáž podkladnice a ošetření součástí mazivem. 2. V cenách nejsou obsaženy náklady na dodávku materiálu.</t>
  </si>
  <si>
    <t>118183275</t>
  </si>
  <si>
    <t>588</t>
  </si>
  <si>
    <t>5908060030</t>
  </si>
  <si>
    <t>Oprava rozchodu koleje převrtáním stoličky přídržnice kolejové brzdy 4 vrtule Poznámka: 1. V cenách jsou započteny náklady na posun pražce, demontáž podkladnice, zakolíčkování otvorů, oteslování úložné plochy, převrtání otvorů, impregnace plochy a otvorů včetně impregnačního materiálu, montáž podkladnice a ošetření součástí mazivem. 2. V cenách nejsou obsaženy náklady na dodávku materiálu.</t>
  </si>
  <si>
    <t>-654122453</t>
  </si>
  <si>
    <t>589</t>
  </si>
  <si>
    <t>5908060040</t>
  </si>
  <si>
    <t>Oprava rozchodu koleje převrtáním kozlíku kolejové brzdy 4 vrtule Poznámka: 1. V cenách jsou započteny náklady na posun pražce, demontáž podkladnice, zakolíčkování otvorů, oteslování úložné plochy, převrtání otvorů, impregnace plochy a otvorů včetně impregnačního materiálu, montáž podkladnice a ošetření součástí mazivem. 2. V cenách nejsou obsaženy náklady na dodávku materiálu.</t>
  </si>
  <si>
    <t>1888678625</t>
  </si>
  <si>
    <t>590</t>
  </si>
  <si>
    <t>5908063010</t>
  </si>
  <si>
    <t>Oprava rozchodu koleje otočením podkladnice Poznámka: 1. V cenách jsou započteny náklady na demontáž upevňovadel, opravu rozchodu, montáž upevňovadel a ošetření součástí mazivem. 2. V cenách nejsou obsaženy náklady na dodávku materiálu.</t>
  </si>
  <si>
    <t>969722413</t>
  </si>
  <si>
    <t>591</t>
  </si>
  <si>
    <t>5908063020</t>
  </si>
  <si>
    <t>Oprava rozchodu koleje otočením nebo záměnou rozponových svěrek Poznámka: 1. V cenách jsou započteny náklady na demontáž upevňovadel, opravu rozchodu, montáž upevňovadel a ošetření součástí mazivem. 2. V cenách nejsou obsaženy náklady na dodávku materiálu.</t>
  </si>
  <si>
    <t>-35345898</t>
  </si>
  <si>
    <t>592</t>
  </si>
  <si>
    <t>5908063030</t>
  </si>
  <si>
    <t>Oprava rozchodu koleje výměnou úhlových vodicích vložek Poznámka: 1. V cenách jsou započteny náklady na demontáž upevňovadel, opravu rozchodu, montáž upevňovadel a ošetření součástí mazivem. 2. V cenách nejsou obsaženy náklady na dodávku materiálu.</t>
  </si>
  <si>
    <t>-1715749541</t>
  </si>
  <si>
    <t>593</t>
  </si>
  <si>
    <t>5908063040</t>
  </si>
  <si>
    <t>Oprava rozchodu koleje výměnou bočních izolátorů Poznámka: 1. V cenách jsou započteny náklady na demontáž upevňovadel, opravu rozchodu, montáž upevňovadel a ošetření součástí mazivem. 2. V cenách nejsou obsaženy náklady na dodávku materiálu.</t>
  </si>
  <si>
    <t>1803281778</t>
  </si>
  <si>
    <t>594</t>
  </si>
  <si>
    <t>5908065010</t>
  </si>
  <si>
    <t>Ojedinělé dotahování upevňovadel bez protáčení závitů šroub spojkový Poznámka: 1. V cenách jsou započteny náklady na dotažení doporučeným utahovacím momentem a ošetření součástí mazivem.</t>
  </si>
  <si>
    <t>984559001</t>
  </si>
  <si>
    <t>595</t>
  </si>
  <si>
    <t>5908065020</t>
  </si>
  <si>
    <t>Ojedinělé dotahování upevňovadel bez protáčení závitů šroub svěrkový Poznámka: 1. V cenách jsou započteny náklady na dotažení doporučeným utahovacím momentem a ošetření součástí mazivem.</t>
  </si>
  <si>
    <t>349103843</t>
  </si>
  <si>
    <t>596</t>
  </si>
  <si>
    <t>5908065040</t>
  </si>
  <si>
    <t>Ojedinělé dotahování upevňovadel bez protáčení závitů vrtule Poznámka: 1. V cenách jsou započteny náklady na dotažení doporučeným utahovacím momentem a ošetření součástí mazivem.</t>
  </si>
  <si>
    <t>253087602</t>
  </si>
  <si>
    <t>597</t>
  </si>
  <si>
    <t>5908065060</t>
  </si>
  <si>
    <t>Ojedinělé dotahování upevňovadel bez protáčení závitů šroub opornicové opěrky Poznámka: 1. V cenách jsou započteny náklady na dotažení doporučeným utahovacím momentem a ošetření součástí mazivem.</t>
  </si>
  <si>
    <t>-1137859734</t>
  </si>
  <si>
    <t>598</t>
  </si>
  <si>
    <t>5908065070</t>
  </si>
  <si>
    <t>Ojedinělé dotahování upevňovadel bez protáčení závitů šroub jazykové opěrky Poznámka: 1. V cenách jsou započteny náklady na dotažení doporučeným utahovacím momentem a ošetření součástí mazivem.</t>
  </si>
  <si>
    <t>732044584</t>
  </si>
  <si>
    <t>599</t>
  </si>
  <si>
    <t>5908065080</t>
  </si>
  <si>
    <t>Ojedinělé dotahování upevňovadel bez protáčení závitů šroub srdcovky Poznámka: 1. V cenách jsou započteny náklady na dotažení doporučeným utahovacím momentem a ošetření součástí mazivem.</t>
  </si>
  <si>
    <t>-505704466</t>
  </si>
  <si>
    <t>600</t>
  </si>
  <si>
    <t>5908065090</t>
  </si>
  <si>
    <t>Ojedinělé dotahování upevňovadel bez protáčení závitů šroub přídržnice Poznámka: 1. V cenách jsou započteny náklady na dotažení doporučeným utahovacím momentem a ošetření součástí mazivem.</t>
  </si>
  <si>
    <t>-332858284</t>
  </si>
  <si>
    <t>601</t>
  </si>
  <si>
    <t>5908065110</t>
  </si>
  <si>
    <t>Ojedinělé dotahování upevňovadel s protáčením závitů šroub spojkový Poznámka: 1. V cenách jsou započteny náklady na dotažení doporučeným utahovacím momentem a ošetření součástí mazivem.</t>
  </si>
  <si>
    <t>-312224570</t>
  </si>
  <si>
    <t>602</t>
  </si>
  <si>
    <t>5908065120</t>
  </si>
  <si>
    <t>Ojedinělé dotahování upevňovadel s protáčením závitů šroub svěrkový Poznámka: 1. V cenách jsou započteny náklady na dotažení doporučeným utahovacím momentem a ošetření součástí mazivem.</t>
  </si>
  <si>
    <t>-189186239</t>
  </si>
  <si>
    <t>603</t>
  </si>
  <si>
    <t>5908065140</t>
  </si>
  <si>
    <t>Ojedinělé dotahování upevňovadel s protáčením závitů vrtule Poznámka: 1. V cenách jsou započteny náklady na dotažení doporučeným utahovacím momentem a ošetření součástí mazivem.</t>
  </si>
  <si>
    <t>957478643</t>
  </si>
  <si>
    <t>604</t>
  </si>
  <si>
    <t>5908065160</t>
  </si>
  <si>
    <t>Ojedinělé dotahování upevňovadel s protáčením závitů šroub opornicové opěrky Poznámka: 1. V cenách jsou započteny náklady na dotažení doporučeným utahovacím momentem a ošetření součástí mazivem.</t>
  </si>
  <si>
    <t>1424749900</t>
  </si>
  <si>
    <t>605</t>
  </si>
  <si>
    <t>5908065170</t>
  </si>
  <si>
    <t>Ojedinělé dotahování upevňovadel s protáčením závitů šroub jazykové opěrky Poznámka: 1. V cenách jsou započteny náklady na dotažení doporučeným utahovacím momentem a ošetření součástí mazivem.</t>
  </si>
  <si>
    <t>699078891</t>
  </si>
  <si>
    <t>606</t>
  </si>
  <si>
    <t>5908065180</t>
  </si>
  <si>
    <t>Ojedinělé dotahování upevňovadel s protáčením závitů šroub srdcovky Poznámka: 1. V cenách jsou započteny náklady na dotažení doporučeným utahovacím momentem a ošetření součástí mazivem.</t>
  </si>
  <si>
    <t>1313930905</t>
  </si>
  <si>
    <t>607</t>
  </si>
  <si>
    <t>5908065190</t>
  </si>
  <si>
    <t>Ojedinělé dotahování upevňovadel s protáčením závitů šroub přídržnice Poznámka: 1. V cenách jsou započteny náklady na dotažení doporučeným utahovacím momentem a ošetření součástí mazivem.</t>
  </si>
  <si>
    <t>2128293879</t>
  </si>
  <si>
    <t>608</t>
  </si>
  <si>
    <t>5908067010</t>
  </si>
  <si>
    <t>Ojedinělé dotahování spon Pandrol e Poznámka: 1. V cenách jsou započteny náklady na dotažení spon schváleným protředkem.</t>
  </si>
  <si>
    <t>469963296</t>
  </si>
  <si>
    <t>609</t>
  </si>
  <si>
    <t>5908067020</t>
  </si>
  <si>
    <t>Ojedinělé dotahování spon Pandrol FC Poznámka: 1. V cenách jsou započteny náklady na dotažení spon schváleným protředkem.</t>
  </si>
  <si>
    <t>-1197171083</t>
  </si>
  <si>
    <t>610</t>
  </si>
  <si>
    <t>5908075010</t>
  </si>
  <si>
    <t>Souvislé dotahování upevňovadel ve výhybce bez protáčení závitů šrouby svěrkové výhybka I. generace Poznámka: 1. V cenách jsou započteny náklady na dotažení součástí doporučeným utahovacím momentem a ošetření součástí mazivem.</t>
  </si>
  <si>
    <t>-511632832</t>
  </si>
  <si>
    <t>611</t>
  </si>
  <si>
    <t>5908075020</t>
  </si>
  <si>
    <t>Souvislé dotahování upevňovadel ve výhybce bez protáčení závitů šrouby svěrkové výhybka II. generace Poznámka: 1. V cenách jsou započteny náklady na dotažení součástí doporučeným utahovacím momentem a ošetření součástí mazivem.</t>
  </si>
  <si>
    <t>-665155456</t>
  </si>
  <si>
    <t>612</t>
  </si>
  <si>
    <t>5908075050</t>
  </si>
  <si>
    <t>Souvislé dotahování upevňovadel ve výhybce bez protáčení závitů vrtule výhybka I. generace Poznámka: 1. V cenách jsou započteny náklady na dotažení součástí doporučeným utahovacím momentem a ošetření součástí mazivem.</t>
  </si>
  <si>
    <t>2083070617</t>
  </si>
  <si>
    <t>613</t>
  </si>
  <si>
    <t>5908075060</t>
  </si>
  <si>
    <t>Souvislé dotahování upevňovadel ve výhybce bez protáčení závitů pražcové šrouby výhybka II. generace Poznámka: 1. V cenách jsou započteny náklady na dotažení součástí doporučeným utahovacím momentem a ošetření součástí mazivem.</t>
  </si>
  <si>
    <t>2052871629</t>
  </si>
  <si>
    <t>614</t>
  </si>
  <si>
    <t>5908075080</t>
  </si>
  <si>
    <t>Souvislé dotahování upevňovadel ve výhybce bez protáčení závitů šrouby svěrkové a vrtule výhybka I. generace Poznámka: 1. V cenách jsou započteny náklady na dotažení součástí doporučeným utahovacím momentem a ošetření součástí mazivem.</t>
  </si>
  <si>
    <t>-113607072</t>
  </si>
  <si>
    <t>615</t>
  </si>
  <si>
    <t>5908075090</t>
  </si>
  <si>
    <t>Souvislé dotahování upevňovadel ve výhybce bez protáčení závitů šrouby svěrkové a vrtule výhybka II. generace Poznámka: 1. V cenách jsou započteny náklady na dotažení součástí doporučeným utahovacím momentem a ošetření součástí mazivem.</t>
  </si>
  <si>
    <t>-67592481</t>
  </si>
  <si>
    <t>616</t>
  </si>
  <si>
    <t>5908075110</t>
  </si>
  <si>
    <t>Souvislé dotahování upevňovadel ve výhybce bez protáčení závitů šrouby svěrkové a pražcové šrouby výhybka II. generace Poznámka: 1. V cenách jsou započteny náklady na dotažení součástí doporučeným utahovacím momentem a ošetření součástí mazivem.</t>
  </si>
  <si>
    <t>-1693266540</t>
  </si>
  <si>
    <t>617</t>
  </si>
  <si>
    <t>5908075210</t>
  </si>
  <si>
    <t>Souvislé dotahování upevňovadel ve výhybce s protáčením závitů šrouby svěrkové výhybka I. generace Poznámka: 1. V cenách jsou započteny náklady na dotažení součástí doporučeným utahovacím momentem a ošetření součástí mazivem.</t>
  </si>
  <si>
    <t>-170860050</t>
  </si>
  <si>
    <t>618</t>
  </si>
  <si>
    <t>5908075220</t>
  </si>
  <si>
    <t>Souvislé dotahování upevňovadel ve výhybce s protáčením závitů šrouby svěrkové výhybka II. generace Poznámka: 1. V cenách jsou započteny náklady na dotažení součástí doporučeným utahovacím momentem a ošetření součástí mazivem.</t>
  </si>
  <si>
    <t>796463121</t>
  </si>
  <si>
    <t>619</t>
  </si>
  <si>
    <t>5908075250</t>
  </si>
  <si>
    <t>Souvislé dotahování upevňovadel ve výhybce s protáčením závitů vrtule výhybka I. generace Poznámka: 1. V cenách jsou započteny náklady na dotažení součástí doporučeným utahovacím momentem a ošetření součástí mazivem.</t>
  </si>
  <si>
    <t>-1723373541</t>
  </si>
  <si>
    <t>620</t>
  </si>
  <si>
    <t>5908075280</t>
  </si>
  <si>
    <t>Souvislé dotahování upevňovadel ve výhybce s protáčením závitů pražcové šrouby výhybka II. generace Poznámka: 1. V cenách jsou započteny náklady na dotažení součástí doporučeným utahovacím momentem a ošetření součástí mazivem.</t>
  </si>
  <si>
    <t>1187709869</t>
  </si>
  <si>
    <t>621</t>
  </si>
  <si>
    <t>5908075300</t>
  </si>
  <si>
    <t>Souvislé dotahování upevňovadel ve výhybce s protáčením závitů šrouby svěrkové a vrtule výhybka I. generace Poznámka: 1. V cenách jsou započteny náklady na dotažení součástí doporučeným utahovacím momentem a ošetření součástí mazivem.</t>
  </si>
  <si>
    <t>-1071406896</t>
  </si>
  <si>
    <t>622</t>
  </si>
  <si>
    <t>5908075310</t>
  </si>
  <si>
    <t>Souvislé dotahování upevňovadel ve výhybce s protáčením závitů šrouby svěrkové a vrtule výhybka II. generace Poznámka: 1. V cenách jsou započteny náklady na dotažení součástí doporučeným utahovacím momentem a ošetření součástí mazivem.</t>
  </si>
  <si>
    <t>354687833</t>
  </si>
  <si>
    <t>623</t>
  </si>
  <si>
    <t>5908075350</t>
  </si>
  <si>
    <t>Souvislé dotahování upevňovadel ve výhybce s protáčením závitů šrouby svěrkové a pražcové výhybka II. generace Poznámka: 1. V cenách jsou započteny náklady na dotažení součástí doporučeným utahovacím momentem a ošetření součástí mazivem.</t>
  </si>
  <si>
    <t>-729563137</t>
  </si>
  <si>
    <t>624</t>
  </si>
  <si>
    <t>5908080010</t>
  </si>
  <si>
    <t>Souvislé dotahování spon v koleji e Poznámka: 1. V cenách jsou započteny náklady na dotažení spon schválenou ruční pákou.</t>
  </si>
  <si>
    <t>-827766014</t>
  </si>
  <si>
    <t>625</t>
  </si>
  <si>
    <t>5908080020</t>
  </si>
  <si>
    <t>Souvislé dotahování spon v koleji FC Poznámka: 1. V cenách jsou započteny náklady na dotažení spon schválenou ruční pákou.</t>
  </si>
  <si>
    <t>-1598775440</t>
  </si>
  <si>
    <t>626</t>
  </si>
  <si>
    <t>5908080050</t>
  </si>
  <si>
    <t>Souvislé dotahování spon ve výhybce e Poznámka: 1. V cenách jsou započteny náklady na dotažení spon schválenou ruční pákou.</t>
  </si>
  <si>
    <t>-1318415383</t>
  </si>
  <si>
    <t>627</t>
  </si>
  <si>
    <t>5908085010</t>
  </si>
  <si>
    <t>Ojedinělá montáž kolejiva (podkladnice, můstkové desky, spojky) Poznámka: 1. V cenách jsou započteny náklady na montáž a ošetření součástí mazivem.</t>
  </si>
  <si>
    <t>602047372</t>
  </si>
  <si>
    <t>628</t>
  </si>
  <si>
    <t>5908085020</t>
  </si>
  <si>
    <t>Ojedinělá montáž drobného kolejiva (svěrky, spony, šrouby, kroužky, vložky, podložky) Poznámka: 1. V cenách jsou započteny náklady na montáž a ošetření součástí mazivem.</t>
  </si>
  <si>
    <t>2049597989</t>
  </si>
  <si>
    <t>629</t>
  </si>
  <si>
    <t>5908087010</t>
  </si>
  <si>
    <t>Ojedinělá demontáž kolejiva (podkladnice, můstkové desky, spojky) Poznámka: 1. V cenách jsou započteny náklady na demontáž a naložení na dopravní prostředek.</t>
  </si>
  <si>
    <t>-1141740374</t>
  </si>
  <si>
    <t>630</t>
  </si>
  <si>
    <t>5908087020</t>
  </si>
  <si>
    <t>Ojedinělá demontáž drobného kolejiva (svěrky, spony, šrouby, kroužky, vložky, podložky) Poznámka: 1. V cenách jsou započteny náklady na demontáž a naložení na dopravní prostředek.</t>
  </si>
  <si>
    <t>-1376573751</t>
  </si>
  <si>
    <t>631</t>
  </si>
  <si>
    <t>5909005010</t>
  </si>
  <si>
    <t>Oprava lokálních závad nivelety koleje vložením regulačních podložek Poznámka: 1. V cenách jsou započteny náklady na demontáž upevňovadel, podložení, montáž upevňovadel a ošetření součástí mazivem.</t>
  </si>
  <si>
    <t>-1143704393</t>
  </si>
  <si>
    <t>632</t>
  </si>
  <si>
    <t>5909010020</t>
  </si>
  <si>
    <t>Ojedinělé ruční podbití pražců příčných dřevěných Poznámka: 1. V cenách jsou započteny náklady na podbití pražce oboustranně v otevřeném i zapuštěném KL, odstranění kameniva, zdvih, ruční podbití, úprava profilu KL a případná úprava snížení pod patou kolejnice.</t>
  </si>
  <si>
    <t>-2034244473</t>
  </si>
  <si>
    <t>633</t>
  </si>
  <si>
    <t>5909010030</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</si>
  <si>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</si>
  <si>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1208204515</t>
  </si>
  <si>
    <t>634</t>
  </si>
  <si>
    <t>5909010040</t>
  </si>
  <si>
    <t>Ojedinělé ruční podbití pražců příčných ocelových válcovaných Poznámka: 1. V cenách jsou započteny náklady na podbití pražce oboustranně v otevřeném i zapuštěném KL, odstranění kameniva, zdvih, ruční podbití, úprava profilu KL a případná úprava snížení pod patou kolejnice.</t>
  </si>
  <si>
    <t>342156554</t>
  </si>
  <si>
    <t>635</t>
  </si>
  <si>
    <t>5909010050</t>
  </si>
  <si>
    <t>Ojedinělé ruční podbití pražců příčných ocelových tvaru Y Poznámka: 1. V cenách jsou započteny náklady na podbití pražce oboustranně v otevřeném i zapuštěném KL, odstranění kameniva, zdvih, ruční podbití, úprava profilu KL a případná úprava snížení pod patou kolejnice.</t>
  </si>
  <si>
    <t>1597029414</t>
  </si>
  <si>
    <t>636</t>
  </si>
  <si>
    <t>5909010060</t>
  </si>
  <si>
    <t>Ojedinělé ruční podbití pražců příčných kolejových brzd Poznámka: 1. V cenách jsou započteny náklady na podbití pražce oboustranně v otevřeném i zapuštěném KL, odstranění kameniva, zdvih, ruční podbití, úprava profilu KL a případná úprava snížení pod patou kolejnice.</t>
  </si>
  <si>
    <t>1628888629</t>
  </si>
  <si>
    <t>637</t>
  </si>
  <si>
    <t>5909010110</t>
  </si>
  <si>
    <t>Ojedinělé ruční podbití pražců výhybkových dřevěných délky do 3 m Poznámka: 1. V cenách jsou započteny náklady na podbití pražce oboustranně v otevřeném i zapuštěném KL, odstranění kameniva, zdvih, ruční podbití, úprava profilu KL a případná úprava snížení pod patou kolejnice.</t>
  </si>
  <si>
    <t>458406939</t>
  </si>
  <si>
    <t>638</t>
  </si>
  <si>
    <t>5909010120</t>
  </si>
  <si>
    <t>Ojedinělé ruční podbití pražců výhybkových dřevěných délky přes 3 do 4 m Poznámka: 1. V cenách jsou započteny náklady na podbití pražce oboustranně v otevřeném i zapuštěném KL, odstranění kameniva, zdvih, ruční podbití, úprava profilu KL a případná úprava snížení pod patou kolejnice.</t>
  </si>
  <si>
    <t>1251933684</t>
  </si>
  <si>
    <t>639</t>
  </si>
  <si>
    <t>5909010130</t>
  </si>
  <si>
    <t>Ojedinělé ruční podbití pražců výhybkových dřevěných délky přes 4 m Poznámka: 1. V cenách jsou započteny náklady na podbití pražce oboustranně v otevřeném i zapuštěném KL, odstranění kameniva, zdvih, ruční podbití, úprava profilu KL a případná úprava snížení pod patou kolejnice.</t>
  </si>
  <si>
    <t>-587805385</t>
  </si>
  <si>
    <t>640</t>
  </si>
  <si>
    <t>5909010210</t>
  </si>
  <si>
    <t>Ojedinělé ruční podbití pražců výhybkových ocelových válcovaných délky do 3 m Poznámka: 1. V cenách jsou započteny náklady na podbití pražce oboustranně v otevřeném i zapuštěném KL, odstranění kameniva, zdvih, ruční podbití, úprava profilu KL a případná úprava snížení pod patou kolejnice.</t>
  </si>
  <si>
    <t>-622287854</t>
  </si>
  <si>
    <t>641</t>
  </si>
  <si>
    <t>5909010220</t>
  </si>
  <si>
    <t>Ojedinělé ruční podbití pražců výhybkových ocelových válcovaných délky přes 3 do 4 m Poznámka: 1. V cenách jsou započteny náklady na podbití pražce oboustranně v otevřeném i zapuštěném KL, odstranění kameniva, zdvih, ruční podbití, úprava profilu KL a případná úprava snížení pod patou kolejnice.</t>
  </si>
  <si>
    <t>1375172989</t>
  </si>
  <si>
    <t>642</t>
  </si>
  <si>
    <t>5909010230</t>
  </si>
  <si>
    <t>Ojedinělé ruční podbití pražců výhybkových ocelových válcovaných délky přes 4 m Poznámka: 1. V cenách jsou započteny náklady na podbití pražce oboustranně v otevřeném i zapuštěném KL, odstranění kameniva, zdvih, ruční podbití, úprava profilu KL a případná úprava snížení pod patou kolejnice.</t>
  </si>
  <si>
    <t>1885014524</t>
  </si>
  <si>
    <t>643</t>
  </si>
  <si>
    <t>5909010410</t>
  </si>
  <si>
    <t>Ojedinělé ruční podbití pražců výhybkových betonových délky do 3 m Poznámka: 1. V cenách jsou započteny náklady na podbití pražce oboustranně v otevřeném i zapuštěném KL, odstranění kameniva, zdvih, ruční podbití, úprava profilu KL a případná úprava snížení pod patou kolejnice.</t>
  </si>
  <si>
    <t>-23057555</t>
  </si>
  <si>
    <t>644</t>
  </si>
  <si>
    <t>5909010420</t>
  </si>
  <si>
    <t>Ojedinělé ruční podbití pražců výhybkových betonových délky přes 3 do 4 m Poznámka: 1. V cenách jsou započteny náklady na podbití pražce oboustranně v otevřeném i zapuštěném KL, odstranění kameniva, zdvih, ruční podbití, úprava profilu KL a případná úprava snížení pod patou kolejnice.</t>
  </si>
  <si>
    <t>-701287356</t>
  </si>
  <si>
    <t>645</t>
  </si>
  <si>
    <t>5909010430</t>
  </si>
  <si>
    <t>Ojedinělé ruční podbití pražců výhybkových betonových délky přes 4 m Poznámka: 1. V cenách jsou započteny náklady na podbití pražce oboustranně v otevřeném i zapuštěném KL, odstranění kameniva, zdvih, ruční podbití, úprava profilu KL a případná úprava snížení pod patou kolejnice.</t>
  </si>
  <si>
    <t>1762562262</t>
  </si>
  <si>
    <t>646</t>
  </si>
  <si>
    <t>5909015510</t>
  </si>
  <si>
    <t>Příplatek k cenám za podbití dvojčitých pražců</t>
  </si>
  <si>
    <t>336708348</t>
  </si>
  <si>
    <t>647</t>
  </si>
  <si>
    <t>5909020010</t>
  </si>
  <si>
    <t>Oprava nivelety do 100 mm ručně koleje směrový posun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</si>
  <si>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-1902887240</t>
  </si>
  <si>
    <t>648</t>
  </si>
  <si>
    <t>5909020020</t>
  </si>
  <si>
    <t>Oprava nivelety do 100 mm ručně koleje zdvih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</si>
  <si>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-2087251962</t>
  </si>
  <si>
    <t>649</t>
  </si>
  <si>
    <t>5909020030</t>
  </si>
  <si>
    <t>Oprava nivelety do 100 mm ručně koleje směrový posun a zdvih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</si>
  <si>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1068936238</t>
  </si>
  <si>
    <t>650</t>
  </si>
  <si>
    <t>5909020110</t>
  </si>
  <si>
    <t>Oprava nivelety do 100 mm ručně výhybky směrový posun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</si>
  <si>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-617818060</t>
  </si>
  <si>
    <t>651</t>
  </si>
  <si>
    <t>5909020120</t>
  </si>
  <si>
    <t>Oprava nivelety do 100 mm ručně výhybky zdvih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</si>
  <si>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-496170751</t>
  </si>
  <si>
    <t>652</t>
  </si>
  <si>
    <t>5909020130</t>
  </si>
  <si>
    <t>Oprava nivelety do 100 mm ručně výhybky směrový posun a zdvih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</si>
  <si>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1057356581</t>
  </si>
  <si>
    <t>653</t>
  </si>
  <si>
    <t>5909025010</t>
  </si>
  <si>
    <t>Odstranění lokálních závad koleje pražce dřevěné nebo ocelové Poznámka: 1. V cenách jsou započteny náklady na odstranění lokálních závad podbitím ASP. 2. V cenách nejsou obsaženy náklady na doplnění a dodávku kameniva, úpravu KL a snížení KL pod patou kolejnice.</t>
  </si>
  <si>
    <t>-1583008116</t>
  </si>
  <si>
    <t>654</t>
  </si>
  <si>
    <t>5909025020</t>
  </si>
  <si>
    <t>Odstranění lokálních závad koleje pražce betonové Poznámka: 1. V cenách jsou započteny náklady na odstranění lokálních závad podbitím ASP. 2. V cenách nejsou obsaženy náklady na doplnění a dodávku kameniva, úpravu KL a snížení KL pod patou kolejnice.</t>
  </si>
  <si>
    <t>1343923279</t>
  </si>
  <si>
    <t>655</t>
  </si>
  <si>
    <t>5909025030</t>
  </si>
  <si>
    <t>Odstranění lokálních závad koleje pražce ocelové tv. Y Poznámka: 1. V cenách jsou započteny náklady na odstranění lokálních závad podbitím ASP. 2. V cenách nejsou obsaženy náklady na doplnění a dodávku kameniva, úpravu KL a snížení KL pod patou kolejnice.</t>
  </si>
  <si>
    <t>1314275542</t>
  </si>
  <si>
    <t>656</t>
  </si>
  <si>
    <t>5909030010</t>
  </si>
  <si>
    <t>Následná úprava GPK koleje směrové a výškové uspořádání pražce dřevěné nebo ocelové Poznámka: 1. V cenách jsou započteny náklady na úpravu směrového a 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</si>
  <si>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677275313</t>
  </si>
  <si>
    <t>657</t>
  </si>
  <si>
    <t>5909030020</t>
  </si>
  <si>
    <t>Následná úprava GPK koleje směrové a výškové uspořádání pražce betonové Poznámka: 1. V cenách jsou započteny náklady na úpravu směrového a 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</si>
  <si>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713538523</t>
  </si>
  <si>
    <t>658</t>
  </si>
  <si>
    <t>5909030030</t>
  </si>
  <si>
    <t>Následná úprava GPK koleje směrové a výškové uspořádání pražce ocelové tv. Y Poznámka: 1. V cenách jsou započteny náklady na úpravu směrového a 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</si>
  <si>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-1461307278</t>
  </si>
  <si>
    <t>659</t>
  </si>
  <si>
    <t>5909031010</t>
  </si>
  <si>
    <t>Úprava GPK koleje směrové a výškové uspořádání pražce dřevěné nebo ocelové Poznámka: 1. V cenách jsou započteny náklady na úpravu směrového avýškového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</si>
  <si>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677750972</t>
  </si>
  <si>
    <t>660</t>
  </si>
  <si>
    <t>5909031020</t>
  </si>
  <si>
    <t>Úprava GPK koleje směrové a výškové uspořádání pražce betonové Poznámka: 1. V cenách jsou započteny náklady na úpravu směrového avýškového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</si>
  <si>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-410681865</t>
  </si>
  <si>
    <t>661</t>
  </si>
  <si>
    <t>5909031030</t>
  </si>
  <si>
    <t>Úprava GPK koleje směrové a výškové uspořádání pražce ocelové tvaru Y Poznámka: 1. V cenách jsou započteny náklady na úpravu směrového avýškového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</si>
  <si>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-14323785</t>
  </si>
  <si>
    <t>662</t>
  </si>
  <si>
    <t>5909032010</t>
  </si>
  <si>
    <t>Přesná úprava GPK koleje směrové a výškové uspořádání pražce dřevěné nebo ocelové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</si>
  <si>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477642538</t>
  </si>
  <si>
    <t>663</t>
  </si>
  <si>
    <t>5909032020</t>
  </si>
  <si>
    <t>Přesná úprava GPK koleje směrové a výškové uspořádání pražce betonové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</si>
  <si>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-1888417427</t>
  </si>
  <si>
    <t>664</t>
  </si>
  <si>
    <t>5909032030</t>
  </si>
  <si>
    <t>Přesná úprava GPK koleje směrové a výškové uspořádání pražce ocelové tv. Y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</si>
  <si>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1870430788</t>
  </si>
  <si>
    <t>665</t>
  </si>
  <si>
    <t>5909035010</t>
  </si>
  <si>
    <t>Odstranění lokálních závad výhybky pražce dřevěné nebo ocelové Poznámka: 1. V cenách jsou započteny náklady na odstranění lokálních závad podbitím ASP. 2. V cenách nejsou obsaženy náklady na doplnění a dodávku kameniva, úpravu KL a snížení KL pod patou kolejnice.</t>
  </si>
  <si>
    <t>-1122954520</t>
  </si>
  <si>
    <t>666</t>
  </si>
  <si>
    <t>5909035020</t>
  </si>
  <si>
    <t>Odstranění lokálních závad výhybky pražce betonové Poznámka: 1. V cenách jsou započteny náklady na odstranění lokálních závad podbitím ASP. 2. V cenách nejsou obsaženy náklady na doplnění a dodávku kameniva, úpravu KL a snížení KL pod patou kolejnice.</t>
  </si>
  <si>
    <t>1704939405</t>
  </si>
  <si>
    <t>667</t>
  </si>
  <si>
    <t>5909040010</t>
  </si>
  <si>
    <t>Následná úprava GPK výhybky směrové a výškové uspořádání pražce dřevěné nebo ocelové Poznámka: 1. V cenách jsou započteny náklady na úpravu směrového a výškového uspořádání strojní linkou ASP do projektované polohy, úpravu KL pluhem včetně dokončení ruční úpravy dle VL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</si>
  <si>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-1830651950</t>
  </si>
  <si>
    <t>668</t>
  </si>
  <si>
    <t>5909040020</t>
  </si>
  <si>
    <t>Následná úprava GPK výhybky směrové a výškové uspořádání pražce betonové Poznámka: 1. V cenách jsou započteny náklady na úpravu směrového a výškového uspořádání strojní linkou ASP do projektované polohy, úpravu KL pluhem včetně dokončení ruční úpravy dle VL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</si>
  <si>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-1008529632</t>
  </si>
  <si>
    <t>669</t>
  </si>
  <si>
    <t>5909041010</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</si>
  <si>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dokončení ruční úpravy dle VL a měření mezních stavebních odchylek dle ČSN, měření technologických veličin a předání tištěných výstupů objednateli. 2. V cenách nejsou obsaženy náklady doplnění a dodávku kameniva a snížení KL pod patou kolejnice.</t>
  </si>
  <si>
    <t>93440048</t>
  </si>
  <si>
    <t>670</t>
  </si>
  <si>
    <t>5909041020</t>
  </si>
  <si>
    <t>Úprava GPK výhybky směrové a výškové uspořádání pražce betonové Poznámka: 1. V cenách jsou započteny náklady na nasazení strojní linky pro úpravu směrového a výškového uspořádání ASP metodou zmenšování chyb a úpravu KL pluhem včetně dokončení ruční úpravy dle VL a měření mezních stavebních odchylek dle ČSN, měření technologických veličin a předání tištěných výstupů objednateli. 2. V cenách nejsou obsaženy náklady doplnění a dodávku kameniva a snížení KL pod patou kolejnice.</t>
  </si>
  <si>
    <t>236093856</t>
  </si>
  <si>
    <t>671</t>
  </si>
  <si>
    <t>5909042010</t>
  </si>
  <si>
    <t>Přesná úprava GPK výhybky směrové a výškové uspořádání pražce dřevěné nebo ocelové Poznámka: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</si>
  <si>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-1829555794</t>
  </si>
  <si>
    <t>672</t>
  </si>
  <si>
    <t>5909042020</t>
  </si>
  <si>
    <t>Přesná úprava GPK výhybky směrové a výškové uspořádání pražce betonové Poznámka: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</si>
  <si>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1474373869</t>
  </si>
  <si>
    <t>673</t>
  </si>
  <si>
    <t>5909045010</t>
  </si>
  <si>
    <t>Hutnění kolejového lože koleje nově zřízeného nebo čistého Poznámka: 1. V cenách jsou započteny náklady na kontinuální hutnění mezipražcových prostorů a za hlavami pražců.</t>
  </si>
  <si>
    <t>1877064253</t>
  </si>
  <si>
    <t>674</t>
  </si>
  <si>
    <t>5909045020</t>
  </si>
  <si>
    <t>Hutnění kolejového lože koleje stávajícího Poznámka: 1. V cenách jsou započteny náklady na kontinuální hutnění mezipražcových prostorů a za hlavami pražců.</t>
  </si>
  <si>
    <t>1815395288</t>
  </si>
  <si>
    <t>675</t>
  </si>
  <si>
    <t>5909050010</t>
  </si>
  <si>
    <t>Stabilizace kolejového lože koleje nově zřízeného nebo čistého Poznámka: 1. V cenách jsou započteny náklady na stabilizaci v režimu s řízeným (konstantním) poklesem včetně měření a předání tištěných výstupů.</t>
  </si>
  <si>
    <t>383929899</t>
  </si>
  <si>
    <t>676</t>
  </si>
  <si>
    <t>5909050020</t>
  </si>
  <si>
    <t>Stabilizace kolejového lože koleje stávajícího Poznámka: 1. V cenách jsou započteny náklady na stabilizaci v režimu s řízeným (konstantním) poklesem včetně měření a předání tištěných výstupů.</t>
  </si>
  <si>
    <t>200226553</t>
  </si>
  <si>
    <t>677</t>
  </si>
  <si>
    <t>5909050030</t>
  </si>
  <si>
    <t>Stabilizace kolejového lože výhybky nově zřízeného nebo čistého Poznámka: 1. V cenách jsou započteny náklady na stabilizaci v režimu s řízeným (konstantním) poklesem včetně měření a předání tištěných výstupů.</t>
  </si>
  <si>
    <t>-2094752990</t>
  </si>
  <si>
    <t>678</t>
  </si>
  <si>
    <t>5909050040</t>
  </si>
  <si>
    <t>Stabilizace kolejového lože výhybky stávajícího Poznámka: 1. V cenách jsou započteny náklady na stabilizaci v režimu s řízeným (konstantním) poklesem včetně měření a předání tištěných výstupů.</t>
  </si>
  <si>
    <t>-1106799837</t>
  </si>
  <si>
    <t>679</t>
  </si>
  <si>
    <t>5910005230</t>
  </si>
  <si>
    <t>Odtavovací stykové svařování kolejnic nových ve stabilní svařovně krátkých (diverzních) délek tv. S49 Poznámka: 1. V cenách jsou započteny náklady na případné odříznutí otvorů pro spojkové šrouby (pokud jsou vrtané), broušení kontaktních ploch, vyrovnání a svaření kolejnic opracování a dorovnání svaru, dělení kol. pásu na požadovanou délku, obroušení pojížděných ploch, vizuální prohlídka a měření geometrie svaru, vedení výrobní dokumentace. 2. V cenách nejsou obsaženy náklady na kontrolu svaru ultrazvukem a dodávku kolejnic.</t>
  </si>
  <si>
    <t>2075742261</t>
  </si>
  <si>
    <t>680</t>
  </si>
  <si>
    <t>5910010130</t>
  </si>
  <si>
    <t>Odtavovací stykové svařování kolejnic užitých ve stabilní svařovně vstupní délky přes 10 m tv. S49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 2. V cenách nejsou obsaženy náklady na kontrolu svaru ultrazvukem a dodávku kolejnic.</t>
  </si>
  <si>
    <t>-86268878</t>
  </si>
  <si>
    <t>681</t>
  </si>
  <si>
    <t>5910012030</t>
  </si>
  <si>
    <t>Odtavovací stykové svařování kolejnic přechodových ve stabilní svařovně nových tv. UIC60/S49 Poznámka: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</si>
  <si>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svar</t>
  </si>
  <si>
    <t>401107962</t>
  </si>
  <si>
    <t>682</t>
  </si>
  <si>
    <t>5910012130</t>
  </si>
  <si>
    <t>Odtavovací stykové svařování kolejnic přechodových ve stabilní svařovně užitých tv. UIC60/S49 Poznámka: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</si>
  <si>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-1561354702</t>
  </si>
  <si>
    <t>683</t>
  </si>
  <si>
    <t>5910012140</t>
  </si>
  <si>
    <t>Odtavovací stykové svařování kolejnic přechodových ve stabilní svařovně užitých tv. S 49/A Poznámka: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</si>
  <si>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1073958904</t>
  </si>
  <si>
    <t>684</t>
  </si>
  <si>
    <t>5910015010</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</si>
  <si>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</si>
  <si>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-131185666</t>
  </si>
  <si>
    <t>685</t>
  </si>
  <si>
    <t>5910015020</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</si>
  <si>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</si>
  <si>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-769200953</t>
  </si>
  <si>
    <t>686</t>
  </si>
  <si>
    <t>5910015210</t>
  </si>
  <si>
    <t>Odtavovací stykové svařování mobilní svářečkou kolejnic užitých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</si>
  <si>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2096922968</t>
  </si>
  <si>
    <t>687</t>
  </si>
  <si>
    <t>5910015230</t>
  </si>
  <si>
    <t>Odtavovací stykové svařování mobilní svářečkou kolejnic užitých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</si>
  <si>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1086224721</t>
  </si>
  <si>
    <t>688</t>
  </si>
  <si>
    <t>5910020910</t>
  </si>
  <si>
    <t>Svařování kolejnic termitem plný předehřev Příplatek za svařování kolejnic typu R350HT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</si>
  <si>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-1441450141</t>
  </si>
  <si>
    <t>689</t>
  </si>
  <si>
    <t>5910020010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</si>
  <si>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</si>
  <si>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-2087047239</t>
  </si>
  <si>
    <t>690</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</si>
  <si>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</si>
  <si>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</si>
  <si>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-1445673138</t>
  </si>
  <si>
    <t>691</t>
  </si>
  <si>
    <t>5910020040</t>
  </si>
  <si>
    <t>Svařování kolejnic termitem plný předehřev standardní spára svar sériový tv. 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</si>
  <si>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-1436522161</t>
  </si>
  <si>
    <t>692</t>
  </si>
  <si>
    <t>5910020110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</si>
  <si>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</si>
  <si>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1350825501</t>
  </si>
  <si>
    <t>693</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</si>
  <si>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</si>
  <si>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</si>
  <si>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-267965373</t>
  </si>
  <si>
    <t>694</t>
  </si>
  <si>
    <t>5910020140</t>
  </si>
  <si>
    <t>Svařování kolejnic termitem plný předehřev standardní spára svar jednotlivý tv. 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</si>
  <si>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668884038</t>
  </si>
  <si>
    <t>695</t>
  </si>
  <si>
    <t>5910020330</t>
  </si>
  <si>
    <t>Svařování kolejnic termitem plný předehřev standardní spára svar přechodový tv. UIC60/S49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</si>
  <si>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-110559849</t>
  </si>
  <si>
    <t>696</t>
  </si>
  <si>
    <t>5910020340</t>
  </si>
  <si>
    <t>Svařování kolejnic termitem plný předehřev standardní spára svar přechodový tv. S49/A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</si>
  <si>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1258803875</t>
  </si>
  <si>
    <t>697</t>
  </si>
  <si>
    <t>5910021110</t>
  </si>
  <si>
    <t>Svařování kolejnic termitem zkrácený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</si>
  <si>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111839719</t>
  </si>
  <si>
    <t>698</t>
  </si>
  <si>
    <t>5910021120</t>
  </si>
  <si>
    <t>Svařování kolejnic termitem zkrácený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</si>
  <si>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-1339239830</t>
  </si>
  <si>
    <t>699</t>
  </si>
  <si>
    <t>5910022010</t>
  </si>
  <si>
    <t>Svařování kolejnic termitem krátký předehřev široká spára, krátký předehřev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</si>
  <si>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-1589823479</t>
  </si>
  <si>
    <t>700</t>
  </si>
  <si>
    <t>5910022030</t>
  </si>
  <si>
    <t>Svařování kolejnic termitem krátký předehřev široká spára, krátký předehřev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</si>
  <si>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-1166268454</t>
  </si>
  <si>
    <t>701</t>
  </si>
  <si>
    <t>5910025110</t>
  </si>
  <si>
    <t>Svařování kolejnic elektrickým obloukem svar jednotlivý tv. UIC60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</si>
  <si>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719060597</t>
  </si>
  <si>
    <t>702</t>
  </si>
  <si>
    <t>5910025130</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</si>
  <si>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</si>
  <si>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2055452826</t>
  </si>
  <si>
    <t>703</t>
  </si>
  <si>
    <t>5910025140</t>
  </si>
  <si>
    <t>Svařování kolejnic elektrickým obloukem svar jednotlivý tv. A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</si>
  <si>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1012533703</t>
  </si>
  <si>
    <t>704</t>
  </si>
  <si>
    <t>5910025210</t>
  </si>
  <si>
    <t>Svařování kolejnic elektrickým obloukem svar na roštu tv .UIC60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</si>
  <si>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-1118656955</t>
  </si>
  <si>
    <t>705</t>
  </si>
  <si>
    <t>5910025230</t>
  </si>
  <si>
    <t>Svařování kolejnic elektrickým obloukem svar na roštu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</si>
  <si>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1297402347</t>
  </si>
  <si>
    <t>706</t>
  </si>
  <si>
    <t>5910025240</t>
  </si>
  <si>
    <t>Svařování kolejnic elektrickým obloukem svar na roštu tv. A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</si>
  <si>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-104032280</t>
  </si>
  <si>
    <t>707</t>
  </si>
  <si>
    <t>5910030310</t>
  </si>
  <si>
    <t>Příplatek za směrové vyrovnání kolejnic v obloucích o poloměru 300 m a menším Poznámka: 1. V cenách jsou započteny náklady na použití přípravku pro směrové vyrovnání kolejnic.</t>
  </si>
  <si>
    <t>1195866372</t>
  </si>
  <si>
    <t>708</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</si>
  <si>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</si>
  <si>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</si>
  <si>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1038128956</t>
  </si>
  <si>
    <t>709</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</si>
  <si>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</si>
  <si>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</si>
  <si>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448354661</t>
  </si>
  <si>
    <t>710</t>
  </si>
  <si>
    <t>5910035040</t>
  </si>
  <si>
    <t>Dosažení dovolené upínací teploty v BK prodloužením kolejnicového pásu v koleji tv. A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</si>
  <si>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-830849518</t>
  </si>
  <si>
    <t>711</t>
  </si>
  <si>
    <t>5910035110</t>
  </si>
  <si>
    <t>Dosažení dovolené upínací teploty v BK prodloužením kolejnicového pásu ve výhybce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</si>
  <si>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532054450</t>
  </si>
  <si>
    <t>712</t>
  </si>
  <si>
    <t>5910035130</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</si>
  <si>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</si>
  <si>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-1174435816</t>
  </si>
  <si>
    <t>713</t>
  </si>
  <si>
    <t>5910035140</t>
  </si>
  <si>
    <t>Dosažení dovolené upínací teploty v BK prodloužením kolejnicového pásu ve výhybce tv. A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</si>
  <si>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2114095401</t>
  </si>
  <si>
    <t>714</t>
  </si>
  <si>
    <t>5910040315</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</si>
  <si>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</si>
  <si>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1188917898</t>
  </si>
  <si>
    <t>715</t>
  </si>
  <si>
    <t>5910040415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</si>
  <si>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</si>
  <si>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258819093</t>
  </si>
  <si>
    <t>716</t>
  </si>
  <si>
    <t>5910045015</t>
  </si>
  <si>
    <t>Zajištění polohy kolejnice bočními válečkovými opěrkami Poznámka: 1. V ceně jsou započteny náklady na montáž a demontáž bočních opěrek v oblouku o malém poloměru.</t>
  </si>
  <si>
    <t>-1339175116</t>
  </si>
  <si>
    <t>717</t>
  </si>
  <si>
    <t>5910050010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</si>
  <si>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</si>
  <si>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682929490</t>
  </si>
  <si>
    <t>718</t>
  </si>
  <si>
    <t>5910050020</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</si>
  <si>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</si>
  <si>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827535448</t>
  </si>
  <si>
    <t>719</t>
  </si>
  <si>
    <t>5910050110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</si>
  <si>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</si>
  <si>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1287540532</t>
  </si>
  <si>
    <t>720</t>
  </si>
  <si>
    <t>5910050120</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</si>
  <si>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</si>
  <si>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131788685</t>
  </si>
  <si>
    <t>721</t>
  </si>
  <si>
    <t>5910060010</t>
  </si>
  <si>
    <t>Ojedinělé broušení kolejnic R260 do hloubky do 2 mm Poznámka: 1. V cenách jsou započteny náklady na ruční odstranění povrchových vad, převalků ruční nebo pojezdovou bruskou s optimalizací příčného profilu a geometrie hlavy kolejnice.</t>
  </si>
  <si>
    <t>-1244901453</t>
  </si>
  <si>
    <t>722</t>
  </si>
  <si>
    <t>5910060020</t>
  </si>
  <si>
    <t>Ojedinělé broušení kolejnic R260 do hloubky přes 2 mm Poznámka: 1. V cenách jsou započteny náklady na ruční odstranění povrchových vad, převalků ruční nebo pojezdovou bruskou s optimalizací příčného profilu a geometrie hlavy kolejnice.</t>
  </si>
  <si>
    <t>916299871</t>
  </si>
  <si>
    <t>723</t>
  </si>
  <si>
    <t>5910060110</t>
  </si>
  <si>
    <t>Ojedinělé broušení kolejnic R350HT do hloubky do 2 mm Poznámka: 1. V cenách jsou započteny náklady na ruční odstranění povrchových vad, převalků ruční nebo pojezdovou bruskou s optimalizací příčného profilu a geometrie hlavy kolejnice.</t>
  </si>
  <si>
    <t>526356300</t>
  </si>
  <si>
    <t>724</t>
  </si>
  <si>
    <t>5910060120</t>
  </si>
  <si>
    <t>Ojedinělé broušení kolejnic R350HT do hloubky přes 2 mm Poznámka: 1. V cenách jsou započteny náklady na ruční odstranění povrchových vad, převalků ruční nebo pojezdovou bruskou s optimalizací příčného profilu a geometrie hlavy kolejnice.</t>
  </si>
  <si>
    <t>1926708432</t>
  </si>
  <si>
    <t>725</t>
  </si>
  <si>
    <t>5910129010</t>
  </si>
  <si>
    <t>Výměna zádržné opěrky jazyka Poznámka: 1. V cenách jsou započteny náklady na demontáž, výměnu, montáž a naložení výzisku na dopravní prostředek. 2. V cenách nejsou obsaženy náklady na dodávku materiálu a vrtání otvorů.</t>
  </si>
  <si>
    <t>-1038765572</t>
  </si>
  <si>
    <t>726</t>
  </si>
  <si>
    <t>5910129020</t>
  </si>
  <si>
    <t>Výměna zádržné opěrky opornice Poznámka: 1. V cenách jsou započteny náklady na demontáž, výměnu, montáž a naložení výzisku na dopravní prostředek. 2. V cenách nejsou obsaženy náklady na dodávku materiálu a vrtání otvorů.</t>
  </si>
  <si>
    <t>1227099001</t>
  </si>
  <si>
    <t>727</t>
  </si>
  <si>
    <t>5910129030</t>
  </si>
  <si>
    <t>Výměna zádržné opěrky jazyka i opornice Poznámka: 1. V cenách jsou započteny náklady na demontáž, výměnu, montáž a naložení výzisku na dopravní prostředek. 2. V cenách nejsou obsaženy náklady na dodávku materiálu a vrtání otvorů.</t>
  </si>
  <si>
    <t>pár</t>
  </si>
  <si>
    <t>-1716150046</t>
  </si>
  <si>
    <t>728</t>
  </si>
  <si>
    <t>5910130010</t>
  </si>
  <si>
    <t>Demontáž zádržné opěrky z jazyka Poznámka: 1. V cenách jsou započteny náklady na demontáž a naložení výzisku na dopravní prostředek.</t>
  </si>
  <si>
    <t>-1117575254</t>
  </si>
  <si>
    <t>729</t>
  </si>
  <si>
    <t>5910130020</t>
  </si>
  <si>
    <t>Demontáž zádržné opěrky z opornice Poznámka: 1. V cenách jsou započteny náklady na demontáž a naložení výzisku na dopravní prostředek.</t>
  </si>
  <si>
    <t>2035198010</t>
  </si>
  <si>
    <t>730</t>
  </si>
  <si>
    <t>5910130030</t>
  </si>
  <si>
    <t>Demontáž zádržné opěrky z jazyka i opornice Poznámka: 1. V cenách jsou započteny náklady na demontáž a naložení výzisku na dopravní prostředek.</t>
  </si>
  <si>
    <t>1416986188</t>
  </si>
  <si>
    <t>731</t>
  </si>
  <si>
    <t>5910131010</t>
  </si>
  <si>
    <t>Montáž zádržné opěrky na jazyk Poznámka: 1. V cenách jsou započteny náklady na montáž. 2. V cenách nejsou obsaženy náklady na dodávku materiálu a vrtání otvorů.</t>
  </si>
  <si>
    <t>-1163954405</t>
  </si>
  <si>
    <t>732</t>
  </si>
  <si>
    <t>5910131020</t>
  </si>
  <si>
    <t>Montáž zádržné opěrky na opornici Poznámka: 1. V cenách jsou započteny náklady na montáž. 2. V cenách nejsou obsaženy náklady na dodávku materiálu a vrtání otvorů.</t>
  </si>
  <si>
    <t>-834361941</t>
  </si>
  <si>
    <t>733</t>
  </si>
  <si>
    <t>5910131030</t>
  </si>
  <si>
    <t>Montáž zádržné opěrky na jazyk i opornici Poznámka: 1. V cenách jsou započteny náklady na montáž. 2. V cenách nejsou obsaženy náklady na dodávku materiálu a vrtání otvorů.</t>
  </si>
  <si>
    <t>-677780674</t>
  </si>
  <si>
    <t>734</t>
  </si>
  <si>
    <t>5910132010</t>
  </si>
  <si>
    <t>Zřízení zádržné opěrky na jazyku Poznámka: 1. V cenách jsou započteny náklady na vrtání otvorů a montáž. 2. V cenách nejsou obsaženy náklady na dodávku materiálu.</t>
  </si>
  <si>
    <t>1012006427</t>
  </si>
  <si>
    <t>735</t>
  </si>
  <si>
    <t>5910132020</t>
  </si>
  <si>
    <t>Zřízení zádržné opěrky na opornici Poznámka: 1. V cenách jsou započteny náklady na vrtání otvorů a montáž. 2. V cenách nejsou obsaženy náklady na dodávku materiálu.</t>
  </si>
  <si>
    <t>1670335847</t>
  </si>
  <si>
    <t>736</t>
  </si>
  <si>
    <t>5910132030</t>
  </si>
  <si>
    <t>Zřízení zádržné opěrky na jazyku i opornici Poznámka: 1. V cenách jsou započteny náklady na vrtání otvorů a montáž. 2. V cenách nejsou obsaženy náklady na dodávku materiálu.</t>
  </si>
  <si>
    <t>-1644698546</t>
  </si>
  <si>
    <t>737</t>
  </si>
  <si>
    <t>5910134010</t>
  </si>
  <si>
    <t>Výměna pražcové kotvy v koleji Poznámka: 1. V cenách jsou započteny náklady na odstranění kameniva, demontáž, výměnu, montáž, ošetření součásti mazivem a úpravu kameniva. 2. V cenách nejsou obsaženy náklady na dodávku materiálu.</t>
  </si>
  <si>
    <t>111059163</t>
  </si>
  <si>
    <t>738</t>
  </si>
  <si>
    <t>5910134020</t>
  </si>
  <si>
    <t>Výměna pražcové kotvy ve výhybce Poznámka: 1. V cenách jsou započteny náklady na odstranění kameniva, demontáž, výměnu, montáž, ošetření součásti mazivem a úpravu kameniva. 2. V cenách nejsou obsaženy náklady na dodávku materiálu.</t>
  </si>
  <si>
    <t>1940168212</t>
  </si>
  <si>
    <t>739</t>
  </si>
  <si>
    <t>5910135010</t>
  </si>
  <si>
    <t>Demontáž pražcové kotvy v koleji Poznámka: 1. V cenách jsou započteny náklady na odstranění kameniva, demontáž, dohození a úpravu kameniva a naložení výzisku na dopravní prostředek.</t>
  </si>
  <si>
    <t>-1955632015</t>
  </si>
  <si>
    <t>740</t>
  </si>
  <si>
    <t>5910135020</t>
  </si>
  <si>
    <t>Demontáž pražcové kotvy ve výhybce Poznámka: 1. V cenách jsou započteny náklady na odstranění kameniva, demontáž, dohození a úpravu kameniva a naložení výzisku na dopravní prostředek.</t>
  </si>
  <si>
    <t>872774852</t>
  </si>
  <si>
    <t>741</t>
  </si>
  <si>
    <t>5910136010</t>
  </si>
  <si>
    <t>Montáž pražcové kotvy v koleji Poznámka: 1. V cenách jsou započteny náklady na odstranění kameniva, montáž, ošetření součásti mazivem a úpravu kameniva. 2. V cenách nejsou obsaženy náklady na dodávku materiálu.</t>
  </si>
  <si>
    <t>-2029358453</t>
  </si>
  <si>
    <t>742</t>
  </si>
  <si>
    <t>5910136020</t>
  </si>
  <si>
    <t>Montáž pražcové kotvy ve výhybce Poznámka: 1. V cenách jsou započteny náklady na odstranění kameniva, montáž, ošetření součásti mazivem a úpravu kameniva. 2. V cenách nejsou obsaženy náklady na dodávku materiálu.</t>
  </si>
  <si>
    <t>1156146933</t>
  </si>
  <si>
    <t>743</t>
  </si>
  <si>
    <t>5910137010</t>
  </si>
  <si>
    <t>Kontrola pražcové kotvy v koleji Poznámka: 1. V cenách jsou započteny náklady na odstranění kameniva, očištění, kontrolu šroubů, dotažení matic, ošetření součástí mazivem a úpravu kameniva. 2. V cenách nejsou obsaženy náklady na dodávku materiálu.</t>
  </si>
  <si>
    <t>792222511</t>
  </si>
  <si>
    <t>744</t>
  </si>
  <si>
    <t>5911001010</t>
  </si>
  <si>
    <t>Čištění a mazání výhybky jednoduché s úhlem odbočení 1:5,7 až 1:11 nebo 8° až 5° Poznámka: 1. V cenách jsou započteny náklady na odstranění nečistot a nánosu maziva z výměnové části neb PHS, žlabů a odvodnění, očištění kluzných stoliček a jejich ošetření mazivem.</t>
  </si>
  <si>
    <t>-1291230941</t>
  </si>
  <si>
    <t>745</t>
  </si>
  <si>
    <t>5911001020</t>
  </si>
  <si>
    <t>Čištění a mazání výhybky jednoduché s úhlem odbočení 1:12 až 1:18,5 nebo 3° až 4,5° Poznámka: 1. V cenách jsou započteny náklady na odstranění nečistot a nánosu maziva z výměnové části neb PHS, žlabů a odvodnění, očištění kluzných stoliček a jejich ošetření mazivem.</t>
  </si>
  <si>
    <t>1867117156</t>
  </si>
  <si>
    <t>746</t>
  </si>
  <si>
    <t>5911001030</t>
  </si>
  <si>
    <t>Čištění a mazání výhybky jednoduché s úhlem odbočení 1:6 až 1:11 s PHS Poznámka: 1. V cenách jsou započteny náklady na odstranění nečistot a nánosu maziva z výměnové části neb PHS, žlabů a odvodnění, očištění kluzných stoliček a jejich ošetření mazivem.</t>
  </si>
  <si>
    <t>-280026009</t>
  </si>
  <si>
    <t>747</t>
  </si>
  <si>
    <t>5911001040</t>
  </si>
  <si>
    <t>Čištění a mazání výhybky jednoduché s úhlem odbočení 1:12 až 1:18,5 s PHS Poznámka: 1. V cenách jsou započteny náklady na odstranění nečistot a nánosu maziva z výměnové části neb PHS, žlabů a odvodnění, očištění kluzných stoliček a jejich ošetření mazivem.</t>
  </si>
  <si>
    <t>-2085137920</t>
  </si>
  <si>
    <t>748</t>
  </si>
  <si>
    <t>5911001050</t>
  </si>
  <si>
    <t>Čištění a mazání výhybky jednoduché s úhlem odbočení 1:26,5 s PHS Poznámka: 1. V cenách jsou započteny náklady na odstranění nečistot a nánosu maziva z výměnové části neb PHS, žlabů a odvodnění, očištění kluzných stoliček a jejich ošetření mazivem.</t>
  </si>
  <si>
    <t>-1448108845</t>
  </si>
  <si>
    <t>749</t>
  </si>
  <si>
    <t>5911001110</t>
  </si>
  <si>
    <t>Čištění a mazání výhybky křižovatkové celé Poznámka: 1. V cenách jsou započteny náklady na odstranění nečistot a nánosu maziva z výměnové části neb PHS, žlabů a odvodnění, očištění kluzných stoliček a jejich ošetření mazivem.</t>
  </si>
  <si>
    <t>754895805</t>
  </si>
  <si>
    <t>750</t>
  </si>
  <si>
    <t>5911001120</t>
  </si>
  <si>
    <t>Čištění a mazání výhybky křižovatkové poloviční Poznámka: 1. V cenách jsou započteny náklady na odstranění nečistot a nánosu maziva z výměnové části neb PHS, žlabů a odvodnění, očištění kluzných stoliček a jejich ošetření mazivem.</t>
  </si>
  <si>
    <t>-611557289</t>
  </si>
  <si>
    <t>751</t>
  </si>
  <si>
    <t>5911001130</t>
  </si>
  <si>
    <t>Čištění a mazání výhybky křižovatkové s pohyblivým hrotem srdcovky Poznámka: 1. V cenách jsou započteny náklady na odstranění nečistot a nánosu maziva z výměnové části neb PHS, žlabů a odvodnění, očištění kluzných stoliček a jejich ošetření mazivem.</t>
  </si>
  <si>
    <t>-1206272776</t>
  </si>
  <si>
    <t>752</t>
  </si>
  <si>
    <t>5911003310</t>
  </si>
  <si>
    <t>Ošetření pohyblivých částí výhybky s válečkovými stoličkami jednoduché 1:6 až 1:11 nebo 14° až 5° Poznámka: 1. V cenách jsou započteny náklady na očištění kluzných stoliček a závěrů od nečistot a jejich ošetření součástí mazivem nebo antikorozním prostředkem.</t>
  </si>
  <si>
    <t>1168089618</t>
  </si>
  <si>
    <t>753</t>
  </si>
  <si>
    <t>5911003320</t>
  </si>
  <si>
    <t>Ošetření pohyblivých částí výhybky s válečkovými stoličkami jednoduché 1:12 až 1:18,5 nebo 3° až 4,5° Poznámka: 1. V cenách jsou započteny náklady na očištění kluzných stoliček a závěrů od nečistot a jejich ošetření součástí mazivem nebo antikorozním prostředkem.</t>
  </si>
  <si>
    <t>-1528182087</t>
  </si>
  <si>
    <t>754</t>
  </si>
  <si>
    <t>5911003410</t>
  </si>
  <si>
    <t>Ošetření pohyblivých částí výhybky s válečkovými stoličkami jednoduché 1:6 až 1:11 s PHS Poznámka: 1. V cenách jsou započteny náklady na očištění kluzných stoliček a závěrů od nečistot a jejich ošetření součástí mazivem nebo antikorozním prostředkem.</t>
  </si>
  <si>
    <t>186475368</t>
  </si>
  <si>
    <t>755</t>
  </si>
  <si>
    <t>5911003420</t>
  </si>
  <si>
    <t>Ošetření pohyblivých částí výhybky s válečkovými stoličkami jednoduché 1:12 až 1:18,5 s PHS Poznámka: 1. V cenách jsou započteny náklady na očištění kluzných stoliček a závěrů od nečistot a jejich ošetření součástí mazivem nebo antikorozním prostředkem.</t>
  </si>
  <si>
    <t>1892079856</t>
  </si>
  <si>
    <t>756</t>
  </si>
  <si>
    <t>5911003430</t>
  </si>
  <si>
    <t>Ošetření pohyblivých částí výhybky s válečkovými stoličkami jednoduché 1:26,5 s PHS Poznámka: 1. V cenách jsou započteny náklady na očištění kluzných stoliček a závěrů od nečistot a jejich ošetření součástí mazivem nebo antikorozním prostředkem.</t>
  </si>
  <si>
    <t>1659565590</t>
  </si>
  <si>
    <t>757</t>
  </si>
  <si>
    <t>5911003510</t>
  </si>
  <si>
    <t>Ošetření pohyblivých částí výhybky s válečkovými stoličkami křižovatkové celé Poznámka: 1. V cenách jsou započteny náklady na očištění kluzných stoliček a závěrů od nečistot a jejich ošetření součástí mazivem nebo antikorozním prostředkem.</t>
  </si>
  <si>
    <t>-2124378374</t>
  </si>
  <si>
    <t>758</t>
  </si>
  <si>
    <t>5911003520</t>
  </si>
  <si>
    <t>Ošetření pohyblivých částí výhybky s válečkovými stoličkami křižovatkové poloviční Poznámka: 1. V cenách jsou započteny náklady na očištění kluzných stoliček a závěrů od nečistot a jejich ošetření součástí mazivem nebo antikorozním prostředkem.</t>
  </si>
  <si>
    <t>-1780561082</t>
  </si>
  <si>
    <t>759</t>
  </si>
  <si>
    <t>5911003530</t>
  </si>
  <si>
    <t>Ošetření pohyblivých částí výhybky s válečkovými stoličkami křižovatkové celé s PHS Poznámka: 1. V cenách jsou započteny náklady na očištění kluzných stoliček a závěrů od nečistot a jejich ošetření součástí mazivem nebo antikorozním prostředkem.</t>
  </si>
  <si>
    <t>2034647338</t>
  </si>
  <si>
    <t>760</t>
  </si>
  <si>
    <t>5911005010</t>
  </si>
  <si>
    <t>Válečková stolička jazyka nadzvedávací výměna s upevněním na patu kolejnice Poznámka: 1. V cenách jsou započteny náklady na provedení, nastavení funkčnosti stabilizátoru a ošetření součástí mazivem. 2. V cenách nejsou obsaženy náklady na dodávku materiálu.</t>
  </si>
  <si>
    <t>1148416057</t>
  </si>
  <si>
    <t>761</t>
  </si>
  <si>
    <t>5911005110</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</si>
  <si>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</si>
  <si>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-2018750554</t>
  </si>
  <si>
    <t>762</t>
  </si>
  <si>
    <t>5911005210</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</si>
  <si>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</si>
  <si>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-974403656</t>
  </si>
  <si>
    <t>763</t>
  </si>
  <si>
    <t>5911005310</t>
  </si>
  <si>
    <t>Válečková stolička jazyka nadzvedávací seřízení s upevněním na patu kolejnice Poznámka: 1. V cenách jsou započteny náklady na provedení, nastavení funkčnosti stabilizátoru a ošetření součástí mazivem. 2. V cenách nejsou obsaženy náklady na dodávku materiálu.</t>
  </si>
  <si>
    <t>-1547590765</t>
  </si>
  <si>
    <t>764</t>
  </si>
  <si>
    <t>5911005410</t>
  </si>
  <si>
    <t>Válečková stolička jazyka dotlačovací výměna s upevněním na patu kolejnice Poznámka: 1. V cenách jsou započteny náklady na provedení, nastavení funkčnosti stabilizátoru a ošetření součástí mazivem. 2. V cenách nejsou obsaženy náklady na dodávku materiálu.</t>
  </si>
  <si>
    <t>-534504566</t>
  </si>
  <si>
    <t>765</t>
  </si>
  <si>
    <t>5911005430</t>
  </si>
  <si>
    <t>Válečková stolička jazyka dotlačovací demontáž s upevněním na patu kolejnice Poznámka: 1. V cenách jsou započteny náklady na provedení, nastavení funkčnosti stabilizátoru a ošetření součástí mazivem. 2. V cenách nejsou obsaženy náklady na dodávku materiálu.</t>
  </si>
  <si>
    <t>-1229788555</t>
  </si>
  <si>
    <t>766</t>
  </si>
  <si>
    <t>5911005450</t>
  </si>
  <si>
    <t>Válečková stolička jazyka dotlačovací montáž s upevněním na patu kolejnice Poznámka: 1. V cenách jsou započteny náklady na provedení, nastavení funkčnosti stabilizátoru a ošetření součástí mazivem. 2. V cenách nejsou obsaženy náklady na dodávku materiálu.</t>
  </si>
  <si>
    <t>340581167</t>
  </si>
  <si>
    <t>767</t>
  </si>
  <si>
    <t>5911005470</t>
  </si>
  <si>
    <t>Válečková stolička jazyka dotlačovací seřízení na patě kolejnice Poznámka: 1. V cenách jsou započteny náklady na provedení, nastavení funkčnosti stabilizátoru a ošetření součástí mazivem. 2. V cenách nejsou obsaženy náklady na dodávku materiálu.</t>
  </si>
  <si>
    <t>632838245</t>
  </si>
  <si>
    <t>768</t>
  </si>
  <si>
    <t>5911011020</t>
  </si>
  <si>
    <t>Výměna jazyků a opornic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</si>
  <si>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-1041424529</t>
  </si>
  <si>
    <t>769</t>
  </si>
  <si>
    <t>5911011030</t>
  </si>
  <si>
    <t>Výměna jazyků a opornic výhybky jednoduché s jedním hákovým závěrem soustavy T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</si>
  <si>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634258799</t>
  </si>
  <si>
    <t>770</t>
  </si>
  <si>
    <t>5911011040</t>
  </si>
  <si>
    <t>Výměna jazyků a opornic výhybky jednoduché s jedním hákovým závěrem soustavy A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</si>
  <si>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685559374</t>
  </si>
  <si>
    <t>771</t>
  </si>
  <si>
    <t>5911013020</t>
  </si>
  <si>
    <t>Výměna jazyka a opornice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</si>
  <si>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-2137094527</t>
  </si>
  <si>
    <t>772</t>
  </si>
  <si>
    <t>5911013030</t>
  </si>
  <si>
    <t>Výměna jazyka a opornice výhybky jednoduché s jedním hákovým závěrem soustavy T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</si>
  <si>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-243094112</t>
  </si>
  <si>
    <t>773</t>
  </si>
  <si>
    <t>5911013040</t>
  </si>
  <si>
    <t>Výměna jazyka a opornice výhybky jednoduché s jedním hákovým závěrem soustavy A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</si>
  <si>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-1746797964</t>
  </si>
  <si>
    <t>774</t>
  </si>
  <si>
    <t>5911015020</t>
  </si>
  <si>
    <t>Výměna jazyka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</si>
  <si>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-1197816868</t>
  </si>
  <si>
    <t>775</t>
  </si>
  <si>
    <t>5911017020</t>
  </si>
  <si>
    <t>Výměna opornice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</si>
  <si>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-283475286</t>
  </si>
  <si>
    <t>776</t>
  </si>
  <si>
    <t>5911019020</t>
  </si>
  <si>
    <t>Výměna jazyků a opornic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mazivem.V cenách nejsou započteny náklady na dodávku dílů, dělení kolejnic, zřízení svaru, demontáž a montáž opěrek a styků.</t>
  </si>
  <si>
    <t>-666949785</t>
  </si>
  <si>
    <t>777</t>
  </si>
  <si>
    <t>5911021020</t>
  </si>
  <si>
    <t>Výměna jazyka a opornice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</si>
  <si>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-745926615</t>
  </si>
  <si>
    <t>778</t>
  </si>
  <si>
    <t>5911027010</t>
  </si>
  <si>
    <t>Výměna jazyků a opornic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</si>
  <si>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795522376</t>
  </si>
  <si>
    <t>779</t>
  </si>
  <si>
    <t>5911027030</t>
  </si>
  <si>
    <t>Výměna jazyků a opornic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</si>
  <si>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986992182</t>
  </si>
  <si>
    <t>780</t>
  </si>
  <si>
    <t>5911029010</t>
  </si>
  <si>
    <t>Výměna jazyka a opornice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</si>
  <si>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836480979</t>
  </si>
  <si>
    <t>781</t>
  </si>
  <si>
    <t>5911029030</t>
  </si>
  <si>
    <t>Výměna jazyka 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</si>
  <si>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1332436171</t>
  </si>
  <si>
    <t>782</t>
  </si>
  <si>
    <t>5911035010</t>
  </si>
  <si>
    <t>Výměna jazyků a opornic výhybky jednoduché s dvěma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</si>
  <si>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-1607514281</t>
  </si>
  <si>
    <t>783</t>
  </si>
  <si>
    <t>5911035030</t>
  </si>
  <si>
    <t>Výměna jazyků a opornic výhybky jednoduché s dvěma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</si>
  <si>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1293224697</t>
  </si>
  <si>
    <t>784</t>
  </si>
  <si>
    <t>5911037010</t>
  </si>
  <si>
    <t>Výměna jazyka a opornice výhybky jednoduché s dvěma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</si>
  <si>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1191849137</t>
  </si>
  <si>
    <t>785</t>
  </si>
  <si>
    <t>5911037030</t>
  </si>
  <si>
    <t>Výměna jazyka a opornice výhybky jednoduché s dvěma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</si>
  <si>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1421462891</t>
  </si>
  <si>
    <t>786</t>
  </si>
  <si>
    <t>5911043010</t>
  </si>
  <si>
    <t>Výměna jazyků a opornic výhybky jednoduché s třemi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</si>
  <si>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-965636885</t>
  </si>
  <si>
    <t>787</t>
  </si>
  <si>
    <t>5911045010</t>
  </si>
  <si>
    <t>Výměna jazyka a opornice výhybky jednoduché s třemi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</si>
  <si>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147174801</t>
  </si>
  <si>
    <t>788</t>
  </si>
  <si>
    <t>5911059020</t>
  </si>
  <si>
    <t>Oprava sputovaného jazyka výhybky jednoduché s jedním hákovým závěrem soustavy S49 Poznámka: 1. V cenách jsou započteny náklady na demontáž upevňovadel a uvolnění spojek, přizdvižení a posunutí dílu, montáž upevňovadel, dotažení spojek, seřízení závěrů, ošetření součástí mazivem a provedení západkové zkoušky.</t>
  </si>
  <si>
    <t>93135876</t>
  </si>
  <si>
    <t>789</t>
  </si>
  <si>
    <t>5911059210</t>
  </si>
  <si>
    <t>Oprava sputovaného jazyka výhybky jednoduché s jedním čelisťovým závěrem soustavy UIC60 Poznámka: 1. V cenách jsou započteny náklady na demontáž upevňovadel a uvolnění spojek, přizdvižení a posunutí dílu, montáž upevňovadel, dotažení spojek, seřízení závěrů, ošetření součástí mazivem a provedení západkové zkoušky.</t>
  </si>
  <si>
    <t>2083321038</t>
  </si>
  <si>
    <t>790</t>
  </si>
  <si>
    <t>5911059230</t>
  </si>
  <si>
    <t>Oprava sputovaného jazyka výhybky jednoduché s jedním čelisťovým závěrem soustavy S49 Poznámka: 1. V cenách jsou započteny náklady na demontáž upevňovadel a uvolnění spojek, přizdvižení a posunutí dílu, montáž upevňovadel, dotažení spojek, seřízení závěrů, ošetření součástí mazivem a provedení západkové zkoušky.</t>
  </si>
  <si>
    <t>-610981060</t>
  </si>
  <si>
    <t>791</t>
  </si>
  <si>
    <t>5911060010</t>
  </si>
  <si>
    <t>Výměna výhybkové kolejnice přímé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</si>
  <si>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790085416</t>
  </si>
  <si>
    <t>792</t>
  </si>
  <si>
    <t>5911060030</t>
  </si>
  <si>
    <t>Výměna výhybkové kolejnice přímé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</si>
  <si>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849120875</t>
  </si>
  <si>
    <t>793</t>
  </si>
  <si>
    <t>5911060110</t>
  </si>
  <si>
    <t>Výměna výhybkové kolejnice ohnuté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</si>
  <si>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-1331841542</t>
  </si>
  <si>
    <t>794</t>
  </si>
  <si>
    <t>5911060130</t>
  </si>
  <si>
    <t>Výměna výhybkové kolejnice ohnuté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</si>
  <si>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1619275801</t>
  </si>
  <si>
    <t>795</t>
  </si>
  <si>
    <t>5911063010</t>
  </si>
  <si>
    <t>Výměna srdcovky jednoduché s PHS za kolejnici s jedním čelisťovým závěrem soustavy UIC60 Poznámka: 1. V cenách jsou započteny náklady na montáž nebo demontáž prozatímních styků, demontáž upevňovadel a závěrů, vyjmutí srdcovky včetně podkladnic, vložení kolejnice včetně podkladnic, montáž upevňovadel a ošetření součástí mazivem. 2. V cenách nejsou obsaženy náklady na dodávku materiálu, demontáž a montáž styku nebo dělení a svaření kolejnic.</t>
  </si>
  <si>
    <t>896414286</t>
  </si>
  <si>
    <t>796</t>
  </si>
  <si>
    <t>5911065010</t>
  </si>
  <si>
    <t>Výměna náhradní kolejnice tv. UIC60 za srdcovku jednoduchou s PHS a jedním čelisťovým závěrem soustavy UIC60 Poznámka: 1. V cenách jsou započteny náklady na zřízení nebo demontáž prozatímních styků, demontáž upevňovadel, vyjmutí kolejnice včetně podkladnic, vložení srdcovky včetně podkladnic, montáž upevňovadel a závěrů, jejich seřízení, provedení západkové zkoušky a ošetření součástí mazivem. 2. V cenách nejsou obsaženy náklady na dodávku materiálu, demontáž a montáž styku nebo dělení a svaření kolejnic.</t>
  </si>
  <si>
    <t>t</t>
  </si>
  <si>
    <t>-582758580</t>
  </si>
  <si>
    <t>797</t>
  </si>
  <si>
    <t>5911075010</t>
  </si>
  <si>
    <t>Výměna abnormální podkladnice srdcovky jednoduché s PHS a jedním čelisťovým závěrem soustavy UIC60 Poznámka: 1. V cenách jsou započteny náklady na demontáž upevňovadel, výměnu dílu, montáž upevňovadel, seřízení závěrů a ošetření součástí mazivem. 2. V cenách nejsou obsaženy náklady na dodávku materiálu.</t>
  </si>
  <si>
    <t>-1796450513</t>
  </si>
  <si>
    <t>798</t>
  </si>
  <si>
    <t>5911113020</t>
  </si>
  <si>
    <t>Výměna srdcovky jednoduché montované z kolejnic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</si>
  <si>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1172459322</t>
  </si>
  <si>
    <t>799</t>
  </si>
  <si>
    <t>5911113030</t>
  </si>
  <si>
    <t>Výměna srdcovky jednoduché montované z kolejnic soustavy T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</si>
  <si>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-1381075188</t>
  </si>
  <si>
    <t>800</t>
  </si>
  <si>
    <t>5911113040</t>
  </si>
  <si>
    <t>Výměna srdcovky jednoduché montované z kolejnic soustavy A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</si>
  <si>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-1974967131</t>
  </si>
  <si>
    <t>801</t>
  </si>
  <si>
    <t>5911113110</t>
  </si>
  <si>
    <t>Výměna srdcovky jednoduché svařované (SK)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</si>
  <si>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1406699118</t>
  </si>
  <si>
    <t>802</t>
  </si>
  <si>
    <t>5911113130</t>
  </si>
  <si>
    <t>Výměna srdcovky jednoduché svařované (SK)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</si>
  <si>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-376830858</t>
  </si>
  <si>
    <t>803</t>
  </si>
  <si>
    <t>5911113210</t>
  </si>
  <si>
    <t>Výměna srdcovky jednoduché z částmi z odlévané oceli (ZMB)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</si>
  <si>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213770824</t>
  </si>
  <si>
    <t>804</t>
  </si>
  <si>
    <t>5911113310</t>
  </si>
  <si>
    <t>Výměna srdcovky jednoduché lité (ZPT) soustavy UIC60 za stejný typ bez výměny podkladnic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</si>
  <si>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-492955223</t>
  </si>
  <si>
    <t>805</t>
  </si>
  <si>
    <t>5911113320</t>
  </si>
  <si>
    <t>Výměna srdcovky jednoduché lité (ZPT) soustavy UIC60 za jiný typ včetně výměny sady podkladnic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</si>
  <si>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-418666612</t>
  </si>
  <si>
    <t>806</t>
  </si>
  <si>
    <t>5911115020</t>
  </si>
  <si>
    <t>Oprava šíře žlábku srdcovky jednoduché montované z kolejnic soustavy S49 Poznámka: 1. V cenách jsou započteny náklady na demontáž upevňovadel, vymezení žlábku navařením nebo obroušením, montáž upevňovadel a ošetření součástí mazivem.</t>
  </si>
  <si>
    <t>-240099597</t>
  </si>
  <si>
    <t>807</t>
  </si>
  <si>
    <t>5911115030</t>
  </si>
  <si>
    <t>Oprava šíře žlábku srdcovky jednoduché montované z kolejnic soustavy T Poznámka: 1. V cenách jsou započteny náklady na demontáž upevňovadel, vymezení žlábku navařením nebo obroušením, montáž upevňovadel a ošetření součástí mazivem.</t>
  </si>
  <si>
    <t>-684810263</t>
  </si>
  <si>
    <t>808</t>
  </si>
  <si>
    <t>5911115040</t>
  </si>
  <si>
    <t>Oprava šíře žlábku srdcovky jednoduché montované z kolejnic soustavy A Poznámka: 1. V cenách jsou započteny náklady na demontáž upevňovadel, vymezení žlábku navařením nebo obroušením, montáž upevňovadel a ošetření součástí mazivem.</t>
  </si>
  <si>
    <t>938159612</t>
  </si>
  <si>
    <t>809</t>
  </si>
  <si>
    <t>5911115110</t>
  </si>
  <si>
    <t>Oprava šíře žlábku srdcovky jednoduché svařované (SK) soustavy tv. UIC60 Poznámka: 1. V cenách jsou započteny náklady na demontáž upevňovadel, vymezení žlábku navařením nebo obroušením, montáž upevňovadel a ošetření součástí mazivem.</t>
  </si>
  <si>
    <t>-1056500932</t>
  </si>
  <si>
    <t>810</t>
  </si>
  <si>
    <t>5911115130</t>
  </si>
  <si>
    <t>Oprava šíře žlábku srdcovky jednoduché svařované (SK) soustavy S49 Poznámka: 1. V cenách jsou započteny náklady na demontáž upevňovadel, vymezení žlábku navařením nebo obroušením, montáž upevňovadel a ošetření součástí mazivem.</t>
  </si>
  <si>
    <t>-1245029339</t>
  </si>
  <si>
    <t>811</t>
  </si>
  <si>
    <t>5911117010</t>
  </si>
  <si>
    <t>Výměna přídržnice srdcovky jednoduché typ Kn60 přímé soustavy UIC60 Poznámka: 1. V cenách jsou započteny náklady na výměnu přídržnice, vymezení šíře žlábku a ošetření součástí mazivem. 2. V cenách nejsou obsaženy náklady na dodávku dílu.</t>
  </si>
  <si>
    <t>-870805801</t>
  </si>
  <si>
    <t>812</t>
  </si>
  <si>
    <t>5911117030</t>
  </si>
  <si>
    <t>Výměna přídržnice srdcovky jednoduché typ Kn60 přímé soustavy S49 Poznámka: 1. V cenách jsou započteny náklady na výměnu přídržnice, vymezení šíře žlábku a ošetření součástí mazivem. 2. V cenách nejsou obsaženy náklady na dodávku dílu.</t>
  </si>
  <si>
    <t>453885436</t>
  </si>
  <si>
    <t>813</t>
  </si>
  <si>
    <t>5911117110</t>
  </si>
  <si>
    <t>Výměna přídržnice srdcovky jednoduché typ Kn60 ohnuté soustavy UIC60 Poznámka: 1. V cenách jsou započteny náklady na výměnu přídržnice, vymezení šíře žlábku a ošetření součástí mazivem. 2. V cenách nejsou obsaženy náklady na dodávku dílu.</t>
  </si>
  <si>
    <t>-1122863250</t>
  </si>
  <si>
    <t>814</t>
  </si>
  <si>
    <t>5911117130</t>
  </si>
  <si>
    <t>Výměna přídržnice srdcovky jednoduché typ Kn60 ohnuté soustavy S49 Poznámka: 1. V cenách jsou započteny náklady na výměnu přídržnice, vymezení šíře žlábku a ošetření součástí mazivem. 2. V cenách nejsou obsaženy náklady na dodávku dílu.</t>
  </si>
  <si>
    <t>1608977872</t>
  </si>
  <si>
    <t>815</t>
  </si>
  <si>
    <t>5911117230</t>
  </si>
  <si>
    <t>Výměna přídržnice srdcovky jednoduché typ obrácené T (plech) přímé soustavy T Poznámka: 1. V cenách jsou započteny náklady na výměnu přídržnice, vymezení šíře žlábku a ošetření součástí mazivem. 2. V cenách nejsou obsaženy náklady na dodávku dílu.</t>
  </si>
  <si>
    <t>360413446</t>
  </si>
  <si>
    <t>816</t>
  </si>
  <si>
    <t>5911117240</t>
  </si>
  <si>
    <t>Výměna přídržnice srdcovky jednoduché typ obrácené T (plech) přímé soustavy A Poznámka: 1. V cenách jsou započteny náklady na výměnu přídržnice, vymezení šíře žlábku a ošetření součástí mazivem. 2. V cenách nejsou obsaženy náklady na dodávku dílu.</t>
  </si>
  <si>
    <t>1974946371</t>
  </si>
  <si>
    <t>817</t>
  </si>
  <si>
    <t>5911119010</t>
  </si>
  <si>
    <t>Oprava šíře žlábku přídržnice srdcovky jednoduché typ Kn60 soustavy UIC60 Poznámka: 1. V cenách jsou započteny náklady na vymezení žlábku podložením, navařením nebo obroušením a ošetření součástí mazivem. 2. V cenách nejsou obsaženy náklady na dodávku materiálu.</t>
  </si>
  <si>
    <t>-448852175</t>
  </si>
  <si>
    <t>818</t>
  </si>
  <si>
    <t>5911119030</t>
  </si>
  <si>
    <t>Oprava šíře žlábku přídržnice srdcovky jednoduché typ Kn60 soustavy S49 Poznámka: 1. V cenách jsou započteny náklady na vymezení žlábku podložením, navařením nebo obroušením a ošetření součástí mazivem. 2. V cenách nejsou obsaženy náklady na dodávku materiálu.</t>
  </si>
  <si>
    <t>1034050040</t>
  </si>
  <si>
    <t>819</t>
  </si>
  <si>
    <t>5911119130</t>
  </si>
  <si>
    <t>Oprava šíře žlábku přídržnice srdcovky jednoduché typ obrácené T soustavy T Poznámka: 1. V cenách jsou započteny náklady na vymezení žlábku podložením, navařením nebo obroušením a ošetření součástí mazivem. 2. V cenách nejsou obsaženy náklady na dodávku materiálu.</t>
  </si>
  <si>
    <t>1136255532</t>
  </si>
  <si>
    <t>820</t>
  </si>
  <si>
    <t>5911119140</t>
  </si>
  <si>
    <t>Oprava šíře žlábku přídržnice srdcovky jednoduché typ obrácené T soustavy A Poznámka: 1. V cenách jsou započteny náklady na vymezení žlábku podložením, navařením nebo obroušením a ošetření součástí mazivem. 2. V cenách nejsou obsaženy náklady na dodávku materiálu.</t>
  </si>
  <si>
    <t>-219264064</t>
  </si>
  <si>
    <t>821</t>
  </si>
  <si>
    <t>5911121010</t>
  </si>
  <si>
    <t>Výměna kolejnice u přídržnice typ Kn60 přímá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</si>
  <si>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1935916180</t>
  </si>
  <si>
    <t>822</t>
  </si>
  <si>
    <t>5911121030</t>
  </si>
  <si>
    <t>Výměna kolejnice u přídržnice typ Kn60 přímá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</si>
  <si>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1809455350</t>
  </si>
  <si>
    <t>823</t>
  </si>
  <si>
    <t>5911121110</t>
  </si>
  <si>
    <t>Výměna kolejnice u přídržnice typ Kn60 ohnuté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</si>
  <si>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997087116</t>
  </si>
  <si>
    <t>824</t>
  </si>
  <si>
    <t>5911121130</t>
  </si>
  <si>
    <t>Výměna kolejnice u přídržnice typ Kn60 ohnuté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</si>
  <si>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1020354755</t>
  </si>
  <si>
    <t>825</t>
  </si>
  <si>
    <t>5911121230</t>
  </si>
  <si>
    <t>Výměna kolejnice u přídržnice typ obrácené T (plech) přímé soustavy T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</si>
  <si>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-2028443618</t>
  </si>
  <si>
    <t>826</t>
  </si>
  <si>
    <t>5911121240</t>
  </si>
  <si>
    <t>Výměna kolejnice u přídržnice typ obrácené T (plech) přímé soustavy A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</si>
  <si>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-957051279</t>
  </si>
  <si>
    <t>827</t>
  </si>
  <si>
    <t>5911125010</t>
  </si>
  <si>
    <t>Výměna kolejnice s přídržnicí typ Kn60 soustavy UIC60 Poznámka: 1. V cenách jsou započteny náklady na úpravu dilatačních spár, montáž nebo demontáž prozatímních styků, demontáž upevňovadel, vyjmutí a vložení dílu, montáž upevňovadel, úprava a vymezení šířky žlábku a ošetření součástí mazivem. 2. V cenách nejsou obsaženy náklady na dodávku materiálu, dělení kolejnic, zřízení svaru, demontáž a montáž styků.</t>
  </si>
  <si>
    <t>388453222</t>
  </si>
  <si>
    <t>828</t>
  </si>
  <si>
    <t>5911125030</t>
  </si>
  <si>
    <t>Výměna kolejnice s přídržnicí typ Kn60 soustavy S49 Poznámka: 1. V cenách jsou započteny náklady na úpravu dilatačních spár, montáž nebo demontáž prozatímních styků, demontáž upevňovadel, vyjmutí a vložení dílu, montáž upevňovadel, úprava a vymezení šířky žlábku a ošetření součástí mazivem. 2. V cenách nejsou obsaženy náklady na dodávku materiálu, dělení kolejnic, zřízení svaru, demontáž a montáž styků.</t>
  </si>
  <si>
    <t>-620133903</t>
  </si>
  <si>
    <t>829</t>
  </si>
  <si>
    <t>5911125130</t>
  </si>
  <si>
    <t>Výměna kolejnice s přídržnicí typ obrácené T (plech) soustavy T Poznámka: 1. V cenách jsou započteny náklady na úpravu dilatačních spár, montáž nebo demontáž prozatímních styků, demontáž upevňovadel, vyjmutí a vložení dílu, montáž upevňovadel, úprava a vymezení šířky žlábku a ošetření součástí mazivem. 2. V cenách nejsou obsaženy náklady na dodávku materiálu, dělení kolejnic, zřízení svaru, demontáž a montáž styků.</t>
  </si>
  <si>
    <t>-176774589</t>
  </si>
  <si>
    <t>830</t>
  </si>
  <si>
    <t>5911125140</t>
  </si>
  <si>
    <t>Výměna kolejnice s přídržnicí typ obrácené T (plech) soustavy A Poznámka: 1. V cenách jsou započteny náklady na úpravu dilatačních spár, montáž nebo demontáž prozatímních styků, demontáž upevňovadel, vyjmutí a vložení dílu, montáž upevňovadel, úprava a vymezení šířky žlábku a ošetření součástí mazivem. 2. V cenách nejsou obsaženy náklady na dodávku materiálu, dělení kolejnic, zřízení svaru, demontáž a montáž styků.</t>
  </si>
  <si>
    <t>-1911790937</t>
  </si>
  <si>
    <t>831</t>
  </si>
  <si>
    <t>5911131020</t>
  </si>
  <si>
    <t>Výměna jazyků vnějších i vnitřních a opornic vnějších i vnitřních výhybky křižovatkové s hákovým závěrem soustavy S49 Poznámka: 1. V cenách jsou započteny náklady na montáž a demontáž prozatímních styků, demontáž upevňovadel, závěrů a dílů, výměnu dílů, montáž upevňovadel a závěrů, seřízení chodu výhybky, provedení západkové zkoušky a ošetření součástí mazivem. 2. V cenách nejsou obsaženy náklady na dodávku materiálu, demontáž a montáž styku nebo dělení a svaření kolejnic.Část výhybky a nebo část b</t>
  </si>
  <si>
    <t>650281516</t>
  </si>
  <si>
    <t>832</t>
  </si>
  <si>
    <t>5911131030</t>
  </si>
  <si>
    <t>Výměna jazyků vnějších i vnitřních a opornic vnějších i vnitřních výhybky křižovatkové s hákovým závěrem soustavy T Poznámka: 1. V cenách jsou započteny náklady na montáž a demontáž prozatímních styků, demontáž upevňovadel, závěrů a dílů, výměnu dílů, montáž upevňovadel a závěrů, seřízení chodu výhybky, provedení západkové zkoušky a ošetření součástí mazivem. 2. V cenách nejsou obsaženy náklady na dodávku materiálu, demontáž a montáž styku nebo dělení a svaření kolejnic.Část výhybky a nebo část b</t>
  </si>
  <si>
    <t>110743518</t>
  </si>
  <si>
    <t>833</t>
  </si>
  <si>
    <t>5911133020</t>
  </si>
  <si>
    <t>Výměna jazyka vnějšího a vnitřního a opornice vnější a vnitřní výhybky křižovatkové s hákovým závěrem soustavy S49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</si>
  <si>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-473505187</t>
  </si>
  <si>
    <t>834</t>
  </si>
  <si>
    <t>5911133030</t>
  </si>
  <si>
    <t>Výměna jazyka vnějšího a vnitřního a opornice vnější a vnitřní výhybky křižovatkové s hákovým závěrem soustavy T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</si>
  <si>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1662343048</t>
  </si>
  <si>
    <t>835</t>
  </si>
  <si>
    <t>5911147010</t>
  </si>
  <si>
    <t>Výměna jazyků vnějších i vnitřních a opornic vnějších i vnitřních výhybky křižovatkové s čelisťovým závěrem soustavy UIC60 Poznámka: 1. V cenách jsou započteny náklady na zřízení a demontáž prozatímních styků, demontáž upevňovadel, závěrů výhybky a závěrů PHS, výměnu dílů, montáž upevňovadel a závěrů, seřízení chodu výhybky, provedení západkové zkoušky a ošetření součástí mazivem. 2. V cenách nejsou obsaženy náklady na dodávku materiálu, demontáž a montáž styku nebo dělení a svaření kolejnic.</t>
  </si>
  <si>
    <t>-268548495</t>
  </si>
  <si>
    <t>836</t>
  </si>
  <si>
    <t>5911147030</t>
  </si>
  <si>
    <t>Výměna jazyků vnějších i vnitřních a opornic vnějších i vnitřních výhybky křižovatkové s čelisťovým závěrem soustavy S49 Poznámka: 1. V cenách jsou započteny náklady na zřízení a demontáž prozatímních styků, demontáž upevňovadel, závěrů výhybky a závěrů PHS, výměnu dílů, montáž upevňovadel a závěrů, seřízení chodu výhybky, provedení západkové zkoušky a ošetření součástí mazivem. 2. V cenách nejsou obsaženy náklady na dodávku materiálu, demontáž a montáž styku nebo dělení a svaření kolejnic.</t>
  </si>
  <si>
    <t>1770698806</t>
  </si>
  <si>
    <t>837</t>
  </si>
  <si>
    <t>5911147110</t>
  </si>
  <si>
    <t>Výměna jazyků vnějších i vnitřních a opornic vnějších i vnitřních výhybky křižovatkové s PHS a čelisťovými závěry soustavy UIC60 Poznámka: 1. V cenách jsou započteny náklady na zřízení a demontáž prozatímních styků, demontáž upevňovadel, závěrů výhybky a závěrů PHS, výměnu dílů, montáž upevňovadel a závěrů, seřízení chodu výhybky, provedení západkové zkoušky a ošetření součástí mazivem. 2. V cenách nejsou obsaženy náklady na dodávku materiálu, demontáž a montáž styku nebo dělení a svaření kolejnic.</t>
  </si>
  <si>
    <t>500442395</t>
  </si>
  <si>
    <t>838</t>
  </si>
  <si>
    <t>5911147120</t>
  </si>
  <si>
    <t>Výměna jazyků vnějších i vnitřních a opornic vnějších i vnitřních výhybky křižovatkové s PHS a čelisťovými závěry soustavy S49 Poznámka: 1. V cenách jsou započteny náklady na zřízení a demontáž prozatímních styků, demontáž upevňovadel, závěrů výhybky a závěrů PHS, výměnu dílů, montáž upevňovadel a závěrů, seřízení chodu výhybky, provedení západkové zkoušky a ošetření součástí mazivem. 2. V cenách nejsou obsaženy náklady na dodávku materiálu, demontáž a montáž styku nebo dělení a svaření kolejnic.</t>
  </si>
  <si>
    <t>-1017294770</t>
  </si>
  <si>
    <t>839</t>
  </si>
  <si>
    <t>5911149010</t>
  </si>
  <si>
    <t>Výměna jazyka vnějšího i vnitřního a opornice vnější i vnitřní výhybky křižovatkové s čelisťovým závěrem soustavy UIC60 Poznámka: 1. V cenách jsou započteny náklady na zřízení a demontáž prozatímních styků, demontáž upevňovadel, závěrů výhybky a závěrů PHS, výměnu dílů, montáž upevňovadel a závěrů, ošetření dílů mazivem, seřízení chodu výhybky, provedení západkové zkoušky a ošetření součástí mazivem. 2. V cenách nejsou obsaženy náklady na dodávku materiálu, demontáž a montáž styku nebo dělení a svaření kolejnic.</t>
  </si>
  <si>
    <t>-1389526285</t>
  </si>
  <si>
    <t>840</t>
  </si>
  <si>
    <t>5911149030</t>
  </si>
  <si>
    <t>Výměna jazyka vnějšího i vnitřního a opornice vnější i vnitřní výhybky křižovatkové s čelisťovým závěrem soustavy S49 Poznámka: 1. V cenách jsou započteny náklady na zřízení a demontáž prozatímních styků, demontáž upevňovadel, závěrů výhybky a závěrů PHS, výměnu dílů, montáž upevňovadel a závěrů, ošetření dílů mazivem, seřízení chodu výhybky, provedení západkové zkoušky a ošetření součástí mazivem. 2. V cenách nejsou obsaženy náklady na dodávku materiálu, demontáž a montáž styku nebo dělení a svaření kolejnic.</t>
  </si>
  <si>
    <t>-1203716649</t>
  </si>
  <si>
    <t>841</t>
  </si>
  <si>
    <t>5911149110</t>
  </si>
  <si>
    <t>Výměna jazyka vnějšího i vnitřního a opornice vnější i vnitřní výhybky křižovatkové s PHS a čelisťovými závěry soustavy UIC60 Poznámka: 1. V cenách jsou započteny náklady na zřízení a demontáž prozatímních styků, demontáž upevňovadel, závěrů výhybky a závěrů PHS, výměnu dílů, montáž upevňovadel a závěrů, ošetření dílů mazivem, seřízení chodu výhybky, provedení západkové zkoušky a ošetření součástí mazivem. 2. V cenách nejsou obsaženy náklady na dodávku materiálu, demontáž a montáž styku nebo dělení a svaření kolejnic.</t>
  </si>
  <si>
    <t>-646869696</t>
  </si>
  <si>
    <t>842</t>
  </si>
  <si>
    <t>5911149120</t>
  </si>
  <si>
    <t>Výměna jazyka vnějšího i vnitřního a opornice vnější i vnitřní výhybky křižovatkové s PHS a čelisťovými závěry soustavy S49 Poznámka: 1. V cenách jsou započteny náklady na zřízení a demontáž prozatímních styků, demontáž upevňovadel, závěrů výhybky a závěrů PHS, výměnu dílů, montáž upevňovadel a závěrů, ošetření dílů mazivem, seřízení chodu výhybky, provedení západkové zkoušky a ošetření součástí mazivem. 2. V cenách nejsou obsaženy náklady na dodávku materiálu, demontáž a montáž styku nebo dělení a svaření kolejnic.</t>
  </si>
  <si>
    <t>-158020396</t>
  </si>
  <si>
    <t>843</t>
  </si>
  <si>
    <t>5911163020</t>
  </si>
  <si>
    <t>Oprava sputovaného jazyka výhybky křižovatkové s hákovým závěrem vnějšího a vnitřního soustavy S49 Poznámka: 1. V cenách jsou započteny náklady na demontáž upevňovadel a uvolnění spojek, přizdvižení a posunutí dílů, montáž upevňovadel, dotažení spojek a seřízení závěrů ošetření součástí mazivem a provedení západkové zkoušky.</t>
  </si>
  <si>
    <t>-358980106</t>
  </si>
  <si>
    <t>844</t>
  </si>
  <si>
    <t>5911163120</t>
  </si>
  <si>
    <t>Oprava sputovaného jazyka výhybky křižovatkové s hákovým závěrem vnějšího soustavy S49 Poznámka: 1. V cenách jsou započteny náklady na demontáž upevňovadel a uvolnění spojek, přizdvižení a posunutí dílů, montáž upevňovadel, dotažení spojek a seřízení závěrů ošetření součástí mazivem a provedení západkové zkoušky.</t>
  </si>
  <si>
    <t>10043342</t>
  </si>
  <si>
    <t>845</t>
  </si>
  <si>
    <t>5911163220</t>
  </si>
  <si>
    <t>Oprava sputovaného jazyka výhybky křižovatkové s hákovým závěrem vnitřního soustavy S49 Poznámka: 1. V cenách jsou započteny náklady na demontáž upevňovadel a uvolnění spojek, přizdvižení a posunutí dílů, montáž upevňovadel, dotažení spojek a seřízení závěrů ošetření součástí mazivem a provedení západkové zkoušky.</t>
  </si>
  <si>
    <t>1049406634</t>
  </si>
  <si>
    <t>846</t>
  </si>
  <si>
    <t>5911163310</t>
  </si>
  <si>
    <t>Oprava sputovaného jazyka výhybky křižovatkové s čelisťovým závěrem vnějšího a vnitřního soustavy UIC60 Poznámka: 1. V cenách jsou započteny náklady na demontáž upevňovadel a uvolnění spojek, přizdvižení a posunutí dílů, montáž upevňovadel, dotažení spojek a seřízení závěrů ošetření součástí mazivem a provedení západkové zkoušky.</t>
  </si>
  <si>
    <t>4599099</t>
  </si>
  <si>
    <t>847</t>
  </si>
  <si>
    <t>5911163330</t>
  </si>
  <si>
    <t>Oprava sputovaného jazyka výhybky křižovatkové s čelisťovým závěrem vnějšího a vnitřního soustavy S49 Poznámka: 1. V cenách jsou započteny náklady na demontáž upevňovadel a uvolnění spojek, přizdvižení a posunutí dílů, montáž upevňovadel, dotažení spojek a seřízení závěrů ošetření součástí mazivem a provedení západkové zkoušky.</t>
  </si>
  <si>
    <t>66616301</t>
  </si>
  <si>
    <t>848</t>
  </si>
  <si>
    <t>5911163410</t>
  </si>
  <si>
    <t>Oprava sputovaného jazyka výhybky křižovatkové s čelisťovým závěrem vnějšího soustavy UIC60 Poznámka: 1. V cenách jsou započteny náklady na demontáž upevňovadel a uvolnění spojek, přizdvižení a posunutí dílů, montáž upevňovadel, dotažení spojek a seřízení závěrů ošetření součástí mazivem a provedení západkové zkoušky.</t>
  </si>
  <si>
    <t>1355368599</t>
  </si>
  <si>
    <t>849</t>
  </si>
  <si>
    <t>5911163430</t>
  </si>
  <si>
    <t>Oprava sputovaného jazyka výhybky křižovatkové s čelisťovým závěrem vnějšího soustavy S49 Poznámka: 1. V cenách jsou započteny náklady na demontáž upevňovadel a uvolnění spojek, přizdvižení a posunutí dílů, montáž upevňovadel, dotažení spojek a seřízení závěrů ošetření součástí mazivem a provedení západkové zkoušky.</t>
  </si>
  <si>
    <t>1283863694</t>
  </si>
  <si>
    <t>850</t>
  </si>
  <si>
    <t>5911163510</t>
  </si>
  <si>
    <t>Oprava sputovaného jazyka výhybky křižovatkové s čelisťovým závěrem vnitřního soustavy UIC60 Poznámka: 1. V cenách jsou započteny náklady na demontáž upevňovadel a uvolnění spojek, přizdvižení a posunutí dílů, montáž upevňovadel, dotažení spojek a seřízení závěrů ošetření součástí mazivem a provedení západkové zkoušky.</t>
  </si>
  <si>
    <t>-2022501383</t>
  </si>
  <si>
    <t>851</t>
  </si>
  <si>
    <t>5911163530</t>
  </si>
  <si>
    <t>Oprava sputovaného jazyka výhybky křižovatkové s čelisťovým závěrem vnitřního soustavy S49 Poznámka: 1. V cenách jsou započteny náklady na demontáž upevňovadel a uvolnění spojek, přizdvižení a posunutí dílů, montáž upevňovadel, dotažení spojek a seřízení závěrů ošetření součástí mazivem a provedení západkové zkoušky.</t>
  </si>
  <si>
    <t>2016938714</t>
  </si>
  <si>
    <t>852</t>
  </si>
  <si>
    <t>5911164110</t>
  </si>
  <si>
    <t>Výměna kolenové kolejnice srdcovky dvojité s PHS současně s hrotnicemi a jazyky vnitřními a čelisťovými závěry soustavy UIC60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</si>
  <si>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-1989646558</t>
  </si>
  <si>
    <t>853</t>
  </si>
  <si>
    <t>5911164130</t>
  </si>
  <si>
    <t>Výměna kolenové kolejnice srdcovky dvojité s PHS současně s hrotnicemi a jazyky vnitřními a čelisťovými závěry soustavy S49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</si>
  <si>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-1782192714</t>
  </si>
  <si>
    <t>854</t>
  </si>
  <si>
    <t>5911164310</t>
  </si>
  <si>
    <t>Výměna kolenové kolejnice srdcovky dvojité s PHS současně s hrotnicí a vnitřním jazykem srdcovky dvojité s PHS a čelisťovými závěry soustavy UIC60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</si>
  <si>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-173979401</t>
  </si>
  <si>
    <t>855</t>
  </si>
  <si>
    <t>5911164330</t>
  </si>
  <si>
    <t>Výměna kolenové kolejnice srdcovky dvojité s PHS současně s hrotnicí a vnitřním jazykem srdcovky dvojité s PHS a čelisťovými závěry soustavy S49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</si>
  <si>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-1823585648</t>
  </si>
  <si>
    <t>856</t>
  </si>
  <si>
    <t>5911164420</t>
  </si>
  <si>
    <t>Výměna kolenové kolejnice srdcovky dvojité s PHS samostatně s hákovými závěry soustavy S49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</si>
  <si>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-1499240088</t>
  </si>
  <si>
    <t>857</t>
  </si>
  <si>
    <t>5911164510</t>
  </si>
  <si>
    <t>Výměna kolenové kolejnice srdcovky dvojité s PHS samostatně s čelisťovými závěry soustavy UIC60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</si>
  <si>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485963249</t>
  </si>
  <si>
    <t>858</t>
  </si>
  <si>
    <t>5911164530</t>
  </si>
  <si>
    <t>Výměna kolenové kolejnice srdcovky dvojité s PHS samostatně s čelisťovými závěry soustavy S49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</si>
  <si>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-1839268643</t>
  </si>
  <si>
    <t>859</t>
  </si>
  <si>
    <t>5911177110</t>
  </si>
  <si>
    <t>Demontáž kolenové kolejnice srdcovky dvojité s PHS a čelisťovými závěry soustavy UIC60 Poznámka: 1. V cenách jsou započteny náklady na demontáž upevňovadel a dílu a naložení na dopravní prostředek.</t>
  </si>
  <si>
    <t>1234654865</t>
  </si>
  <si>
    <t>860</t>
  </si>
  <si>
    <t>5911213010</t>
  </si>
  <si>
    <t>Oprava žlábku přídržnice srdcovky dvojité typ Kn60 soustavy UIC60 Poznámka: 1. V cenách jsou započteny náklady na demontáž, úpravu vložek nebo vložení vymezovacích plechů a ošetření součástí mazivem.</t>
  </si>
  <si>
    <t>-393123813</t>
  </si>
  <si>
    <t>861</t>
  </si>
  <si>
    <t>5911213030</t>
  </si>
  <si>
    <t>Oprava žlábku přídržnice srdcovky dvojité typ Kn60 soustavy S49 Poznámka: 1. V cenách jsou započteny náklady na demontáž, úpravu vložek nebo vložení vymezovacích plechů a ošetření součástí mazivem.</t>
  </si>
  <si>
    <t>347893181</t>
  </si>
  <si>
    <t>862</t>
  </si>
  <si>
    <t>5911213110</t>
  </si>
  <si>
    <t>Oprava žlábku přídržnice srdcovky dvojité typ obrácené T soustavy T Poznámka: 1. V cenách jsou započteny náklady na demontáž, úpravu vložek nebo vložení vymezovacích plechů a ošetření součástí mazivem.</t>
  </si>
  <si>
    <t>482768168</t>
  </si>
  <si>
    <t>863</t>
  </si>
  <si>
    <t>5911213120</t>
  </si>
  <si>
    <t>Oprava žlábku přídržnice srdcovky dvojité typ obrácené T soustavy A Poznámka: 1. V cenách jsou započteny náklady na demontáž, úpravu vložek nebo vložení vymezovacích plechů a ošetření součástí mazivem.</t>
  </si>
  <si>
    <t>-1364253983</t>
  </si>
  <si>
    <t>864</t>
  </si>
  <si>
    <t>5911215010</t>
  </si>
  <si>
    <t>Výměna opěrky jazykové soustavy UIC60 Poznámka: 1. V cenách jsou započteny náklady na demontáž, výměnu, montáž a ošetření součástí mazivem. 2. V cenách nejsou obsaženy náklady na dodávku materiálu.</t>
  </si>
  <si>
    <t>-1092374291</t>
  </si>
  <si>
    <t>865</t>
  </si>
  <si>
    <t>5911215030</t>
  </si>
  <si>
    <t>Výměna opěrky jazykové soustavy S49 Poznámka: 1. V cenách jsou započteny náklady na demontáž, výměnu, montáž a ošetření součástí mazivem. 2. V cenách nejsou obsaženy náklady na dodávku materiálu.</t>
  </si>
  <si>
    <t>450903024</t>
  </si>
  <si>
    <t>866</t>
  </si>
  <si>
    <t>5911215050</t>
  </si>
  <si>
    <t>Výměna opěrky jazykové soustavy A Poznámka: 1. V cenách jsou započteny náklady na demontáž, výměnu, montáž a ošetření součástí mazivem. 2. V cenách nejsou obsaženy náklady na dodávku materiálu.</t>
  </si>
  <si>
    <t>-2123076873</t>
  </si>
  <si>
    <t>867</t>
  </si>
  <si>
    <t>5911217010</t>
  </si>
  <si>
    <t>Výměna opěrky opornicové soustavy UIC60 Poznámka: 1. V cenách jsou započteny náklady na demontáž, výměnu, montáž a ošetření součástí mazivem. 2. V cenách nejsou obsaženy náklady na dodávku materiálu.</t>
  </si>
  <si>
    <t>1424256945</t>
  </si>
  <si>
    <t>868</t>
  </si>
  <si>
    <t>5911217030</t>
  </si>
  <si>
    <t>Výměna opěrky opornicové soustavy S49 Poznámka: 1. V cenách jsou započteny náklady na demontáž, výměnu, montáž a ošetření součástí mazivem. 2. V cenách nejsou obsaženy náklady na dodávku materiálu.</t>
  </si>
  <si>
    <t>903939905</t>
  </si>
  <si>
    <t>869</t>
  </si>
  <si>
    <t>5911221010</t>
  </si>
  <si>
    <t>Výměna spony pérové soustavy UIC60 Poznámka: 1. V cenách jsou započteny náklady na demontáž, vyjmutí z kluzné stoličky, výměnu, montáž a zajištění spony pojistným válečkem. 2. V cenách nejsou obsaženy náklady na dodávku materiálu.</t>
  </si>
  <si>
    <t>1278218104</t>
  </si>
  <si>
    <t>870</t>
  </si>
  <si>
    <t>5911221020</t>
  </si>
  <si>
    <t>Výměna spony pérové soustavy S49 Poznámka: 1. V cenách jsou započteny náklady na demontáž, vyjmutí z kluzné stoličky, výměnu, montáž a zajištění spony pojistným válečkem. 2. V cenách nejsou obsaženy náklady na dodávku materiálu.</t>
  </si>
  <si>
    <t>-1947178811</t>
  </si>
  <si>
    <t>871</t>
  </si>
  <si>
    <t>5911223010</t>
  </si>
  <si>
    <t>Výměna šroubu jazykové opěrky soustavy UIC60 Poznámka: 1. V cenách jsou započteny náklady na demontáž, výměnu, montáž a ošetření součástí mazivem. 2. V cenách nejsou obsaženy náklady na dodávku materiálu.</t>
  </si>
  <si>
    <t>748268801</t>
  </si>
  <si>
    <t>872</t>
  </si>
  <si>
    <t>5911223030</t>
  </si>
  <si>
    <t>Výměna šroubu jazykové opěrky soustavy S49 Poznámka: 1. V cenách jsou započteny náklady na demontáž, výměnu, montáž a ošetření součástí mazivem. 2. V cenách nejsou obsaženy náklady na dodávku materiálu.</t>
  </si>
  <si>
    <t>290900762</t>
  </si>
  <si>
    <t>873</t>
  </si>
  <si>
    <t>5911223050</t>
  </si>
  <si>
    <t>Výměna šroubu jazykové opěrky soustavy A Poznámka: 1. V cenách jsou započteny náklady na demontáž, výměnu, montáž a ošetření součástí mazivem. 2. V cenách nejsou obsaženy náklady na dodávku materiálu.</t>
  </si>
  <si>
    <t>-641234348</t>
  </si>
  <si>
    <t>874</t>
  </si>
  <si>
    <t>5911225010</t>
  </si>
  <si>
    <t>Výměna šroubu opornicové opěrky soustavy UIC60 Poznámka: 1. V cenách jsou započteny náklady na demontáž, výměnu, montáž a ošetření součástí mazivem. 2. V cenách nejsou obsaženy náklady na dodávku materiálu.</t>
  </si>
  <si>
    <t>-1130253610</t>
  </si>
  <si>
    <t>875</t>
  </si>
  <si>
    <t>5911225030</t>
  </si>
  <si>
    <t>Výměna šroubu opornicové opěrky soustavy S49 Poznámka: 1. V cenách jsou započteny náklady na demontáž, výměnu, montáž a ošetření součástí mazivem. 2. V cenách nejsou obsaženy náklady na dodávku materiálu.</t>
  </si>
  <si>
    <t>1987793811</t>
  </si>
  <si>
    <t>876</t>
  </si>
  <si>
    <t>5911273010</t>
  </si>
  <si>
    <t>Výměna kluzné stoličky pražce dřevěné soustavy UIC60 Poznámka: 1. V cenách jsou započteny náklady na demontáž, úpravu úložné plochy, ošetření impregnací, výměnu a montáž stoličky a ošetření součástí mazivem. 2. V cenách nejsou obsaženy náklady na dodávku materiálu.</t>
  </si>
  <si>
    <t>1579822577</t>
  </si>
  <si>
    <t>877</t>
  </si>
  <si>
    <t>5911273030</t>
  </si>
  <si>
    <t>Výměna kluzné stoličky pražce dřevěné soustavy S49 Poznámka: 1. V cenách jsou započteny náklady na demontáž, úpravu úložné plochy, ošetření impregnací, výměnu a montáž stoličky a ošetření součástí mazivem. 2. V cenách nejsou obsaženy náklady na dodávku materiálu.</t>
  </si>
  <si>
    <t>-1796727742</t>
  </si>
  <si>
    <t>878</t>
  </si>
  <si>
    <t>5911275010</t>
  </si>
  <si>
    <t>Výměna kluzné stoličky pražce betonové soustavy UIC60 Poznámka: 1. V cenách jsou započteny náklady na demontáž, výměnu, montáž stoličky a ošetření součástí mazivem. 2. V cenách nejsou obsaženy náklady na dodávku materiálu.</t>
  </si>
  <si>
    <t>1050748561</t>
  </si>
  <si>
    <t>879</t>
  </si>
  <si>
    <t>5911275030</t>
  </si>
  <si>
    <t>Výměna kluzné stoličky pražce betonové soustavy S49 Poznámka: 1. V cenách jsou započteny náklady na demontáž, výměnu, montáž stoličky a ošetření součástí mazivem. 2. V cenách nejsou obsaženy náklady na dodávku materiálu.</t>
  </si>
  <si>
    <t>1648047689</t>
  </si>
  <si>
    <t>880</t>
  </si>
  <si>
    <t>5911285010</t>
  </si>
  <si>
    <t>Výměna podkladnice ve výhybce pražce dřevěné soustavy UIC60 Poznámka: 1. V cenách jsou započteny náklady na demontáž, úpravu úložné plochy, ošetření impregnací, výměnu a montáž dílu a ošetření součástí mazivem. 2. V cenách nejsou obsaženy náklady na dodávku materiálu.</t>
  </si>
  <si>
    <t>417211811</t>
  </si>
  <si>
    <t>881</t>
  </si>
  <si>
    <t>5911285030</t>
  </si>
  <si>
    <t>Výměna podkladnice ve výhybce pražce dřevěné soustavy S49 Poznámka: 1. V cenách jsou započteny náklady na demontáž, úpravu úložné plochy, ošetření impregnací, výměnu a montáž dílu a ošetření součástí mazivem. 2. V cenách nejsou obsaženy náklady na dodávku materiálu.</t>
  </si>
  <si>
    <t>1025040659</t>
  </si>
  <si>
    <t>882</t>
  </si>
  <si>
    <t>5911285050</t>
  </si>
  <si>
    <t>Výměna podkladnice ve výhybce pražce dřevěné soustavy A Poznámka: 1. V cenách jsou započteny náklady na demontáž, úpravu úložné plochy, ošetření impregnací, výměnu a montáž dílu a ošetření součástí mazivem. 2. V cenách nejsou obsaženy náklady na dodávku materiálu.</t>
  </si>
  <si>
    <t>-2063977922</t>
  </si>
  <si>
    <t>883</t>
  </si>
  <si>
    <t>5911287010</t>
  </si>
  <si>
    <t>Výměna podkladnice ve výhybce pražce betonové soustavy UIC60 Poznámka: 1. V cenách jsou započteny náklady na demontáž, výměnu a montáž dílu a ošetření součástí mazivem. 2. V cenách nejsou obsaženy náklady na dodávku materiálu.</t>
  </si>
  <si>
    <t>-1168475095</t>
  </si>
  <si>
    <t>884</t>
  </si>
  <si>
    <t>5911287030</t>
  </si>
  <si>
    <t>Výměna podkladnice ve výhybce pražce betonové soustavy S49 Poznámka: 1. V cenách jsou započteny náklady na demontáž, výměnu a montáž dílu a ošetření součástí mazivem. 2. V cenách nejsou obsaženy náklady na dodávku materiálu.</t>
  </si>
  <si>
    <t>2023763638</t>
  </si>
  <si>
    <t>885</t>
  </si>
  <si>
    <t>5911297010</t>
  </si>
  <si>
    <t>Výměna stoličky přídržnice Kn60 srdcovky jednoduché pražce dřevěné soustavy UIC60 Poznámka: 1. V cenách jsou započteny náklady na demontáž upevňovadel a dílu u pražců dřevěných úprava úložné plochy a ošetření impregnací, výměna a montáž upevňovadel a dílu a ošetření závitů mazivem. 2. V cenách nejsou obsaženy náklady na dodávku materiálu.</t>
  </si>
  <si>
    <t>-862244548</t>
  </si>
  <si>
    <t>886</t>
  </si>
  <si>
    <t>5911297030</t>
  </si>
  <si>
    <t>Výměna stoličky přídržnice Kn60 srdcovky jednoduché pražce dřevěné soustavy S49 Poznámka: 1. V cenách jsou započteny náklady na demontáž upevňovadel a dílu u pražců dřevěných úprava úložné plochy a ošetření impregnací, výměna a montáž upevňovadel a dílu a ošetření závitů mazivem. 2. V cenách nejsou obsaženy náklady na dodávku materiálu.</t>
  </si>
  <si>
    <t>1717000234</t>
  </si>
  <si>
    <t>887</t>
  </si>
  <si>
    <t>5911297110</t>
  </si>
  <si>
    <t>Výměna stoličky přídržnice Kn60 srdcovky jednoduché pražce betonové soustavy UIC60 Poznámka: 1. V cenách jsou započteny náklady na demontáž upevňovadel a dílu u pražců dřevěných úprava úložné plochy a ošetření impregnací, výměna a montáž upevňovadel a dílu a ošetření závitů mazivem. 2. V cenách nejsou obsaženy náklady na dodávku materiálu.</t>
  </si>
  <si>
    <t>-597604508</t>
  </si>
  <si>
    <t>888</t>
  </si>
  <si>
    <t>5911297130</t>
  </si>
  <si>
    <t>Výměna stoličky přídržnice Kn60 srdcovky jednoduché pražce betonové soustavy S49 Poznámka: 1. V cenách jsou započteny náklady na demontáž upevňovadel a dílu u pražců dřevěných úprava úložné plochy a ošetření impregnací, výměna a montáž upevňovadel a dílu a ošetření závitů mazivem. 2. V cenách nejsou obsaženy náklady na dodávku materiálu.</t>
  </si>
  <si>
    <t>-279928109</t>
  </si>
  <si>
    <t>889</t>
  </si>
  <si>
    <t>5911303010</t>
  </si>
  <si>
    <t>Oprava rozchodu ve výhybce přebitím podkladnic soustavy UIC60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</si>
  <si>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1881722668</t>
  </si>
  <si>
    <t>890</t>
  </si>
  <si>
    <t>5911303030</t>
  </si>
  <si>
    <t>Oprava rozchodu ve výhybce přebitím podkladnic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</si>
  <si>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-1503343152</t>
  </si>
  <si>
    <t>891</t>
  </si>
  <si>
    <t>5911303050</t>
  </si>
  <si>
    <t>Oprava rozchodu ve výhybce přebitím podkladnic soustavy A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</si>
  <si>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545867482</t>
  </si>
  <si>
    <t>892</t>
  </si>
  <si>
    <t>5911303110</t>
  </si>
  <si>
    <t>Oprava rozchodu ve výhybce přebitím kluzných stoliček soustavy UIC60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</si>
  <si>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934768328</t>
  </si>
  <si>
    <t>893</t>
  </si>
  <si>
    <t>5911303130</t>
  </si>
  <si>
    <t>Oprava rozchodu ve výhybce přebitím kluzných stoliček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</si>
  <si>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-998432060</t>
  </si>
  <si>
    <t>894</t>
  </si>
  <si>
    <t>5911303150</t>
  </si>
  <si>
    <t>Oprava rozchodu ve výhybce přebitím kluzných stoliček soustavy A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</si>
  <si>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1527750681</t>
  </si>
  <si>
    <t>895</t>
  </si>
  <si>
    <t>5911303210</t>
  </si>
  <si>
    <t>Oprava rozchodu ve výhybce přebitím abnormálních podkladnic soustavy UIC60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</si>
  <si>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-166184774</t>
  </si>
  <si>
    <t>896</t>
  </si>
  <si>
    <t>5911303230</t>
  </si>
  <si>
    <t>Oprava rozchodu ve výhybce přebitím abnormálních podkladnic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</si>
  <si>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1887701660</t>
  </si>
  <si>
    <t>897</t>
  </si>
  <si>
    <t>5911303250</t>
  </si>
  <si>
    <t>Oprava rozchodu ve výhybce přebitím abnormálních podkladnic soustavy A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</si>
  <si>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-384100958</t>
  </si>
  <si>
    <t>898</t>
  </si>
  <si>
    <t>5911303310</t>
  </si>
  <si>
    <t>Oprava rozchodu ve výhybce přebitím stoliček přídržnic soustavy UIC60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</si>
  <si>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-1533098108</t>
  </si>
  <si>
    <t>899</t>
  </si>
  <si>
    <t>5911303330</t>
  </si>
  <si>
    <t>Oprava rozchodu ve výhybce přebitím stoliček přídržnic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</si>
  <si>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-377563883</t>
  </si>
  <si>
    <t>900</t>
  </si>
  <si>
    <t>5911303350</t>
  </si>
  <si>
    <t>Oprava rozchodu ve výhybce přebitím stoliček přídržnic soustavy A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</si>
  <si>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-1188750090</t>
  </si>
  <si>
    <t>901</t>
  </si>
  <si>
    <t>5911305020</t>
  </si>
  <si>
    <t>Oprava a seřízení výměnové části výhybky jednoduché s hákovým závěrem pérové jazyky jednozávěrové soustavy S49 Poznámka: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 2. V cenách nejsou obsaženy náklady na dodávku materiálu.</t>
  </si>
  <si>
    <t>824257331</t>
  </si>
  <si>
    <t>902</t>
  </si>
  <si>
    <t>5911305040</t>
  </si>
  <si>
    <t>Oprava a seřízení výměnové části výhybky jednoduché s hákovým závěrem pérové jazyky jednozávěrové soustavy A Poznámka: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 2. V cenách nejsou obsaženy náklady na dodávku materiálu.</t>
  </si>
  <si>
    <t>984792591</t>
  </si>
  <si>
    <t>903</t>
  </si>
  <si>
    <t>5911307020</t>
  </si>
  <si>
    <t>Výměna hákového závěru výhybky jednoduché jednozávěrové soustavy S49 Poznámka: 1. V cenách jsou započteny náklady na demontáž, výměnu, montáž a seřízení závěru, seřízení a přezkoušení chodu závěru, provedení západkové zkoušky a ošetření součástí mazivem. 2. V cenách nejsou obsaženy náklady na dodávku materiálu.</t>
  </si>
  <si>
    <t>2109090474</t>
  </si>
  <si>
    <t>904</t>
  </si>
  <si>
    <t>5911307040</t>
  </si>
  <si>
    <t>Výměna hákového závěru výhybky jednoduché jednozávěrové soustavy A Poznámka: 1. V cenách jsou započteny náklady na demontáž, výměnu, montáž a seřízení závěru, seřízení a přezkoušení chodu závěru, provedení západkové zkoušky a ošetření součástí mazivem. 2. V cenách nejsou obsaženy náklady na dodávku materiálu.</t>
  </si>
  <si>
    <t>-1211101570</t>
  </si>
  <si>
    <t>905</t>
  </si>
  <si>
    <t>5911313020</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</si>
  <si>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</si>
  <si>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-1016183669</t>
  </si>
  <si>
    <t>906</t>
  </si>
  <si>
    <t>5911313040</t>
  </si>
  <si>
    <t>Seřízení hákového závěru výhybky jednoduché jednozávěrové soustavy A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</si>
  <si>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1995735347</t>
  </si>
  <si>
    <t>907</t>
  </si>
  <si>
    <t>5911315020</t>
  </si>
  <si>
    <t>Nastavení hodnot hákového závěru výhybky jednoduché zákles závěrného háku soustavy S49 Poznámka: 1. V cenách jsou započteny náklady na nastavení jednotlivých hodnot závěru, seřízení a přezkoušení chodu závěru, provedení západkové zkoušky a ošetření součástí mazivem.</t>
  </si>
  <si>
    <t>-1362023304</t>
  </si>
  <si>
    <t>908</t>
  </si>
  <si>
    <t>5911315040</t>
  </si>
  <si>
    <t>Nastavení hodnot hákového závěru výhybky jednoduché zákles závěrného háku soustavy A Poznámka: 1. V cenách jsou započteny náklady na nastavení jednotlivých hodnot závěru, seřízení a přezkoušení chodu závěru, provedení západkové zkoušky a ošetření součástí mazivem.</t>
  </si>
  <si>
    <t>580071017</t>
  </si>
  <si>
    <t>909</t>
  </si>
  <si>
    <t>5911315120</t>
  </si>
  <si>
    <t>Nastavení hodnot hákového závěru výhybky jednoduché rozevření jazyka soustavy S49 Poznámka: 1. V cenách jsou započteny náklady na nastavení jednotlivých hodnot závěru, seřízení a přezkoušení chodu závěru, provedení západkové zkoušky a ošetření součástí mazivem.</t>
  </si>
  <si>
    <t>1785752154</t>
  </si>
  <si>
    <t>910</t>
  </si>
  <si>
    <t>5911315140</t>
  </si>
  <si>
    <t>Nastavení hodnot hákového závěru výhybky jednoduché rozevření jazyka soustavy A Poznámka: 1. V cenách jsou započteny náklady na nastavení jednotlivých hodnot závěru, seřízení a přezkoušení chodu závěru, provedení západkové zkoušky a ošetření součástí mazivem.</t>
  </si>
  <si>
    <t>2014580045</t>
  </si>
  <si>
    <t>911</t>
  </si>
  <si>
    <t>5911315220</t>
  </si>
  <si>
    <t>Nastavení hodnot hákového závěru výhybky jednoduché zdvih spojovací tyče soustavy S49 Poznámka: 1. V cenách jsou započteny náklady na nastavení jednotlivých hodnot závěru, seřízení a přezkoušení chodu závěru, provedení západkové zkoušky a ošetření součástí mazivem.</t>
  </si>
  <si>
    <t>1249289402</t>
  </si>
  <si>
    <t>912</t>
  </si>
  <si>
    <t>5911315240</t>
  </si>
  <si>
    <t>Nastavení hodnot hákového závěru výhybky jednoduché zdvih spojovací tyče soustavy A Poznámka: 1. V cenách jsou započteny náklady na nastavení jednotlivých hodnot závěru, seřízení a přezkoušení chodu závěru, provedení západkové zkoušky a ošetření součástí mazivem.</t>
  </si>
  <si>
    <t>2038228507</t>
  </si>
  <si>
    <t>913</t>
  </si>
  <si>
    <t>5911317020</t>
  </si>
  <si>
    <t>Seřízení stavěcího zařízení hákového závěru výhybky jednoduché výměníku soustavy S49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</si>
  <si>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-1074680609</t>
  </si>
  <si>
    <t>914</t>
  </si>
  <si>
    <t>5911317040</t>
  </si>
  <si>
    <t>Seřízení stavěcího zařízení hákového závěru výhybky jednoduché výměníku soustavy A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</si>
  <si>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-1677618014</t>
  </si>
  <si>
    <t>915</t>
  </si>
  <si>
    <t>5911317120</t>
  </si>
  <si>
    <t>Seřízení stavěcího zařízení hákového závěru výhybky jednoduché tažné tyče soustavy S49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</si>
  <si>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137055896</t>
  </si>
  <si>
    <t>916</t>
  </si>
  <si>
    <t>5911317140</t>
  </si>
  <si>
    <t>Seřízení stavěcího zařízení hákového závěru výhybky jednoduché tažné tyče soustavy A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</si>
  <si>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-1665163072</t>
  </si>
  <si>
    <t>917</t>
  </si>
  <si>
    <t>5911317220</t>
  </si>
  <si>
    <t>Seřízení stavěcího zařízení hákového závěru výhybky jednoduché soutyčí soustavy S49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</si>
  <si>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-1886597908</t>
  </si>
  <si>
    <t>918</t>
  </si>
  <si>
    <t>5911317240</t>
  </si>
  <si>
    <t>Seřízení stavěcího zařízení hákového závěru výhybky jednoduché soutyčí soustavy A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</si>
  <si>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-1323027916</t>
  </si>
  <si>
    <t>919</t>
  </si>
  <si>
    <t>5911319020</t>
  </si>
  <si>
    <t>Výměna spojovací tyče hákového závěru výhybky jednoduché soustavy S49 Poznámka: 1. V cenách jsou započteny náklady na demontáž včetně závěru, případnou úpravu otvorů a roubíků, výměna, montáž součásti, seřízení a přezkoušení chodu závěru, provedení západkové zkoušky a ošetření součástí mazivem. 2. V cenách nejsou obsaženy náklady na dodávku materiálu.</t>
  </si>
  <si>
    <t>1820781848</t>
  </si>
  <si>
    <t>920</t>
  </si>
  <si>
    <t>5911319040</t>
  </si>
  <si>
    <t>Výměna spojovací tyče hákového závěru výhybky jednoduché soustavy A Poznámka: 1. V cenách jsou započteny náklady na demontáž včetně závěru, případnou úpravu otvorů a roubíků, výměna, montáž součásti, seřízení a přezkoušení chodu závěru, provedení západkové zkoušky a ošetření součástí mazivem. 2. V cenách nejsou obsaženy náklady na dodávku materiálu.</t>
  </si>
  <si>
    <t>1299480124</t>
  </si>
  <si>
    <t>921</t>
  </si>
  <si>
    <t>5911321020</t>
  </si>
  <si>
    <t>Výměna háku hákového závěru výhybky jednoduché soustavy S49 Poznámka: 1. V cenách jsou započteny náklady na demontáž včetně části závěru,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</si>
  <si>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-498697319</t>
  </si>
  <si>
    <t>922</t>
  </si>
  <si>
    <t>5911321040</t>
  </si>
  <si>
    <t>Výměna háku hákového závěru výhybky jednoduché soustavy A Poznámka: 1. V cenách jsou započteny náklady na demontáž včetně části závěru,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</si>
  <si>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-603662529</t>
  </si>
  <si>
    <t>923</t>
  </si>
  <si>
    <t>5911323020</t>
  </si>
  <si>
    <t>Výměna svěrací čelisti u hákového závěru výhybky jednoduché soustavy S49 Poznámka: 1. V cenách jsou započteny náklady na demontáž včetně části závěru,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</si>
  <si>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623269908</t>
  </si>
  <si>
    <t>924</t>
  </si>
  <si>
    <t>5911323040</t>
  </si>
  <si>
    <t>Výměna svěrací čelisti u hákového závěru výhybky jednoduché soustavy A Poznámka: 1. V cenách jsou započteny náklady na demontáž včetně části závěru,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</si>
  <si>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-1379209133</t>
  </si>
  <si>
    <t>925</t>
  </si>
  <si>
    <t>5911325020</t>
  </si>
  <si>
    <t>Výměna hákové stěžejky u hákového závěru výhybky jednoduché soustavy S49 Poznámka: 1. V cenách jsou započteny náklady na demontáž včetně části závěru, odstranění nýtů nebo šroubů,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</si>
  <si>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-1477013629</t>
  </si>
  <si>
    <t>926</t>
  </si>
  <si>
    <t>5911325040</t>
  </si>
  <si>
    <t>Výměna hákové stěžejky u hákového závěru výhybky jednoduché soustavy A Poznámka: 1. V cenách jsou započteny náklady na demontáž včetně části závěru, odstranění nýtů nebo šroubů,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</si>
  <si>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1666599476</t>
  </si>
  <si>
    <t>927</t>
  </si>
  <si>
    <t>5911327020</t>
  </si>
  <si>
    <t>Výměna nýtů nebo šroubů u stěžejky hákového závěru výhybky jednoduché soustavy S49 Poznámka: 1. V cenách jsou započteny náklady na odstranění nýtů nebo šroubů, demontáž včetně části závěru, výměnu a montáž součásti a závěru, seřízení a přezkoušení chodu závěru, provedení západkové zkoušky a ošetření součástí mazivem. 2. V cenách nejsou obsaženy náklady na dodávku materiálu.</t>
  </si>
  <si>
    <t>-1138158867</t>
  </si>
  <si>
    <t>928</t>
  </si>
  <si>
    <t>5911329020</t>
  </si>
  <si>
    <t>Výměna soutyčí hákových závěrů výhybky jednoduché soustavy S49 Poznámka: 1. V cenách jsou započteny náklady na demontáž včetně části závěru, úpravu otvorů nebo roubíků, navaření, obroušení, osazení a montáž součásti, seřízení a přezkoušení chodu závěru, provedení západkové zkoušky a ošetření součástí mazivem. 2. V cenách nejsou obsaženy náklady na dodávku materiálu.</t>
  </si>
  <si>
    <t>-20472803</t>
  </si>
  <si>
    <t>929</t>
  </si>
  <si>
    <t>5911330020</t>
  </si>
  <si>
    <t>Výměna tažné tyče hákového závěru výhybky jednoduché soustavy S49 Poznámka: 1. V cenách jsou započteny náklady na demontáž včetně části závěru, úpravu otvorů nebo roubíků, navaření, obroušení, osazení a montáž součásti, seřízení a přezkoušení chodu závěru, provedení západkové zkoušky a ošetření součástí mazivem. 2. V cenách nejsou obsaženy náklady na dodávku materiálu.</t>
  </si>
  <si>
    <t>1046797619</t>
  </si>
  <si>
    <t>930</t>
  </si>
  <si>
    <t>5911330040</t>
  </si>
  <si>
    <t>Výměna tažné tyče hákového závěru výhybky jednoduché soustavy A Poznámka: 1. V cenách jsou započteny náklady na demontáž včetně části závěru, úpravu otvorů nebo roubíků, navaření, obroušení, osazení a montáž součásti, seřízení a přezkoušení chodu závěru, provedení západkové zkoušky a ošetření součástí mazivem. 2. V cenách nejsou obsaženy náklady na dodávku materiálu.</t>
  </si>
  <si>
    <t>-433417933</t>
  </si>
  <si>
    <t>931</t>
  </si>
  <si>
    <t>5911331020</t>
  </si>
  <si>
    <t>Výměna úhlové páky hákového závěru výhybky jednoduché soustavy S49 Poznámka: 1. V cenách jsou započteny náklady na demontáž včetně části závěru, úpravu otvorů nebo roubíků, navaření, obroušení, osazení a montáž součásti, seřízení a přezkoušení chodu závěru, provedení západkové zkoušky a ošetření součástí mazivem. 2. V cenách nejsou obsaženy náklady na dodávku materiálu.</t>
  </si>
  <si>
    <t>-1738734913</t>
  </si>
  <si>
    <t>932</t>
  </si>
  <si>
    <t>5911333020</t>
  </si>
  <si>
    <t>Výměna roubíku hákového závěru výhybky jednoduché soustavy S49 Poznámka: 1. V cenách jsou započteny náklady na úpravu otvorů a výměnu součásti, seřízení a přezkoušení chodu závěru, provedení západkové zkoušky a ošetření součástí mazivem. 2. V cenách nejsou obsaženy náklady na dodávku materiálu.</t>
  </si>
  <si>
    <t>-1576869374</t>
  </si>
  <si>
    <t>933</t>
  </si>
  <si>
    <t>5911333040</t>
  </si>
  <si>
    <t>Výměna roubíku hákového závěru výhybky jednoduché soustavy A Poznámka: 1. V cenách jsou započteny náklady na úpravu otvorů a výměnu součásti, seřízení a přezkoušení chodu závěru, provedení západkové zkoušky a ošetření součástí mazivem. 2. V cenách nejsou obsaženy náklady na dodávku materiálu.</t>
  </si>
  <si>
    <t>319623349</t>
  </si>
  <si>
    <t>934</t>
  </si>
  <si>
    <t>5911334020</t>
  </si>
  <si>
    <t>Výměna výměnového tělesa výhybky jednoduché soustavy S49 Poznámka: 1. V cenách jsou započteny náklady na demontáž, výměnu a montáž dílu včetně případného elektrického osvětlení, nastavení a seřízení. 2. V cenách nejsou obsaženy náklady na dodávku materiálu.</t>
  </si>
  <si>
    <t>-247584639</t>
  </si>
  <si>
    <t>935</t>
  </si>
  <si>
    <t>5911334040</t>
  </si>
  <si>
    <t>Výměna výměnového tělesa výhybky jednoduché soustavy A Poznámka: 1. V cenách jsou započteny náklady na demontáž, výměnu a montáž dílu včetně případného elektrického osvětlení, nastavení a seřízení. 2. V cenách nejsou obsaženy náklady na dodávku materiálu.</t>
  </si>
  <si>
    <t>728754783</t>
  </si>
  <si>
    <t>936</t>
  </si>
  <si>
    <t>5911367020</t>
  </si>
  <si>
    <t>Oprava spojovací tyče hákového závěru výhybky jednoduché soustavy S49 Poznámka: 1. V cenách jsou započteny náklady na vystružení otvorů, oprava izolace tyče, montáž roubíků, navaření a obroušení součástí, seřízení a přezkoušení chodu závěru, provedení západkové zkoušky a ošetření součástí mazivem. 2. V cenách nejsou obsaženy náklady na dodávku materiálu.</t>
  </si>
  <si>
    <t>1074295060</t>
  </si>
  <si>
    <t>937</t>
  </si>
  <si>
    <t>5911367040</t>
  </si>
  <si>
    <t>Oprava spojovací tyče hákového závěru výhybky jednoduché soustavy A Poznámka: 1. V cenách jsou započteny náklady na vystružení otvorů, oprava izolace tyče, montáž roubíků, navaření a obroušení součástí, seřízení a přezkoušení chodu závěru, provedení západkové zkoušky a ošetření součástí mazivem. 2. V cenách nejsou obsaženy náklady na dodávku materiálu.</t>
  </si>
  <si>
    <t>1404302013</t>
  </si>
  <si>
    <t>938</t>
  </si>
  <si>
    <t>5911369020</t>
  </si>
  <si>
    <t>Oprava tažné tyče hákového závěru výhybky jednoduché soustavy S49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dodávku materiálu.</t>
  </si>
  <si>
    <t>1310565084</t>
  </si>
  <si>
    <t>939</t>
  </si>
  <si>
    <t>5911369040</t>
  </si>
  <si>
    <t>Oprava tažné tyče hákového závěru výhybky jednoduché soustavy A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dodávku materiálu.</t>
  </si>
  <si>
    <t>220994066</t>
  </si>
  <si>
    <t>940</t>
  </si>
  <si>
    <t>5911371020</t>
  </si>
  <si>
    <t>Oprava háku hákového závěru výhybky jednoduché soustavy S49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materiál.</t>
  </si>
  <si>
    <t>-1711093687</t>
  </si>
  <si>
    <t>941</t>
  </si>
  <si>
    <t>5911371040</t>
  </si>
  <si>
    <t>Oprava háku hákového závěru výhybky jednoduché soustavy A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materiál.</t>
  </si>
  <si>
    <t>1196144173</t>
  </si>
  <si>
    <t>942</t>
  </si>
  <si>
    <t>5911373020</t>
  </si>
  <si>
    <t>Oprava svěrací čelisti hákového závěru výhybky jednoduché soustavy S49 Poznámka: 1. V cenách jsou započteny náklady na demontáž, vystružení otvorů, výměnu roubíků, navaření a obroušení, montáž, seřízení a přezkoušení chodu závěru, provedení západkové zkoušky a ošetření součástí mazivem. 2. V cenách nejsou obsaženy náklady na materiál.</t>
  </si>
  <si>
    <t>1431070290</t>
  </si>
  <si>
    <t>943</t>
  </si>
  <si>
    <t>5911373040</t>
  </si>
  <si>
    <t>Oprava svěrací čelisti hákového závěru výhybky jednoduché soustavy A Poznámka: 1. V cenách jsou započteny náklady na demontáž, vystružení otvorů, výměnu roubíků, navaření a obroušení, montáž, seřízení a přezkoušení chodu závěru, provedení západkové zkoušky a ošetření součástí mazivem. 2. V cenách nejsou obsaženy náklady na materiál.</t>
  </si>
  <si>
    <t>674248991</t>
  </si>
  <si>
    <t>944</t>
  </si>
  <si>
    <t>5911375020</t>
  </si>
  <si>
    <t>Oprava stěžejky hákového závěru výhybky jednoduché soustavy S49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materiál.</t>
  </si>
  <si>
    <t>-1970659930</t>
  </si>
  <si>
    <t>945</t>
  </si>
  <si>
    <t>5911375040</t>
  </si>
  <si>
    <t>Oprava stěžejky hákového závěru výhybky jednoduché soustavy A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materiál.</t>
  </si>
  <si>
    <t>1741925316</t>
  </si>
  <si>
    <t>946</t>
  </si>
  <si>
    <t>5911376020</t>
  </si>
  <si>
    <t>Oprava soutyčí hákového závěru výhybky jednoduché soustavy S49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materiál.</t>
  </si>
  <si>
    <t>1132848618</t>
  </si>
  <si>
    <t>947</t>
  </si>
  <si>
    <t>5911376040</t>
  </si>
  <si>
    <t>Oprava soutyčí hákového závěru výhybky jednoduché soustavy A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materiál.</t>
  </si>
  <si>
    <t>-24733268</t>
  </si>
  <si>
    <t>948</t>
  </si>
  <si>
    <t>5911377020</t>
  </si>
  <si>
    <t>Oprava úhlové páky hákového závěru výhybky jednoduché soustavy S49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materiál.</t>
  </si>
  <si>
    <t>1087820776</t>
  </si>
  <si>
    <t>949</t>
  </si>
  <si>
    <t>5911379020</t>
  </si>
  <si>
    <t>Oprava a seřízení výměnové části výhybky křižovatkové s hákovým závěrem pérové jazyky soustavy S49 Poznámka: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t>
  </si>
  <si>
    <t>-245711103</t>
  </si>
  <si>
    <t>950</t>
  </si>
  <si>
    <t>5911379040</t>
  </si>
  <si>
    <t>Oprava a seřízení výměnové části výhybky křižovatkové s hákovým závěrem pérové jazyky soustavy A Poznámka: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t>
  </si>
  <si>
    <t>1019730941</t>
  </si>
  <si>
    <t>951</t>
  </si>
  <si>
    <t>5911379120</t>
  </si>
  <si>
    <t>Oprava a seřízení výměnové části výhybky křižovatkové s hákovým závěrem kloubové jazyky soustavy A Poznámka: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t>
  </si>
  <si>
    <t>-2095533090</t>
  </si>
  <si>
    <t>952</t>
  </si>
  <si>
    <t>5911381020</t>
  </si>
  <si>
    <t>Výměna hákového závěru výhybky křižovatkové celé soustavy S49 Poznámka: 1. V cenách jsou započteny náklady na demontáž, výměnu, montáž, seřízení a přezkoušení chodu závěru, provedení západkové zkoušky a ošetření součástí mazivem. 2. V cenách nejsou obsaženy náklady na dodávku materiálu.</t>
  </si>
  <si>
    <t>-300381273</t>
  </si>
  <si>
    <t>953</t>
  </si>
  <si>
    <t>5911381040</t>
  </si>
  <si>
    <t>Výměna hákového závěru výhybky křižovatkové celé soustavy A Poznámka: 1. V cenách jsou započteny náklady na demontáž, výměnu, montáž, seřízení a přezkoušení chodu závěru, provedení západkové zkoušky a ošetření součástí mazivem. 2. V cenách nejsou obsaženy náklady na dodávku materiálu.</t>
  </si>
  <si>
    <t>-756965698</t>
  </si>
  <si>
    <t>954</t>
  </si>
  <si>
    <t>5911387020</t>
  </si>
  <si>
    <t>Seřízení hákového závěru výhybky křižovatkové celé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</si>
  <si>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889543421</t>
  </si>
  <si>
    <t>955</t>
  </si>
  <si>
    <t>5911387040</t>
  </si>
  <si>
    <t>Seřízení hákového závěru výhybky křižovatkové celé soustavy A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</si>
  <si>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323022838</t>
  </si>
  <si>
    <t>956</t>
  </si>
  <si>
    <t>5911387120</t>
  </si>
  <si>
    <t>Seřízení hákového závěru výhybky křižovatkové poloviční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</si>
  <si>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1907113379</t>
  </si>
  <si>
    <t>957</t>
  </si>
  <si>
    <t>5911387220</t>
  </si>
  <si>
    <t>Seřízení hákového závěru výhybky křižovatkové s kloubovými jazyky soustavy A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</si>
  <si>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-1788920787</t>
  </si>
  <si>
    <t>958</t>
  </si>
  <si>
    <t>5911389020</t>
  </si>
  <si>
    <t>Nastavení hodnot hákového závěru výhybky křižovatkové zákles závěrného háku soustavy S49 Poznámka: 1. V cenách jsou započteny náklady na nastavení jednotlivých hodnot závěru, seřízení a přezkoušení chodu závěru, provedení západkové zkoušky a ošetření součástí mazivem.</t>
  </si>
  <si>
    <t>-707519586</t>
  </si>
  <si>
    <t>959</t>
  </si>
  <si>
    <t>5911389040</t>
  </si>
  <si>
    <t>Nastavení hodnot hákového závěru výhybky křižovatkové zákles závěrného háku soustavy A Poznámka: 1. V cenách jsou započteny náklady na nastavení jednotlivých hodnot závěru, seřízení a přezkoušení chodu závěru, provedení západkové zkoušky a ošetření součástí mazivem.</t>
  </si>
  <si>
    <t>103148886</t>
  </si>
  <si>
    <t>960</t>
  </si>
  <si>
    <t>5911389120</t>
  </si>
  <si>
    <t>Nastavení hodnot hákového závěru výhybky křižovatkové rozevření jazyků soustavy S49 Poznámka: 1. V cenách jsou započteny náklady na nastavení jednotlivých hodnot závěru, seřízení a přezkoušení chodu závěru, provedení západkové zkoušky a ošetření součástí mazivem.</t>
  </si>
  <si>
    <t>1623696590</t>
  </si>
  <si>
    <t>961</t>
  </si>
  <si>
    <t>5911389140</t>
  </si>
  <si>
    <t>Nastavení hodnot hákového závěru výhybky křižovatkové rozevření jazyků soustavy A Poznámka: 1. V cenách jsou započteny náklady na nastavení jednotlivých hodnot závěru, seřízení a přezkoušení chodu závěru, provedení západkové zkoušky a ošetření součástí mazivem.</t>
  </si>
  <si>
    <t>1038325477</t>
  </si>
  <si>
    <t>962</t>
  </si>
  <si>
    <t>5911389220</t>
  </si>
  <si>
    <t>Nastavení hodnot hákového závěru výhybky křižovatkové zdvih spojovací tyče soustavy S49 Poznámka: 1. V cenách jsou započteny náklady na nastavení jednotlivých hodnot závěru, seřízení a přezkoušení chodu závěru, provedení západkové zkoušky a ošetření součástí mazivem.</t>
  </si>
  <si>
    <t>306486873</t>
  </si>
  <si>
    <t>963</t>
  </si>
  <si>
    <t>5911389240</t>
  </si>
  <si>
    <t>Nastavení hodnot hákového závěru výhybky křižovatkové zdvih spojovací tyče soustavy A Poznámka: 1. V cenách jsou započteny náklady na nastavení jednotlivých hodnot závěru, seřízení a přezkoušení chodu závěru, provedení západkové zkoušky a ošetření součástí mazivem.</t>
  </si>
  <si>
    <t>1541302469</t>
  </si>
  <si>
    <t>964</t>
  </si>
  <si>
    <t>5911389320</t>
  </si>
  <si>
    <t>Nastavení hodnot hákového závěru výhybky křižovatkové vůle mezi jazykem a opornicí soustavy S49 Poznámka: 1. V cenách jsou započteny náklady na nastavení jednotlivých hodnot závěru, seřízení a přezkoušení chodu závěru, provedení západkové zkoušky a ošetření součástí mazivem.</t>
  </si>
  <si>
    <t>1319909551</t>
  </si>
  <si>
    <t>965</t>
  </si>
  <si>
    <t>5911389340</t>
  </si>
  <si>
    <t>Nastavení hodnot hákového závěru výhybky křižovatkové vůle mezi jazykem a opornicí soustavy A Poznámka: 1. V cenách jsou započteny náklady na nastavení jednotlivých hodnot závěru, seřízení a přezkoušení chodu závěru, provedení západkové zkoušky a ošetření součástí mazivem.</t>
  </si>
  <si>
    <t>411779855</t>
  </si>
  <si>
    <t>966</t>
  </si>
  <si>
    <t>5911391020</t>
  </si>
  <si>
    <t>Seřízení stavěcího zařízení hákového závěru výhybky křižovatkové výměníku soustavy S49 Poznámka: 1. V cenách jsou započteny náklady na demontáž a montáž, seřízení, převrtání, případné posunutí pražců, osazení a montáž stavěcího zařízení, výměníku včetně výhybkového návěstidla, seřízení a přezkoušení chodu závěru, provedení západkové zkoušky a ošetření součástí mazivem.</t>
  </si>
  <si>
    <t>577654155</t>
  </si>
  <si>
    <t>967</t>
  </si>
  <si>
    <t>5911391040</t>
  </si>
  <si>
    <t>Seřízení stavěcího zařízení hákového závěru výhybky křižovatkové výměníku soustavy A Poznámka: 1. V cenách jsou započteny náklady na demontáž a montáž, seřízení, převrtání, případné posunutí pražců, osazení a montáž stavěcího zařízení, výměníku včetně výhybkového návěstidla, seřízení a přezkoušení chodu závěru, provedení západkové zkoušky a ošetření součástí mazivem.</t>
  </si>
  <si>
    <t>1098094691</t>
  </si>
  <si>
    <t>968</t>
  </si>
  <si>
    <t>5911391120</t>
  </si>
  <si>
    <t>Seřízení stavěcího zařízení hákového závěru výhybky křižovatkové soutyčí soustavy S49 Poznámka: 1. V cenách jsou započteny náklady na demontáž a montáž, seřízení, převrtání, případné posunutí pražců, osazení a montáž stavěcího zařízení, výměníku včetně výhybkového návěstidla, seřízení a přezkoušení chodu závěru, provedení západkové zkoušky a ošetření součástí mazivem.</t>
  </si>
  <si>
    <t>-858168307</t>
  </si>
  <si>
    <t>969</t>
  </si>
  <si>
    <t>5911391140</t>
  </si>
  <si>
    <t>Seřízení stavěcího zařízení hákového závěru výhybky křižovatkové soutyčí soustavy A Poznámka: 1. V cenách jsou započteny náklady na demontáž a montáž, seřízení, převrtání, případné posunutí pražců, osazení a montáž stavěcího zařízení, výměníku včetně výhybkového návěstidla, seřízení a přezkoušení chodu závěru, provedení západkové zkoušky a ošetření součástí mazivem.</t>
  </si>
  <si>
    <t>271132369</t>
  </si>
  <si>
    <t>970</t>
  </si>
  <si>
    <t>5911391220</t>
  </si>
  <si>
    <t>Seřízení stavěcího zařízení hákového závěru výhybky křižovatkové clonek výměníku soustavy S49 Poznámka: 1. V cenách jsou započteny náklady na demontáž a montáž, seřízení, převrtání, případné posunutí pražců, osazení a montáž stavěcího zařízení, výměníku včetně výhybkového návěstidla, seřízení a přezkoušení chodu závěru, provedení západkové zkoušky a ošetření součástí mazivem.</t>
  </si>
  <si>
    <t>1733837326</t>
  </si>
  <si>
    <t>971</t>
  </si>
  <si>
    <t>5911391240</t>
  </si>
  <si>
    <t>Seřízení stavěcího zařízení hákového závěru výhybky křižovatkové clonek výměníku soustavy A Poznámka: 1. V cenách jsou započteny náklady na demontáž a montáž, seřízení, převrtání, případné posunutí pražců, osazení a montáž stavěcího zařízení, výměníku včetně výhybkového návěstidla, seřízení a přezkoušení chodu závěru, provedení západkové zkoušky a ošetření součástí mazivem.</t>
  </si>
  <si>
    <t>-1272412413</t>
  </si>
  <si>
    <t>972</t>
  </si>
  <si>
    <t>5911393020</t>
  </si>
  <si>
    <t>Výměna spojovací tyče hákového závěru výhybky křižovatkové soustavy S49 Poznámka: 1. V cenách jsou započteny náklady na demontáž včetně závěru, případnou úpravu otvorů a roubíků, výměna, montáž součásti, seřízení a přezkoušení chodu závěru, provedení západkové zkoušky a ošetření součástí mazivem. 2. V cenách nejsou obsaženy náklady na dodávku materiálu.</t>
  </si>
  <si>
    <t>1219865548</t>
  </si>
  <si>
    <t>973</t>
  </si>
  <si>
    <t>5911393040</t>
  </si>
  <si>
    <t>Výměna spojovací tyče hákového závěru výhybky křižovatkové soustavy A Poznámka: 1. V cenách jsou započteny náklady na demontáž včetně závěru, případnou úpravu otvorů a roubíků, výměna, montáž součásti, seřízení a přezkoušení chodu závěru, provedení západkové zkoušky a ošetření součástí mazivem. 2. V cenách nejsou obsaženy náklady na dodávku materiálu.</t>
  </si>
  <si>
    <t>-1446536200</t>
  </si>
  <si>
    <t>974</t>
  </si>
  <si>
    <t>5911395020</t>
  </si>
  <si>
    <t>Výměna háku hákového závěru výhybky křižovatkové soustavy S49 Poznámka: 1. V cenách jsou započteny náklady na demontáž včetně části závěru, výměnu a případnou úpravu otvorů a roubíků, výměnu, navaření, obroušení, osazení a montáž součásti, seřízení a přezkoušení chodu závěru, provedení západkové zkoušky a ošetření součástí mazivem. 2. V cenách nejsou obsaženy náklady na dodávku materiálu.</t>
  </si>
  <si>
    <t>592753040</t>
  </si>
  <si>
    <t>975</t>
  </si>
  <si>
    <t>5911395040</t>
  </si>
  <si>
    <t>Výměna háku hákového závěru výhybky křižovatkové soustavy A Poznámka: 1. V cenách jsou započteny náklady na demontáž včetně části závěru, výměnu a případnou úpravu otvorů a roubíků, výměnu, navaření, obroušení, osazení a montáž součásti, seřízení a přezkoušení chodu závěru, provedení západkové zkoušky a ošetření součástí mazivem. 2. V cenách nejsou obsaženy náklady na dodávku materiálu.</t>
  </si>
  <si>
    <t>634398850</t>
  </si>
  <si>
    <t>976</t>
  </si>
  <si>
    <t>5911397020</t>
  </si>
  <si>
    <t>Výměna svěrací čelisti hákového závěru výhybky křižovatkové soustavy S49 Poznámka: 1. V cenách jsou započteny náklady na demontáž včetně části závěru,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</si>
  <si>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1019484647</t>
  </si>
  <si>
    <t>977</t>
  </si>
  <si>
    <t>5911397040</t>
  </si>
  <si>
    <t>Výměna svěrací čelisti hákového závěru výhybky křižovatkové soustavy A Poznámka: 1. V cenách jsou započteny náklady na demontáž včetně části závěru,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</si>
  <si>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539713667</t>
  </si>
  <si>
    <t>978</t>
  </si>
  <si>
    <t>5911399020</t>
  </si>
  <si>
    <t>Výměna stěžejky hákového závěru výhybky křižovatkové soustavy S49 Poznámka: 1. V cenách jsou započteny náklady na demontáž včetně části závěru, odstranění nýtů nebo šroubů,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</si>
  <si>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1447430713</t>
  </si>
  <si>
    <t>979</t>
  </si>
  <si>
    <t>5911399040</t>
  </si>
  <si>
    <t>Výměna stěžejky hákového závěru výhybky křižovatkové soustavy A Poznámka: 1. V cenách jsou započteny náklady na demontáž včetně části závěru, odstranění nýtů nebo šroubů,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</si>
  <si>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-1848228890</t>
  </si>
  <si>
    <t>980</t>
  </si>
  <si>
    <t>5911401020</t>
  </si>
  <si>
    <t>Výměna nýtů nebo šroubů u stěžejky výhybky křižovatkové soustavy S49 Poznámka: 1. V cenách jsou započteny náklady na odstranění nýtů nebo šroubů, demontáž včetně části závěru, výměnu a montáž součásti, montáž a seřízení závěru, seřízení a přezkoušení chodu závěru, provedení západkové zkoušky a ošetření součástí mazivem. 2. V cenách nejsou obsaženy náklady na dodávku materiálu.</t>
  </si>
  <si>
    <t>1986581176</t>
  </si>
  <si>
    <t>981</t>
  </si>
  <si>
    <t>5911401040</t>
  </si>
  <si>
    <t>Výměna nýtů nebo šroubů u stěžejky výhybky křižovatkové soustavy A Poznámka: 1. V cenách jsou započteny náklady na odstranění nýtů nebo šroubů, demontáž včetně části závěru, výměnu a montáž součásti, montáž a seřízení závěru, seřízení a přezkoušení chodu závěru, provedení západkové zkoušky a ošetření součástí mazivem. 2. V cenách nejsou obsaženy náklady na dodávku materiálu.</t>
  </si>
  <si>
    <t>1608951340</t>
  </si>
  <si>
    <t>982</t>
  </si>
  <si>
    <t>5911403020</t>
  </si>
  <si>
    <t>Výměna soutyčí hákového závěru výhybky křižovatkové soustavy S49 Poznámka: 1. V cenách jsou započteny náklady na demontáž včetně části závěru, úpravu otvorů nebo roubíků, navaření, obroušení, osazení a montáž součásti, seřízení a přezkoušení chodu závěru, provedení západkové zkoušky a ošetření součástí mazivem. 2. V cenách nejsou obsaženy náklady na dodávku materiálu.</t>
  </si>
  <si>
    <t>-637470620</t>
  </si>
  <si>
    <t>983</t>
  </si>
  <si>
    <t>5911405020</t>
  </si>
  <si>
    <t>Výměna úhlové páky hákového závěru výhybky křižovatkové soustavy S49 Poznámka: 1. V cenách jsou započteny náklady na demontáž včetně části závěru, úpravu otvorů nebo roubíků, navaření, obroušení, osazení a montáž součásti, seřízení a přezkoušení chodu závěru, provedení západkové zkoušky a ošetření součástí mazivem. 2. V cenách nejsou obsaženy náklady na dodávku materiálu.</t>
  </si>
  <si>
    <t>831136947</t>
  </si>
  <si>
    <t>984</t>
  </si>
  <si>
    <t>5911406020</t>
  </si>
  <si>
    <t>Výměna roubíku hákového závěru výhybky křižovatkové soustavy S49 Poznámka: 1. V cenách jsou započteny náklady na úpravu otvorů a výměnu součásti, seřízení a přezkoušení chodu závěru, provedení západkové zkoušky a ošetření součástí mazivem. 2. V cenách nejsou obsaženy náklady na dodávku materiálu.</t>
  </si>
  <si>
    <t>19456600</t>
  </si>
  <si>
    <t>985</t>
  </si>
  <si>
    <t>5911406040</t>
  </si>
  <si>
    <t>Výměna roubíku hákového závěru výhybky křižovatkové soustavy A Poznámka: 1. V cenách jsou započteny náklady na úpravu otvorů a výměnu součásti, seřízení a přezkoušení chodu závěru, provedení západkové zkoušky a ošetření součástí mazivem. 2. V cenách nejsou obsaženy náklady na dodávku materiálu.</t>
  </si>
  <si>
    <t>1218860695</t>
  </si>
  <si>
    <t>986</t>
  </si>
  <si>
    <t>5911407020</t>
  </si>
  <si>
    <t>Výměna výměnového tělesa výhybky křižovatkové soustavy S49 Poznámka: 1. V cenách jsou započteny náklady na demontáž, výměnu a montáž dílu včetně případného elektrického osvětlení, nastavení a seřízení. 2. V cenách nejsou obsaženy náklady na dodávku materiálu.</t>
  </si>
  <si>
    <t>-49178261</t>
  </si>
  <si>
    <t>987</t>
  </si>
  <si>
    <t>5911407040</t>
  </si>
  <si>
    <t>Výměna výměnového tělesa výhybky křižovatkové soustavy A Poznámka: 1. V cenách jsou započteny náklady na demontáž, výměnu a montáž dílu včetně případného elektrického osvětlení, nastavení a seřízení. 2. V cenách nejsou obsaženy náklady na dodávku materiálu.</t>
  </si>
  <si>
    <t>200413271</t>
  </si>
  <si>
    <t>988</t>
  </si>
  <si>
    <t>5911435020</t>
  </si>
  <si>
    <t>Oprava spojovací tyče hákového závěru výhybky křižovatkové soustavy S49 Poznámka: 1. V cenách jsou započteny náklady na demontáž, vystružení otvorů, výměnu roubíků, oprava izolace, navaření překování a obroušení, montáž, seřízení a přezkoušení chodu závěru, provedení západkové zkoušky a ošetření součástí mazivem. 2. V cenách nejsou obsaženy náklady na dodávku materiálu.</t>
  </si>
  <si>
    <t>773379665</t>
  </si>
  <si>
    <t>989</t>
  </si>
  <si>
    <t>5911435040</t>
  </si>
  <si>
    <t>Oprava spojovací tyče hákového závěru výhybky křižovatkové soustavy A Poznámka: 1. V cenách jsou započteny náklady na demontáž, vystružení otvorů, výměnu roubíků, oprava izolace, navaření překování a obroušení, montáž, seřízení a přezkoušení chodu závěru, provedení západkové zkoušky a ošetření součástí mazivem. 2. V cenách nejsou obsaženy náklady na dodávku materiálu.</t>
  </si>
  <si>
    <t>1483913758</t>
  </si>
  <si>
    <t>990</t>
  </si>
  <si>
    <t>5911437020</t>
  </si>
  <si>
    <t>Oprava tažné tyče hákového závěru výhybky křižovatkové soustavy S49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dodávku materiálu.</t>
  </si>
  <si>
    <t>-304023761</t>
  </si>
  <si>
    <t>991</t>
  </si>
  <si>
    <t>5911437040</t>
  </si>
  <si>
    <t>Oprava tažné tyče hákového závěru výhybky křižovatkové soustavy A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dodávku materiálu.</t>
  </si>
  <si>
    <t>1326272648</t>
  </si>
  <si>
    <t>992</t>
  </si>
  <si>
    <t>5911439020</t>
  </si>
  <si>
    <t>Oprava háku hákového závěru výhybky křižovatkové soustavy S49 Poznámka: 1. V cenách jsou započteny náklady na demontáž, vystružení otvorů, výměnu roubíků, navaření překování a obroušení, montáž, přezkoušení chodu výhybky, seřízení a přezkoušení chodu závěru, provedení západkové zkoušky a ošetření součástí mazivem. 2. V cenách nejsou obsaženy náklady na materiál.</t>
  </si>
  <si>
    <t>779577552</t>
  </si>
  <si>
    <t>993</t>
  </si>
  <si>
    <t>5911439040</t>
  </si>
  <si>
    <t>Oprava háku hákového závěru výhybky křižovatkové soustavy A Poznámka: 1. V cenách jsou započteny náklady na demontáž, vystružení otvorů, výměnu roubíků, navaření překování a obroušení, montáž, přezkoušení chodu výhybky, seřízení a přezkoušení chodu závěru, provedení západkové zkoušky a ošetření součástí mazivem. 2. V cenách nejsou obsaženy náklady na materiál.</t>
  </si>
  <si>
    <t>385669647</t>
  </si>
  <si>
    <t>994</t>
  </si>
  <si>
    <t>5911441020</t>
  </si>
  <si>
    <t>Oprava svěrací čelisti hákového závěru výhybky křižovatkové soustavy S49 Poznámka: 1. V cenách jsou započteny náklady na demontáž, vystružení otvorů, výměnu roubíků, navaření a obroušení, montáž, přezkoušení chodu výhybky, seřízení a přezkoušení chodu závěru, provedení západkové zkoušky a ošetření součástí mazivem. 2. V cenách nejsou obsaženy náklady na materiál.</t>
  </si>
  <si>
    <t>-1141613772</t>
  </si>
  <si>
    <t>995</t>
  </si>
  <si>
    <t>5911441040</t>
  </si>
  <si>
    <t>Oprava svěrací čelisti hákového závěru výhybky křižovatkové soustavy A Poznámka: 1. V cenách jsou započteny náklady na demontáž, vystružení otvorů, výměnu roubíků, navaření a obroušení, montáž, přezkoušení chodu výhybky, seřízení a přezkoušení chodu závěru, provedení západkové zkoušky a ošetření součástí mazivem. 2. V cenách nejsou obsaženy náklady na materiál.</t>
  </si>
  <si>
    <t>1007550439</t>
  </si>
  <si>
    <t>996</t>
  </si>
  <si>
    <t>5911443020</t>
  </si>
  <si>
    <t>Oprava stěžejky hákového závěru výhybky křižovatkové soustavy S49 Poznámka: 1. V cenách jsou započteny náklady na demontáž, vystružení otvorů, výměnu roubíků, navaření překování a obroušení, montáž, přezkoušení chodu výhybky, seřízení a přezkoušení chodu závěru, provedení západkové zkoušky a ošetření součástí mazivem. 2. V cenách nejsou obsaženy náklady na dodávku materiálu.</t>
  </si>
  <si>
    <t>-238812361</t>
  </si>
  <si>
    <t>997</t>
  </si>
  <si>
    <t>5911443040</t>
  </si>
  <si>
    <t>Oprava stěžejky hákového závěru výhybky křižovatkové soustavy A Poznámka: 1. V cenách jsou započteny náklady na demontáž, vystružení otvorů, výměnu roubíků, navaření překování a obroušení, montáž, přezkoušení chodu výhybky, seřízení a přezkoušení chodu závěru, provedení západkové zkoušky a ošetření součástí mazivem. 2. V cenách nejsou obsaženy náklady na dodávku materiálu.</t>
  </si>
  <si>
    <t>1857111909</t>
  </si>
  <si>
    <t>998</t>
  </si>
  <si>
    <t>5911445020</t>
  </si>
  <si>
    <t>Oprava soutyčí hákového závěru výhybky křižovatkové soustavy S49 Poznámka: 1. V cenách jsou započteny náklady na demontáž, vystružení otvorů, výměnu roubíků, navaření překování a obroušení, montáž, přezkoušení chodu výhybky, seřízení a přezkoušení chodu závěru, provedení západkové zkoušky a ošetření součástí mazivem. 2. V cenách nejsou obsaženy náklady na dodávku materiálu.</t>
  </si>
  <si>
    <t>-1346294628</t>
  </si>
  <si>
    <t>999</t>
  </si>
  <si>
    <t>5911447020</t>
  </si>
  <si>
    <t>Oprava úhlové páky hákového závěru výhybky křižovatkové soustavy S49 Poznámka: 1. V cenách jsou započteny náklady na demontáž, vystružení otvorů, výměnu roubíků, navaření překování a obroušení, montáž, přezkoušení chodu výhybky, seřízení a přezkoušení chodu závěru, provedení západkové zkoušky a ošetření součástí mazivem. 2. V cenách nejsou obsaženy náklady na dodávku materiálu.</t>
  </si>
  <si>
    <t>963578721</t>
  </si>
  <si>
    <t>1000</t>
  </si>
  <si>
    <t>5911523010</t>
  </si>
  <si>
    <t>Seřízení výměnové části výhybky jednoduché s jedním čelisťovým závěrem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</si>
  <si>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-1841874145</t>
  </si>
  <si>
    <t>1001</t>
  </si>
  <si>
    <t>5911523030</t>
  </si>
  <si>
    <t>Seřízení výměnové části výhybky jednoduché s jedním čelisťovým závěrem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</si>
  <si>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-574031354</t>
  </si>
  <si>
    <t>1002</t>
  </si>
  <si>
    <t>5911523110</t>
  </si>
  <si>
    <t>Seřízení výměnové části výhybky jednoduché s dvěma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</si>
  <si>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-1441153378</t>
  </si>
  <si>
    <t>1003</t>
  </si>
  <si>
    <t>5911523130</t>
  </si>
  <si>
    <t>Seřízení výměnové části výhybky jednoduché s dvěma čelisťovými závěry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</si>
  <si>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817633450</t>
  </si>
  <si>
    <t>1004</t>
  </si>
  <si>
    <t>5911523210</t>
  </si>
  <si>
    <t>Seřízení výměnové části výhybky jednoduché s třemi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</si>
  <si>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1922478038</t>
  </si>
  <si>
    <t>1005</t>
  </si>
  <si>
    <t>5911523310</t>
  </si>
  <si>
    <t>Seřízení výměnové části výhybky jednoduché s čtyřmi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</si>
  <si>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209548382</t>
  </si>
  <si>
    <t>1006</t>
  </si>
  <si>
    <t>5911525010</t>
  </si>
  <si>
    <t>Výměna čelisťového závěru výhybky jednoduché bez žlabového pražce soustavy UIC60 Poznámka: 1. V cenách jsou započteny náklady na demontáž, výměnu a montáž, přezkoušení chodu výhybky, provedení západkové zkoušky a ošetření kluzných částí závěru mazivem. 2. V cenách nejsou obsaženy náklady na dodávku materiálu.</t>
  </si>
  <si>
    <t>-1203113045</t>
  </si>
  <si>
    <t>1007</t>
  </si>
  <si>
    <t>5911525030</t>
  </si>
  <si>
    <t>Výměna čelisťového závěru výhybky jednoduché bez žlabového pražce soustavy S49 Poznámka: 1. V cenách jsou započteny náklady na demontáž, výměnu a montáž, přezkoušení chodu výhybky, provedení západkové zkoušky a ošetření kluzných částí závěru mazivem. 2. V cenách nejsou obsaženy náklady na dodávku materiálu.</t>
  </si>
  <si>
    <t>814693887</t>
  </si>
  <si>
    <t>1008</t>
  </si>
  <si>
    <t>5911525110</t>
  </si>
  <si>
    <t>Výměna čelisťového závěru výhybky jednoduché v žlabovém pražci soustavy UIC60 Poznámka: 1. V cenách jsou započteny náklady na demontáž, výměnu a montáž, přezkoušení chodu výhybky, provedení západkové zkoušky a ošetření kluzných částí závěru mazivem. 2. V cenách nejsou obsaženy náklady na dodávku materiálu.</t>
  </si>
  <si>
    <t>-84779406</t>
  </si>
  <si>
    <t>1009</t>
  </si>
  <si>
    <t>5911525120</t>
  </si>
  <si>
    <t>Výměna čelisťového závěru výhybky jednoduché v žlabovém pražci soustavy S49 Poznámka: 1. V cenách jsou započteny náklady na demontáž, výměnu a montáž, přezkoušení chodu výhybky, provedení západkové zkoušky a ošetření kluzných částí závěru mazivem. 2. V cenách nejsou obsaženy náklady na dodávku materiálu.</t>
  </si>
  <si>
    <t>-323122181</t>
  </si>
  <si>
    <t>1010</t>
  </si>
  <si>
    <t>5911531010</t>
  </si>
  <si>
    <t>Seřízení čelisťového závěru výhybky jednoduché bez žlabového pražce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</si>
  <si>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1998832616</t>
  </si>
  <si>
    <t>1011</t>
  </si>
  <si>
    <t>5911531030</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</si>
  <si>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</si>
  <si>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-1113031850</t>
  </si>
  <si>
    <t>1012</t>
  </si>
  <si>
    <t>5911531110</t>
  </si>
  <si>
    <t>Seřízení čelisťového závěru výhybky jednoduché v žlabovém pražci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</si>
  <si>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-426136008</t>
  </si>
  <si>
    <t>1013</t>
  </si>
  <si>
    <t>5911531120</t>
  </si>
  <si>
    <t>Seřízení čelisťového závěru výhybky jednoduché v žlabovém pražci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</si>
  <si>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1473028035</t>
  </si>
  <si>
    <t>1014</t>
  </si>
  <si>
    <t>5911533010</t>
  </si>
  <si>
    <t>Nastavení hodnot čelisťového závěru výhybky jednoduché vůle háku soustavy UIC60 Poznámka: 1. V cenách jsou započteny náklady na úpravu vůlí, přezkoušení chodu výhybky, provedení západkové zkoušky a ošetření kluzných částí výhybky mazivem.</t>
  </si>
  <si>
    <t>-336035970</t>
  </si>
  <si>
    <t>1015</t>
  </si>
  <si>
    <t>5911533030</t>
  </si>
  <si>
    <t>Nastavení hodnot čelisťového závěru výhybky jednoduché vůle háku soustavy S49 Poznámka: 1. V cenách jsou započteny náklady na úpravu vůlí, přezkoušení chodu výhybky, provedení západkové zkoušky a ošetření kluzných částí výhybky mazivem.</t>
  </si>
  <si>
    <t>1756869890</t>
  </si>
  <si>
    <t>1016</t>
  </si>
  <si>
    <t>5911533110</t>
  </si>
  <si>
    <t>Nastavení hodnot čelisťového závěru výhybky jednoduché šíře uzávorování soustavy UIC60 Poznámka: 1. V cenách jsou započteny náklady na úpravu vůlí, přezkoušení chodu výhybky, provedení západkové zkoušky a ošetření kluzných částí výhybky mazivem.</t>
  </si>
  <si>
    <t>-824138539</t>
  </si>
  <si>
    <t>1017</t>
  </si>
  <si>
    <t>5911533130</t>
  </si>
  <si>
    <t>Nastavení hodnot čelisťového závěru výhybky jednoduché šíře uzávorování soustavy S49 Poznámka: 1. V cenách jsou započteny náklady na úpravu vůlí, přezkoušení chodu výhybky, provedení západkové zkoušky a ošetření kluzných částí výhybky mazivem.</t>
  </si>
  <si>
    <t>-1018260144</t>
  </si>
  <si>
    <t>1018</t>
  </si>
  <si>
    <t>5911533210</t>
  </si>
  <si>
    <t>Nastavení hodnot čelisťového závěru výhybky jednoduché úprava polohy svěrací čelisti soustavy UIC60 Poznámka: 1. V cenách jsou započteny náklady na úpravu vůlí, přezkoušení chodu výhybky, provedení západkové zkoušky a ošetření kluzných částí výhybky mazivem.</t>
  </si>
  <si>
    <t>120026100</t>
  </si>
  <si>
    <t>1019</t>
  </si>
  <si>
    <t>5911533230</t>
  </si>
  <si>
    <t>Nastavení hodnot čelisťového závěru výhybky jednoduché úprava polohy svěrací čelisti soustavy S49 Poznámka: 1. V cenách jsou započteny náklady na úpravu vůlí, přezkoušení chodu výhybky, provedení západkové zkoušky a ošetření kluzných částí výhybky mazivem.</t>
  </si>
  <si>
    <t>-1806291465</t>
  </si>
  <si>
    <t>1020</t>
  </si>
  <si>
    <t>5911533310</t>
  </si>
  <si>
    <t>Nastavení hodnot čelisťového závěru výhybky jednoduché úprava rozevření jazyků soustavy UIC60 Poznámka: 1. V cenách jsou započteny náklady na úpravu vůlí, přezkoušení chodu výhybky, provedení západkové zkoušky a ošetření kluzných částí výhybky mazivem.</t>
  </si>
  <si>
    <t>1920042094</t>
  </si>
  <si>
    <t>1021</t>
  </si>
  <si>
    <t>5911533330</t>
  </si>
  <si>
    <t>Nastavení hodnot čelisťového závěru výhybky jednoduché úprava rozevření jazyků soustavy S49 Poznámka: 1. V cenách jsou započteny náklady na úpravu vůlí, přezkoušení chodu výhybky, provedení západkové zkoušky a ošetření kluzných částí výhybky mazivem.</t>
  </si>
  <si>
    <t>-1494237827</t>
  </si>
  <si>
    <t>1022</t>
  </si>
  <si>
    <t>5911533410</t>
  </si>
  <si>
    <t>Nastavení hodnot čelisťového závěru výhybky jednoduché úprava vzdálenosti mezi jazykem a opornicí soustavy UIC60 Poznámka: 1. V cenách jsou započteny náklady na úpravu vůlí, přezkoušení chodu výhybky, provedení západkové zkoušky a ošetření kluzných částí výhybky mazivem.</t>
  </si>
  <si>
    <t>547098755</t>
  </si>
  <si>
    <t>1023</t>
  </si>
  <si>
    <t>5911533430</t>
  </si>
  <si>
    <t>Nastavení hodnot čelisťového závěru výhybky jednoduché úprava vzdálenosti mezi jazykem a opornicí soustavy S49 Poznámka: 1. V cenách jsou započteny náklady na úpravu vůlí, přezkoušení chodu výhybky, provedení západkové zkoušky a ošetření kluzných částí výhybky mazivem.</t>
  </si>
  <si>
    <t>978827543</t>
  </si>
  <si>
    <t>1024</t>
  </si>
  <si>
    <t>5911535010</t>
  </si>
  <si>
    <t>Seřízení stavěcího zařízení čelisťového závěru výhybky jednoduché výměník soustavy UIC60 Poznámka: 1. V cenách jsou započteny náklady na seřízení a přezkoušení chodu výhybky, provedení západkové zkoušky a ošetření kluzných částí mazivem.</t>
  </si>
  <si>
    <t>-650461372</t>
  </si>
  <si>
    <t>1025</t>
  </si>
  <si>
    <t>5911535030</t>
  </si>
  <si>
    <t>Seřízení stavěcího zařízení čelisťového závěru výhybky jednoduché výměník soustavy S49 Poznámka: 1. V cenách jsou započteny náklady na seřízení a přezkoušení chodu výhybky, provedení západkové zkoušky a ošetření kluzných částí mazivem.</t>
  </si>
  <si>
    <t>1083919390</t>
  </si>
  <si>
    <t>1026</t>
  </si>
  <si>
    <t>5911535110</t>
  </si>
  <si>
    <t>Seřízení stavěcího zařízení čelisťového závěru výhybky jednoduché soutyčí soustavy UIC60 Poznámka: 1. V cenách jsou započteny náklady na seřízení a přezkoušení chodu výhybky, provedení západkové zkoušky a ošetření kluzných částí mazivem.</t>
  </si>
  <si>
    <t>-2070467829</t>
  </si>
  <si>
    <t>1027</t>
  </si>
  <si>
    <t>5911535130</t>
  </si>
  <si>
    <t>Seřízení stavěcího zařízení čelisťového závěru výhybky jednoduché soutyčí soustavy S49 Poznámka: 1. V cenách jsou započteny náklady na seřízení a přezkoušení chodu výhybky, provedení západkové zkoušky a ošetření kluzných částí mazivem.</t>
  </si>
  <si>
    <t>-1674254188</t>
  </si>
  <si>
    <t>1028</t>
  </si>
  <si>
    <t>5911535210</t>
  </si>
  <si>
    <t>Seřízení stavěcího zařízení čelisťového závěru výhybky jednoduché dorazů soustavy UIC60 Poznámka: 1. V cenách jsou započteny náklady na seřízení a přezkoušení chodu výhybky, provedení západkové zkoušky a ošetření kluzných částí mazivem.</t>
  </si>
  <si>
    <t>1560159558</t>
  </si>
  <si>
    <t>1029</t>
  </si>
  <si>
    <t>5911535230</t>
  </si>
  <si>
    <t>Seřízení stavěcího zařízení čelisťového závěru výhybky jednoduché dorazů soustavy S49 Poznámka: 1. V cenách jsou započteny náklady na seřízení a přezkoušení chodu výhybky, provedení západkové zkoušky a ošetření kluzných částí mazivem.</t>
  </si>
  <si>
    <t>1042279667</t>
  </si>
  <si>
    <t>1030</t>
  </si>
  <si>
    <t>5911537010</t>
  </si>
  <si>
    <t>Výměna součástí čelisťového závěru výhybky jednoduché závorovací tyč soustavy UIC60 Poznámka: 1. V cenách jsou započteny náklady na demontáž, výměnu a montáž přezkoušení chodu výhybky, provedení západkové zkoušky a ošetření kluzných částí mazivem. 2. V cenách nejsou obsaženy náklady na dodávku materiálu.</t>
  </si>
  <si>
    <t>-922671133</t>
  </si>
  <si>
    <t>1031</t>
  </si>
  <si>
    <t>5911537030</t>
  </si>
  <si>
    <t>Výměna součástí čelisťového závěru výhybky jednoduché závorovací tyč soustavy S49 Poznámka: 1. V cenách jsou započteny náklady na demontáž, výměnu a montáž přezkoušení chodu výhybky, provedení západkové zkoušky a ošetření kluzných částí mazivem. 2. V cenách nejsou obsaženy náklady na dodávku materiálu.</t>
  </si>
  <si>
    <t>-99210210</t>
  </si>
  <si>
    <t>1032</t>
  </si>
  <si>
    <t>5911537220</t>
  </si>
  <si>
    <t>Výměna součástí čelisťového závěru výhybky jednoduché závěrový hák soustavy S49 Poznámka: 1. V cenách jsou započteny náklady na demontáž, výměnu a montáž přezkoušení chodu výhybky, provedení západkové zkoušky a ošetření kluzných částí mazivem. 2. V cenách nejsou obsaženy náklady na dodávku materiálu.</t>
  </si>
  <si>
    <t>-1751909390</t>
  </si>
  <si>
    <t>1033</t>
  </si>
  <si>
    <t>5911537320</t>
  </si>
  <si>
    <t>Výměna součástí čelisťového závěru výhybky jednoduché svěrací čelist soustavy S49 Poznámka: 1. V cenách jsou započteny náklady na demontáž, výměnu a montáž přezkoušení chodu výhybky, provedení západkové zkoušky a ošetření kluzných částí mazivem. 2. V cenách nejsou obsaženy náklady na dodávku materiálu.</t>
  </si>
  <si>
    <t>-1146132369</t>
  </si>
  <si>
    <t>1034</t>
  </si>
  <si>
    <t>5911537420</t>
  </si>
  <si>
    <t>Výměna součástí čelisťového závěru výhybky jednoduché jazyková stěžejka soustavy S49 Poznámka: 1. V cenách jsou započteny náklady na demontáž, výměnu a montáž přezkoušení chodu výhybky, provedení západkové zkoušky a ošetření kluzných částí mazivem. 2. V cenách nejsou obsaženy náklady na dodávku materiálu.</t>
  </si>
  <si>
    <t>952663818</t>
  </si>
  <si>
    <t>1035</t>
  </si>
  <si>
    <t>5911537520</t>
  </si>
  <si>
    <t>Výměna součástí čelisťového závěru výhybky jednoduché táhlo úplné soustavy S49 Poznámka: 1. V cenách jsou započteny náklady na demontáž, výměnu a montáž přezkoušení chodu výhybky, provedení západkové zkoušky a ošetření kluzných částí mazivem. 2. V cenách nejsou obsaženy náklady na dodávku materiálu.</t>
  </si>
  <si>
    <t>2093254432</t>
  </si>
  <si>
    <t>1036</t>
  </si>
  <si>
    <t>5911537620</t>
  </si>
  <si>
    <t>Výměna součástí čelisťového závěru výhybky jednoduché úhlová páka soustavy S49 Poznámka: 1. V cenách jsou započteny náklady na demontáž, výměnu a montáž přezkoušení chodu výhybky, provedení západkové zkoušky a ošetření kluzných částí mazivem. 2. V cenách nejsou obsaženy náklady na dodávku materiálu.</t>
  </si>
  <si>
    <t>-707851615</t>
  </si>
  <si>
    <t>1037</t>
  </si>
  <si>
    <t>5911537730</t>
  </si>
  <si>
    <t>Výměna součástí čelisťového závěru výhybky jednoduché pomocná páka soustavy S49 Poznámka: 1. V cenách jsou započteny náklady na demontáž, výměnu a montáž přezkoušení chodu výhybky, provedení západkové zkoušky a ošetření kluzných částí mazivem. 2. V cenách nejsou obsaženy náklady na dodávku materiálu.</t>
  </si>
  <si>
    <t>-1363795951</t>
  </si>
  <si>
    <t>1038</t>
  </si>
  <si>
    <t>5911537830</t>
  </si>
  <si>
    <t>Výměna součástí čelisťového závěru výhybky jednoduché podpěrka táhla soustavy S49 Poznámka: 1. V cenách jsou započteny náklady na demontáž, výměnu a montáž přezkoušení chodu výhybky, provedení západkové zkoušky a ošetření kluzných částí mazivem. 2. V cenách nejsou obsaženy náklady na dodávku materiálu.</t>
  </si>
  <si>
    <t>427488348</t>
  </si>
  <si>
    <t>1039</t>
  </si>
  <si>
    <t>5911537930</t>
  </si>
  <si>
    <t>Výměna součástí čelisťového závěru výhybky jednoduché posuvný doraz soustavy S49 Poznámka: 1. V cenách jsou započteny náklady na demontáž, výměnu a montáž přezkoušení chodu výhybky, provedení západkové zkoušky a ošetření kluzných částí mazivem. 2. V cenách nejsou obsaženy náklady na dodávku materiálu.</t>
  </si>
  <si>
    <t>1928539219</t>
  </si>
  <si>
    <t>1040</t>
  </si>
  <si>
    <t>5911543010</t>
  </si>
  <si>
    <t>Oprava součástí čelisťového závěru výhybky jednoduché závorovací tyč soustavy UIC60 Poznámka: 1. V cenách jsou započteny náklady na opravu a vymezení vůlí, přezkoušení chodu výhybky, provedení západkové zkoušky a ošetření kluzných částí mazivem. 2. V cenách nejsou obsaženy náklady na dodávku materiálu.</t>
  </si>
  <si>
    <t>725941525</t>
  </si>
  <si>
    <t>1041</t>
  </si>
  <si>
    <t>5911543030</t>
  </si>
  <si>
    <t>Oprava součástí čelisťového závěru výhybky jednoduché závorovací tyč soustavy S49 Poznámka: 1. V cenách jsou započteny náklady na opravu a vymezení vůlí, přezkoušení chodu výhybky, provedení západkové zkoušky a ošetření kluzných částí mazivem. 2. V cenách nejsou obsaženy náklady na dodávku materiálu.</t>
  </si>
  <si>
    <t>1844697225</t>
  </si>
  <si>
    <t>1042</t>
  </si>
  <si>
    <t>5911543210</t>
  </si>
  <si>
    <t>Oprava součástí čelisťového závěru výhybky jednoduché závěrový hák soustavy UIC60 Poznámka: 1. V cenách jsou započteny náklady na opravu a vymezení vůlí, přezkoušení chodu výhybky, provedení západkové zkoušky a ošetření kluzných částí mazivem. 2. V cenách nejsou obsaženy náklady na dodávku materiálu.</t>
  </si>
  <si>
    <t>1765987771</t>
  </si>
  <si>
    <t>1043</t>
  </si>
  <si>
    <t>5911543230</t>
  </si>
  <si>
    <t>Oprava součástí čelisťového závěru výhybky jednoduché závěrový hák soustavy S49 Poznámka: 1. V cenách jsou započteny náklady na opravu a vymezení vůlí, přezkoušení chodu výhybky, provedení západkové zkoušky a ošetření kluzných částí mazivem. 2. V cenách nejsou obsaženy náklady na dodávku materiálu.</t>
  </si>
  <si>
    <t>-1332417591</t>
  </si>
  <si>
    <t>1044</t>
  </si>
  <si>
    <t>5911543310</t>
  </si>
  <si>
    <t>Oprava součástí čelisťového závěru výhybky jednoduché svěrací čelist soustavy UIC60 Poznámka: 1. V cenách jsou započteny náklady na opravu a vymezení vůlí, přezkoušení chodu výhybky, provedení západkové zkoušky a ošetření kluzných částí mazivem. 2. V cenách nejsou obsaženy náklady na dodávku materiálu.</t>
  </si>
  <si>
    <t>-346988253</t>
  </si>
  <si>
    <t>1045</t>
  </si>
  <si>
    <t>5911543330</t>
  </si>
  <si>
    <t>Oprava součástí čelisťového závěru výhybky jednoduché svěrací čelist soustavy S49 Poznámka: 1. V cenách jsou započteny náklady na opravu a vymezení vůlí, přezkoušení chodu výhybky, provedení západkové zkoušky a ošetření kluzných částí mazivem. 2. V cenách nejsou obsaženy náklady na dodávku materiálu.</t>
  </si>
  <si>
    <t>1018822312</t>
  </si>
  <si>
    <t>1046</t>
  </si>
  <si>
    <t>5911543410</t>
  </si>
  <si>
    <t>Oprava součástí čelisťového závěru výhybky jednoduché jazyková stěžejka soustavy UIC60 Poznámka: 1. V cenách jsou započteny náklady na opravu a vymezení vůlí, přezkoušení chodu výhybky, provedení západkové zkoušky a ošetření kluzných částí mazivem. 2. V cenách nejsou obsaženy náklady na dodávku materiálu.</t>
  </si>
  <si>
    <t>-1431816454</t>
  </si>
  <si>
    <t>1047</t>
  </si>
  <si>
    <t>5911543430</t>
  </si>
  <si>
    <t>Oprava součástí čelisťového závěru výhybky jednoduché jazyková stěžejka soustavy S49 Poznámka: 1. V cenách jsou započteny náklady na opravu a vymezení vůlí, přezkoušení chodu výhybky, provedení západkové zkoušky a ošetření kluzných částí mazivem. 2. V cenách nejsou obsaženy náklady na dodávku materiálu.</t>
  </si>
  <si>
    <t>-994731683</t>
  </si>
  <si>
    <t>1048</t>
  </si>
  <si>
    <t>5911543510</t>
  </si>
  <si>
    <t>Oprava součástí čelisťového závěru výhybky jednoduché táhlo úplné soustavy UIC60 Poznámka: 1. V cenách jsou započteny náklady na opravu a vymezení vůlí, přezkoušení chodu výhybky, provedení západkové zkoušky a ošetření kluzných částí mazivem. 2. V cenách nejsou obsaženy náklady na dodávku materiálu.</t>
  </si>
  <si>
    <t>690993718</t>
  </si>
  <si>
    <t>1049</t>
  </si>
  <si>
    <t>5911543530</t>
  </si>
  <si>
    <t>Oprava součástí čelisťového závěru výhybky jednoduché táhlo úplné soustavy S49 Poznámka: 1. V cenách jsou započteny náklady na opravu a vymezení vůlí, přezkoušení chodu výhybky, provedení západkové zkoušky a ošetření kluzných částí mazivem. 2. V cenách nejsou obsaženy náklady na dodávku materiálu.</t>
  </si>
  <si>
    <t>1291417804</t>
  </si>
  <si>
    <t>1050</t>
  </si>
  <si>
    <t>5911543610</t>
  </si>
  <si>
    <t>Oprava součástí čelisťového závěru výhybky jednoduché úhlová páka soustavy UIC60 Poznámka: 1. V cenách jsou započteny náklady na opravu a vymezení vůlí, přezkoušení chodu výhybky, provedení západkové zkoušky a ošetření kluzných částí mazivem. 2. V cenách nejsou obsaženy náklady na dodávku materiálu.</t>
  </si>
  <si>
    <t>1131532764</t>
  </si>
  <si>
    <t>1051</t>
  </si>
  <si>
    <t>5911543630</t>
  </si>
  <si>
    <t>Oprava součástí čelisťového závěru výhybky jednoduché úhlová páka soustavy S49 Poznámka: 1. V cenách jsou započteny náklady na opravu a vymezení vůlí, přezkoušení chodu výhybky, provedení západkové zkoušky a ošetření kluzných částí mazivem. 2. V cenách nejsou obsaženy náklady na dodávku materiálu.</t>
  </si>
  <si>
    <t>-540851234</t>
  </si>
  <si>
    <t>1052</t>
  </si>
  <si>
    <t>5911545020</t>
  </si>
  <si>
    <t>Záměna hákového závěru za čelisťový výhybky jednoduché jednozávěrové soustavy S49 Poznámka: 1. V cenách jsou započteny náklady na záměnu hákového závěru za čelisťový závěr, přezkoušení chodu výhybky, provedení západkové zkoušky a ošetření kluzných částí mazivem. 2. V cenách nejsou obsaženy náklady na dodávku materiálu.</t>
  </si>
  <si>
    <t>479556879</t>
  </si>
  <si>
    <t>1053</t>
  </si>
  <si>
    <t>5911547010</t>
  </si>
  <si>
    <t>Výměna čelisťového závěru srdcovky jednoduché s PHS soustavy UIC60 Poznámka: 1. V cenách jsou započteny náklady na demontáž, výměnu a montáž, přezkoušení chodu výhybky, provedení západkové zkoušky a ošetření kluzných částí výhybky mazivem. 2. V cenách nejsou obsaženy náklady na dodávku materiálu.</t>
  </si>
  <si>
    <t>1177633114</t>
  </si>
  <si>
    <t>1054</t>
  </si>
  <si>
    <t>5911547030</t>
  </si>
  <si>
    <t>Výměna čelisťového závěru srdcovky jednoduché s PHS soustavy S49 Poznámka: 1. V cenách jsou započteny náklady na demontáž, výměnu a montáž, přezkoušení chodu výhybky, provedení západkové zkoušky a ošetření kluzných částí výhybky mazivem. 2. V cenách nejsou obsaženy náklady na dodávku materiálu.</t>
  </si>
  <si>
    <t>-1291024123</t>
  </si>
  <si>
    <t>1055</t>
  </si>
  <si>
    <t>5911553010</t>
  </si>
  <si>
    <t>Seřízení čelisťového závěru srdcovky jednoduché s PHS soustavy UIC60 Poznámka: 1. V cenách jsou započteny náklady na seřízení závěru, přezkoušení chodu výhybky, provedení západkové zkoušky a ošetření kluzných částí výhybky mazivem.</t>
  </si>
  <si>
    <t>-419898107</t>
  </si>
  <si>
    <t>1056</t>
  </si>
  <si>
    <t>5911555010</t>
  </si>
  <si>
    <t>Nastavení hodnot čelisťového závěru vůle mezi závěrnou hlavou háku a závěrnou plochou svěrací čelisti soustavy UIC60 Poznámka: 1. V cenách jsou započteny náklady na nastavení, seřízení, přezkoušení chodu výhybky, provedení západkové zkoušky a ošetření kluzných částí výhybky mazivem.</t>
  </si>
  <si>
    <t>-498809952</t>
  </si>
  <si>
    <t>1057</t>
  </si>
  <si>
    <t>5911555110</t>
  </si>
  <si>
    <t>Nastavení hodnot čelisťového závěru šířky uzávorování (podsunutí závěrového háku závorovacím pravítkem) soustavy UIC60 Poznámka: 1. V cenách jsou započteny náklady na nastavení, seřízení, přezkoušení chodu výhybky, provedení západkové zkoušky a ošetření kluzných částí výhybky mazivem.</t>
  </si>
  <si>
    <t>-232224880</t>
  </si>
  <si>
    <t>1058</t>
  </si>
  <si>
    <t>5911555210</t>
  </si>
  <si>
    <t>Nastavení hodnot čelisťového závěru úprava polohy svěrací čelisti soustavy UIC60 Poznámka: 1. V cenách jsou započteny náklady na nastavení, seřízení, přezkoušení chodu výhybky, provedení západkové zkoušky a ošetření kluzných částí výhybky mazivem.</t>
  </si>
  <si>
    <t>1668171508</t>
  </si>
  <si>
    <t>1059</t>
  </si>
  <si>
    <t>5911555310</t>
  </si>
  <si>
    <t>Nastavení hodnot čelisťového závěru úprava rozevření jazyků soustavy UIC60 Poznámka: 1. V cenách jsou započteny náklady na nastavení, seřízení, přezkoušení chodu výhybky, provedení západkové zkoušky a ošetření kluzných částí výhybky mazivem.</t>
  </si>
  <si>
    <t>455224015</t>
  </si>
  <si>
    <t>1060</t>
  </si>
  <si>
    <t>5911555410</t>
  </si>
  <si>
    <t>Nastavení hodnot čelisťového závěru úprava vzdálenosti mezi jazykem a opornicí soustavy UIC60 Poznámka: 1. V cenách jsou započteny náklady na nastavení, seřízení, přezkoušení chodu výhybky, provedení západkové zkoušky a ošetření kluzných částí výhybky mazivem.</t>
  </si>
  <si>
    <t>349553900</t>
  </si>
  <si>
    <t>1061</t>
  </si>
  <si>
    <t>5911555430</t>
  </si>
  <si>
    <t>Nastavení hodnot čelisťového závěru úprava vzdálenosti mezi jazykem a opornicí soustavy S49 Poznámka: 1. V cenách jsou započteny náklady na nastavení, seřízení, přezkoušení chodu výhybky, provedení západkové zkoušky a ošetření kluzných částí výhybky mazivem.</t>
  </si>
  <si>
    <t>182125088</t>
  </si>
  <si>
    <t>1062</t>
  </si>
  <si>
    <t>5911555510</t>
  </si>
  <si>
    <t>Nastavení hodnot čelisťového závěru úprava pro místní stavění soustavy UIC60 Poznámka: 1. V cenách jsou započteny náklady na nastavení, seřízení, přezkoušení chodu výhybky, provedení západkové zkoušky a ošetření kluzných částí výhybky mazivem.</t>
  </si>
  <si>
    <t>-1600242237</t>
  </si>
  <si>
    <t>1063</t>
  </si>
  <si>
    <t>5911555530</t>
  </si>
  <si>
    <t>Nastavení hodnot čelisťového závěru úprava pro místní stavění soustavy S49 Poznámka: 1. V cenách jsou započteny náklady na nastavení, seřízení, přezkoušení chodu výhybky, provedení západkové zkoušky a ošetření kluzných částí výhybky mazivem.</t>
  </si>
  <si>
    <t>-1651566839</t>
  </si>
  <si>
    <t>1064</t>
  </si>
  <si>
    <t>5911557010</t>
  </si>
  <si>
    <t>Seřízení stavěcího zařízení čelisťového závěru srdcovky jednoduché s PHS výměník soustavy UIC60 Poznámka: 1. V cenách jsou započteny náklady demontáž, výměnu a montáž, přezkoušení chodu výhybky, provedení západkové zkoušky a ošetření kluzných částí výhybky mazivem.</t>
  </si>
  <si>
    <t>1591727114</t>
  </si>
  <si>
    <t>1065</t>
  </si>
  <si>
    <t>5911557210</t>
  </si>
  <si>
    <t>Seřízení stavěcího zařízení čelisťového závěru srdcovky jednoduché s PHS spojovací tyč soustavy UIC60 Poznámka: 1. V cenách jsou započteny náklady demontáž, výměnu a montáž, přezkoušení chodu výhybky, provedení západkové zkoušky a ošetření kluzných částí výhybky mazivem.</t>
  </si>
  <si>
    <t>1259974821</t>
  </si>
  <si>
    <t>1066</t>
  </si>
  <si>
    <t>5911557310</t>
  </si>
  <si>
    <t>Seřízení stavěcího zařízení čelisťového závěru srdcovky jednoduché s PHS tažná tyč soustavy UIC60 Poznámka: 1. V cenách jsou započteny náklady demontáž, výměnu a montáž, přezkoušení chodu výhybky, provedení západkové zkoušky a ošetření kluzných částí výhybky mazivem.</t>
  </si>
  <si>
    <t>400757192</t>
  </si>
  <si>
    <t>1067</t>
  </si>
  <si>
    <t>5911557410</t>
  </si>
  <si>
    <t>Seřízení stavěcího zařízení čelisťového závěru srdcovky jednoduché s PHS závěrový hák soustavy UIC60 Poznámka: 1. V cenách jsou započteny náklady demontáž, výměnu a montáž, přezkoušení chodu výhybky, provedení západkové zkoušky a ošetření kluzných částí výhybky mazivem.</t>
  </si>
  <si>
    <t>-1146228339</t>
  </si>
  <si>
    <t>1068</t>
  </si>
  <si>
    <t>5911557510</t>
  </si>
  <si>
    <t>Seřízení stavěcího zařízení čelisťového závěru srdcovky jednoduché s PHS svěrací čelist soustavy UIC60 Poznámka: 1. V cenách jsou započteny náklady demontáž, výměnu a montáž, přezkoušení chodu výhybky, provedení západkové zkoušky a ošetření kluzných částí výhybky mazivem.</t>
  </si>
  <si>
    <t>1036880069</t>
  </si>
  <si>
    <t>1069</t>
  </si>
  <si>
    <t>5911557610</t>
  </si>
  <si>
    <t>Seřízení stavěcího zařízení čelisťového závěru srdcovky jednoduché s PHS háková stěžejka soustavy UIC60 Poznámka: 1. V cenách jsou započteny náklady demontáž, výměnu a montáž, přezkoušení chodu výhybky, provedení západkové zkoušky a ošetření kluzných částí výhybky mazivem.</t>
  </si>
  <si>
    <t>1059816767</t>
  </si>
  <si>
    <t>1070</t>
  </si>
  <si>
    <t>5911557710</t>
  </si>
  <si>
    <t>Seřízení stavěcího zařízení čelisťového závěru srdcovky jednoduché s PHS soutyčí soustavy UIC60 Poznámka: 1. V cenách jsou započteny náklady demontáž, výměnu a montáž, přezkoušení chodu výhybky, provedení západkové zkoušky a ošetření kluzných částí výhybky mazivem.</t>
  </si>
  <si>
    <t>-1741112881</t>
  </si>
  <si>
    <t>1071</t>
  </si>
  <si>
    <t>5911557810</t>
  </si>
  <si>
    <t>Seřízení stavěcího zařízení čelisťového závěru srdcovky jednoduché s PHS úhlová páka soustavy UIC60 Poznámka: 1. V cenách jsou započteny náklady demontáž, výměnu a montáž, přezkoušení chodu výhybky, provedení západkové zkoušky a ošetření kluzných částí výhybky mazivem.</t>
  </si>
  <si>
    <t>-111824041</t>
  </si>
  <si>
    <t>1072</t>
  </si>
  <si>
    <t>5911563010</t>
  </si>
  <si>
    <t>Oprava součástí čelisťového závěru srdcovky jednoduché s PHS soustavy UIC60 Poznámka: 1. V cenách jsou započteny náklady na přezkoušení chodu výhybky, provedení západkové zkoušky a ošetření kluzných částí výhybky mazivem.</t>
  </si>
  <si>
    <t>746645197</t>
  </si>
  <si>
    <t>1073</t>
  </si>
  <si>
    <t>5911565010</t>
  </si>
  <si>
    <t>Seřízení výměnové části čelisťového závěru výhybky křižovatkové soustavy UIC60 Poznámka: 1. V cenách jsou započteny náklady demontáž, výměnu a montáž, přezkoušení chodu výhybky, provedení západkové zkoušky a ošetření kluzných částí výhybky mazivem.</t>
  </si>
  <si>
    <t>176373925</t>
  </si>
  <si>
    <t>1074</t>
  </si>
  <si>
    <t>5911565030</t>
  </si>
  <si>
    <t>Seřízení výměnové části čelisťového závěru výhybky křižovatkové soustavy S49 Poznámka: 1. V cenách jsou započteny náklady demontáž, výměnu a montáž, přezkoušení chodu výhybky, provedení západkové zkoušky a ošetření kluzných částí výhybky mazivem.</t>
  </si>
  <si>
    <t>-1982329946</t>
  </si>
  <si>
    <t>1075</t>
  </si>
  <si>
    <t>5911565110</t>
  </si>
  <si>
    <t>Seřízení výměnové části čelisťového závěru výhybky křižovatkové poloviční soustavy UIC60 Poznámka: 1. V cenách jsou započteny náklady demontáž, výměnu a montáž, přezkoušení chodu výhybky, provedení západkové zkoušky a ošetření kluzných částí výhybky mazivem.</t>
  </si>
  <si>
    <t>-2139981950</t>
  </si>
  <si>
    <t>1076</t>
  </si>
  <si>
    <t>5911565130</t>
  </si>
  <si>
    <t>Seřízení výměnové části čelisťového závěru výhybky křižovatkové poloviční soustavy S49 Poznámka: 1. V cenách jsou započteny náklady demontáž, výměnu a montáž, přezkoušení chodu výhybky, provedení západkové zkoušky a ošetření kluzných částí výhybky mazivem.</t>
  </si>
  <si>
    <t>2029899274</t>
  </si>
  <si>
    <t>1077</t>
  </si>
  <si>
    <t>5911567010</t>
  </si>
  <si>
    <t>Výměna čelisťového závěru výhybky křižovatkové soustavy UIC60 Poznámka: 1. V cenách jsou započteny náklady na demontáž, výměnu a montáž, přezkoušení chodu výhybky, provedení západkové zkoušky a ošetření kluzných částí závěru mazivem. 2. V cenách nejsou obsaženy náklady na dodávku materiálu.</t>
  </si>
  <si>
    <t>1124934652</t>
  </si>
  <si>
    <t>1078</t>
  </si>
  <si>
    <t>5911567030</t>
  </si>
  <si>
    <t>Výměna čelisťového závěru výhybky křižovatkové soustavy S49 Poznámka: 1. V cenách jsou započteny náklady na demontáž, výměnu a montáž, přezkoušení chodu výhybky, provedení západkové zkoušky a ošetření kluzných částí závěru mazivem. 2. V cenách nejsou obsaženy náklady na dodávku materiálu.</t>
  </si>
  <si>
    <t>-374589326</t>
  </si>
  <si>
    <t>1079</t>
  </si>
  <si>
    <t>5911567110</t>
  </si>
  <si>
    <t>Výměna čelisťového závěru výhybky křižovatkové poloviční soustavy UIC60 Poznámka: 1. V cenách jsou započteny náklady na demontáž, výměnu a montáž, přezkoušení chodu výhybky, provedení západkové zkoušky a ošetření kluzných částí závěru mazivem. 2. V cenách nejsou obsaženy náklady na dodávku materiálu.</t>
  </si>
  <si>
    <t>-1797420467</t>
  </si>
  <si>
    <t>1080</t>
  </si>
  <si>
    <t>5911567130</t>
  </si>
  <si>
    <t>Výměna čelisťového závěru výhybky křižovatkové poloviční soustavy S49 Poznámka: 1. V cenách jsou započteny náklady na demontáž, výměnu a montáž, přezkoušení chodu výhybky, provedení západkové zkoušky a ošetření kluzných částí závěru mazivem. 2. V cenách nejsou obsaženy náklady na dodávku materiálu.</t>
  </si>
  <si>
    <t>1567283608</t>
  </si>
  <si>
    <t>1081</t>
  </si>
  <si>
    <t>5911573010</t>
  </si>
  <si>
    <t>Seřízení čelisťového závěru výhybky křižovatkové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</si>
  <si>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183901123</t>
  </si>
  <si>
    <t>1082</t>
  </si>
  <si>
    <t>5911573030</t>
  </si>
  <si>
    <t>Seřízení čelisťového závěru výhybky křižovatkové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</si>
  <si>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2070911596</t>
  </si>
  <si>
    <t>1083</t>
  </si>
  <si>
    <t>5911573110</t>
  </si>
  <si>
    <t>Seřízení čelisťového závěru výhybky křižovatkové poloviční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</si>
  <si>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1386296709</t>
  </si>
  <si>
    <t>1084</t>
  </si>
  <si>
    <t>5911573130</t>
  </si>
  <si>
    <t>Seřízení čelisťového závěru výhybky křižovatkové poloviční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</si>
  <si>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-1586712350</t>
  </si>
  <si>
    <t>1085</t>
  </si>
  <si>
    <t>5911575010</t>
  </si>
  <si>
    <t>Nastavení hodnot čelisťového závěru výhybky křižovatkové zákles závěrného háku soustavy UIC60 Poznámka: 1. V cenách jsou započteny náklady na úpravu vůlí, přezkoušení chodu výhybky, provedení západkové zkoušky a ošetření kluzných částí výhybky mazivem.</t>
  </si>
  <si>
    <t>1584876112</t>
  </si>
  <si>
    <t>1086</t>
  </si>
  <si>
    <t>5911575030</t>
  </si>
  <si>
    <t>Nastavení hodnot čelisťového závěru výhybky křižovatkové zákles závěrného háku soustavy S49 Poznámka: 1. V cenách jsou započteny náklady na úpravu vůlí, přezkoušení chodu výhybky, provedení západkové zkoušky a ošetření kluzných částí výhybky mazivem.</t>
  </si>
  <si>
    <t>-1508123100</t>
  </si>
  <si>
    <t>1087</t>
  </si>
  <si>
    <t>5911575110</t>
  </si>
  <si>
    <t>Nastavení hodnot čelisťového závěru výhybky křižovatkové vůle mezi závěrnou hlavou háku a závěrnou plochou svěrací čelisti soustavy UIC60 Poznámka: 1. V cenách jsou započteny náklady na úpravu vůlí, přezkoušení chodu výhybky, provedení západkové zkoušky a ošetření kluzných částí výhybky mazivem.</t>
  </si>
  <si>
    <t>1893097102</t>
  </si>
  <si>
    <t>1088</t>
  </si>
  <si>
    <t>5911575130</t>
  </si>
  <si>
    <t>Nastavení hodnot čelisťového závěru výhybky křižovatkové vůle mezi závěrnou hlavou háku a závěrnou plochou svěrací čelisti soustavy S49 Poznámka: 1. V cenách jsou započteny náklady na úpravu vůlí, přezkoušení chodu výhybky, provedení západkové zkoušky a ošetření kluzných částí výhybky mazivem.</t>
  </si>
  <si>
    <t>-308012453</t>
  </si>
  <si>
    <t>1089</t>
  </si>
  <si>
    <t>5911575210</t>
  </si>
  <si>
    <t>Nastavení hodnot čelisťového závěru výhybky křižovatkové vůle závěsných třmenů soustavy UIC60 Poznámka: 1. V cenách jsou započteny náklady na úpravu vůlí, přezkoušení chodu výhybky, provedení západkové zkoušky a ošetření kluzných částí výhybky mazivem.</t>
  </si>
  <si>
    <t>1610490943</t>
  </si>
  <si>
    <t>1090</t>
  </si>
  <si>
    <t>5911575230</t>
  </si>
  <si>
    <t>Nastavení hodnot čelisťového závěru výhybky křižovatkové vůle závěsných třmenů soustavy S49 Poznámka: 1. V cenách jsou započteny náklady na úpravu vůlí, přezkoušení chodu výhybky, provedení západkové zkoušky a ošetření kluzných částí výhybky mazivem.</t>
  </si>
  <si>
    <t>-1078063147</t>
  </si>
  <si>
    <t>1091</t>
  </si>
  <si>
    <t>5911575310</t>
  </si>
  <si>
    <t>Nastavení hodnot čelisťového závěru výhybky křižovatkové polohy svěrací čelisti soustavy UIC60 Poznámka: 1. V cenách jsou započteny náklady na úpravu vůlí, přezkoušení chodu výhybky, provedení západkové zkoušky a ošetření kluzných částí výhybky mazivem.</t>
  </si>
  <si>
    <t>-613210558</t>
  </si>
  <si>
    <t>1092</t>
  </si>
  <si>
    <t>5911575330</t>
  </si>
  <si>
    <t>Nastavení hodnot čelisťového závěru výhybky křižovatkové polohy svěrací čelisti soustavy S49 Poznámka: 1. V cenách jsou započteny náklady na úpravu vůlí, přezkoušení chodu výhybky, provedení západkové zkoušky a ošetření kluzných částí výhybky mazivem.</t>
  </si>
  <si>
    <t>-1980348538</t>
  </si>
  <si>
    <t>1093</t>
  </si>
  <si>
    <t>5911575410</t>
  </si>
  <si>
    <t>Nastavení hodnot čelisťového závěru výhybky křižovatkové rozevření jazyků soustavy UIC60 Poznámka: 1. V cenách jsou započteny náklady na úpravu vůlí, přezkoušení chodu výhybky, provedení západkové zkoušky a ošetření kluzných částí výhybky mazivem.</t>
  </si>
  <si>
    <t>955679723</t>
  </si>
  <si>
    <t>1094</t>
  </si>
  <si>
    <t>5911575430</t>
  </si>
  <si>
    <t>Nastavení hodnot čelisťového závěru výhybky křižovatkové rozevření jazyků soustavy S49 Poznámka: 1. V cenách jsou započteny náklady na úpravu vůlí, přezkoušení chodu výhybky, provedení západkové zkoušky a ošetření kluzných částí výhybky mazivem.</t>
  </si>
  <si>
    <t>-1451135885</t>
  </si>
  <si>
    <t>1095</t>
  </si>
  <si>
    <t>5911575510</t>
  </si>
  <si>
    <t>Nastavení hodnot čelisťového závěru výhybky křižovatkové vzdálenosti mezi jazykem a opornicí soustavy UIC60 Poznámka: 1. V cenách jsou započteny náklady na úpravu vůlí, přezkoušení chodu výhybky, provedení západkové zkoušky a ošetření kluzných částí výhybky mazivem.</t>
  </si>
  <si>
    <t>-1619582670</t>
  </si>
  <si>
    <t>1096</t>
  </si>
  <si>
    <t>5911575530</t>
  </si>
  <si>
    <t>Nastavení hodnot čelisťového závěru výhybky křižovatkové vzdálenosti mezi jazykem a opornicí soustavy S49 Poznámka: 1. V cenách jsou započteny náklady na úpravu vůlí, přezkoušení chodu výhybky, provedení západkové zkoušky a ošetření kluzných částí výhybky mazivem.</t>
  </si>
  <si>
    <t>-293596672</t>
  </si>
  <si>
    <t>1097</t>
  </si>
  <si>
    <t>5911577010</t>
  </si>
  <si>
    <t>Seřízení stavěcího zařízení čelisťového závěru výhybky křižovatkové výměník soustavy UIC60 Poznámka: 1. V cenách jsou započteny náklady na seřízení a přezkoušení chodu výhybky, provedení západkové zkoušky a ošetření kluzných částí mazivem.</t>
  </si>
  <si>
    <t>-373004152</t>
  </si>
  <si>
    <t>1098</t>
  </si>
  <si>
    <t>5911577030</t>
  </si>
  <si>
    <t>Seřízení stavěcího zařízení čelisťového závěru výhybky křižovatkové výměník soustavy S49 Poznámka: 1. V cenách jsou započteny náklady na seřízení a přezkoušení chodu výhybky, provedení západkové zkoušky a ošetření kluzných částí mazivem.</t>
  </si>
  <si>
    <t>149974722</t>
  </si>
  <si>
    <t>1099</t>
  </si>
  <si>
    <t>5911577110</t>
  </si>
  <si>
    <t>Seřízení stavěcího zařízení čelisťového závěru výhybky křižovatkové soutyčí soustavy UIC60 Poznámka: 1. V cenách jsou započteny náklady na seřízení a přezkoušení chodu výhybky, provedení západkové zkoušky a ošetření kluzných částí mazivem.</t>
  </si>
  <si>
    <t>917536568</t>
  </si>
  <si>
    <t>1100</t>
  </si>
  <si>
    <t>5911577130</t>
  </si>
  <si>
    <t>Seřízení stavěcího zařízení čelisťového závěru výhybky křižovatkové soutyčí soustavy S49 Poznámka: 1. V cenách jsou započteny náklady na seřízení a přezkoušení chodu výhybky, provedení západkové zkoušky a ošetření kluzných částí mazivem.</t>
  </si>
  <si>
    <t>-1318717376</t>
  </si>
  <si>
    <t>1101</t>
  </si>
  <si>
    <t>5911577210</t>
  </si>
  <si>
    <t>Seřízení stavěcího zařízení čelisťového závěru výhybky křižovatkové dorazů soustavy UIC60 Poznámka: 1. V cenách jsou započteny náklady na seřízení a přezkoušení chodu výhybky, provedení západkové zkoušky a ošetření kluzných částí mazivem.</t>
  </si>
  <si>
    <t>-566597172</t>
  </si>
  <si>
    <t>1102</t>
  </si>
  <si>
    <t>5911577230</t>
  </si>
  <si>
    <t>Seřízení stavěcího zařízení čelisťového závěru výhybky křižovatkové dorazů soustavy S49 Poznámka: 1. V cenách jsou započteny náklady na seřízení a přezkoušení chodu výhybky, provedení západkové zkoušky a ošetření kluzných částí mazivem.</t>
  </si>
  <si>
    <t>1524575064</t>
  </si>
  <si>
    <t>1103</t>
  </si>
  <si>
    <t>5911579010</t>
  </si>
  <si>
    <t>Výměna součástí čelisťového závěru výhybky křižovatkové spojovací tyč soustavy UIC60 Poznámka: 1. V cenách jsou započteny náklady na demontáž, výměnu a montáž přezkoušení chodu výhybky, provedení západkové zkoušky a ošetření kluzných částí mazivem. 2. V cenách nejsou obsaženy náklady na dodávku materiálu.</t>
  </si>
  <si>
    <t>209993445</t>
  </si>
  <si>
    <t>1104</t>
  </si>
  <si>
    <t>5911579030</t>
  </si>
  <si>
    <t>Výměna součástí čelisťového závěru výhybky křižovatkové spojovací tyč soustavy S49 Poznámka: 1. V cenách jsou započteny náklady na demontáž, výměnu a montáž přezkoušení chodu výhybky, provedení západkové zkoušky a ošetření kluzných částí mazivem. 2. V cenách nejsou obsaženy náklady na dodávku materiálu.</t>
  </si>
  <si>
    <t>1336462498</t>
  </si>
  <si>
    <t>1105</t>
  </si>
  <si>
    <t>5911579110</t>
  </si>
  <si>
    <t>Výměna součástí čelisťového závěru výhybky křižovatkové tažná tyč soustavy UIC60 Poznámka: 1. V cenách jsou započteny náklady na demontáž, výměnu a montáž přezkoušení chodu výhybky, provedení západkové zkoušky a ošetření kluzných částí mazivem. 2. V cenách nejsou obsaženy náklady na dodávku materiálu.</t>
  </si>
  <si>
    <t>1691433849</t>
  </si>
  <si>
    <t>1106</t>
  </si>
  <si>
    <t>5911579130</t>
  </si>
  <si>
    <t>Výměna součástí čelisťového závěru výhybky křižovatkové tažná tyč soustavy S49 Poznámka: 1. V cenách jsou započteny náklady na demontáž, výměnu a montáž přezkoušení chodu výhybky, provedení západkové zkoušky a ošetření kluzných částí mazivem. 2. V cenách nejsou obsaženy náklady na dodávku materiálu.</t>
  </si>
  <si>
    <t>-345703702</t>
  </si>
  <si>
    <t>1107</t>
  </si>
  <si>
    <t>5911579210</t>
  </si>
  <si>
    <t>Výměna součástí čelisťového závěru výhybky křižovatkové závěrový hák soustavy UIC60 Poznámka: 1. V cenách jsou započteny náklady na demontáž, výměnu a montáž přezkoušení chodu výhybky, provedení západkové zkoušky a ošetření kluzných částí mazivem. 2. V cenách nejsou obsaženy náklady na dodávku materiálu.</t>
  </si>
  <si>
    <t>2012013087</t>
  </si>
  <si>
    <t>1108</t>
  </si>
  <si>
    <t>5911579230</t>
  </si>
  <si>
    <t>Výměna součástí čelisťového závěru výhybky křižovatkové závěrový hák soustavy S49 Poznámka: 1. V cenách jsou započteny náklady na demontáž, výměnu a montáž přezkoušení chodu výhybky, provedení západkové zkoušky a ošetření kluzných částí mazivem. 2. V cenách nejsou obsaženy náklady na dodávku materiálu.</t>
  </si>
  <si>
    <t>-1730110787</t>
  </si>
  <si>
    <t>1109</t>
  </si>
  <si>
    <t>5911579310</t>
  </si>
  <si>
    <t>Výměna součástí čelisťového závěru výhybky křižovatkové svěrací čelist soustavy UIC60 Poznámka: 1. V cenách jsou započteny náklady na demontáž, výměnu a montáž přezkoušení chodu výhybky, provedení západkové zkoušky a ošetření kluzných částí mazivem. 2. V cenách nejsou obsaženy náklady na dodávku materiálu.</t>
  </si>
  <si>
    <t>258759893</t>
  </si>
  <si>
    <t>1110</t>
  </si>
  <si>
    <t>5911579330</t>
  </si>
  <si>
    <t>Výměna součástí čelisťového závěru výhybky křižovatkové svěrací čelist soustavy S49 Poznámka: 1. V cenách jsou započteny náklady na demontáž, výměnu a montáž přezkoušení chodu výhybky, provedení západkové zkoušky a ošetření kluzných částí mazivem. 2. V cenách nejsou obsaženy náklady na dodávku materiálu.</t>
  </si>
  <si>
    <t>961973089</t>
  </si>
  <si>
    <t>1111</t>
  </si>
  <si>
    <t>5911579410</t>
  </si>
  <si>
    <t>Výměna součástí čelisťového závěru výhybky křižovatkové háková stěžejka soustavy UIC60 Poznámka: 1. V cenách jsou započteny náklady na demontáž, výměnu a montáž přezkoušení chodu výhybky, provedení západkové zkoušky a ošetření kluzných částí mazivem. 2. V cenách nejsou obsaženy náklady na dodávku materiálu.</t>
  </si>
  <si>
    <t>-158670214</t>
  </si>
  <si>
    <t>1112</t>
  </si>
  <si>
    <t>5911579430</t>
  </si>
  <si>
    <t>Výměna součástí čelisťového závěru výhybky křižovatkové háková stěžejka soustavy S49 Poznámka: 1. V cenách jsou započteny náklady na demontáž, výměnu a montáž přezkoušení chodu výhybky, provedení západkové zkoušky a ošetření kluzných částí mazivem. 2. V cenách nejsou obsaženy náklady na dodávku materiálu.</t>
  </si>
  <si>
    <t>1419654730</t>
  </si>
  <si>
    <t>1113</t>
  </si>
  <si>
    <t>5911579510</t>
  </si>
  <si>
    <t>Výměna součástí čelisťového závěru výhybky křižovatkové soutyčí soustavy UIC60 Poznámka: 1. V cenách jsou započteny náklady na demontáž, výměnu a montáž přezkoušení chodu výhybky, provedení západkové zkoušky a ošetření kluzných částí mazivem. 2. V cenách nejsou obsaženy náklady na dodávku materiálu.</t>
  </si>
  <si>
    <t>253173065</t>
  </si>
  <si>
    <t>1114</t>
  </si>
  <si>
    <t>5911579530</t>
  </si>
  <si>
    <t>Výměna součástí čelisťového závěru výhybky křižovatkové soutyčí soustavy S49 Poznámka: 1. V cenách jsou započteny náklady na demontáž, výměnu a montáž přezkoušení chodu výhybky, provedení západkové zkoušky a ošetření kluzných částí mazivem. 2. V cenách nejsou obsaženy náklady na dodávku materiálu.</t>
  </si>
  <si>
    <t>283075057</t>
  </si>
  <si>
    <t>1115</t>
  </si>
  <si>
    <t>5911579610</t>
  </si>
  <si>
    <t>Výměna součástí čelisťového závěru výhybky křižovatkové úhlová páka soustavy UIC60 Poznámka: 1. V cenách jsou započteny náklady na demontáž, výměnu a montáž přezkoušení chodu výhybky, provedení západkové zkoušky a ošetření kluzných částí mazivem. 2. V cenách nejsou obsaženy náklady na dodávku materiálu.</t>
  </si>
  <si>
    <t>1865854950</t>
  </si>
  <si>
    <t>1116</t>
  </si>
  <si>
    <t>5911579630</t>
  </si>
  <si>
    <t>Výměna součástí čelisťového závěru výhybky křižovatkové úhlová páka soustavy S49 Poznámka: 1. V cenách jsou započteny náklady na demontáž, výměnu a montáž přezkoušení chodu výhybky, provedení západkové zkoušky a ošetření kluzných částí mazivem. 2. V cenách nejsou obsaženy náklady na dodávku materiálu.</t>
  </si>
  <si>
    <t>-119603137</t>
  </si>
  <si>
    <t>1117</t>
  </si>
  <si>
    <t>5911585010</t>
  </si>
  <si>
    <t>Oprava součástí čelisťového závěru výhybky křižovatkové spojovací tyč soustavy UIC60 Poznámka: 1. V cenách jsou započteny náklady na opravu a vymezení vůlí, přezkoušení chodu výhybky, provedení západkové zkoušky a ošetření kluzných částí mazivem. 2. V cenách nejsou obsaženy náklady na dodávku materiálu.</t>
  </si>
  <si>
    <t>2115775776</t>
  </si>
  <si>
    <t>1118</t>
  </si>
  <si>
    <t>5911585030</t>
  </si>
  <si>
    <t>Oprava součástí čelisťového závěru výhybky křižovatkové spojovací tyč soustavy S49 Poznámka: 1. V cenách jsou započteny náklady na opravu a vymezení vůlí, přezkoušení chodu výhybky, provedení západkové zkoušky a ošetření kluzných částí mazivem. 2. V cenách nejsou obsaženy náklady na dodávku materiálu.</t>
  </si>
  <si>
    <t>1504337028</t>
  </si>
  <si>
    <t>1119</t>
  </si>
  <si>
    <t>5911585110</t>
  </si>
  <si>
    <t>Oprava součástí čelisťového závěru výhybky křižovatkové tažná tyč soustavy UIC60 Poznámka: 1. V cenách jsou započteny náklady na opravu a vymezení vůlí, přezkoušení chodu výhybky, provedení západkové zkoušky a ošetření kluzných částí mazivem. 2. V cenách nejsou obsaženy náklady na dodávku materiálu.</t>
  </si>
  <si>
    <t>1805781585</t>
  </si>
  <si>
    <t>1120</t>
  </si>
  <si>
    <t>5911585130</t>
  </si>
  <si>
    <t>Oprava součástí čelisťového závěru výhybky křižovatkové tažná tyč soustavy S49 Poznámka: 1. V cenách jsou započteny náklady na opravu a vymezení vůlí, přezkoušení chodu výhybky, provedení západkové zkoušky a ošetření kluzných částí mazivem. 2. V cenách nejsou obsaženy náklady na dodávku materiálu.</t>
  </si>
  <si>
    <t>-267440167</t>
  </si>
  <si>
    <t>1121</t>
  </si>
  <si>
    <t>5911585210</t>
  </si>
  <si>
    <t>Oprava součástí čelisťového závěru výhybky křižovatkové závěrový hák soustavy UIC60 Poznámka: 1. V cenách jsou započteny náklady na opravu a vymezení vůlí, přezkoušení chodu výhybky, provedení západkové zkoušky a ošetření kluzných částí mazivem. 2. V cenách nejsou obsaženy náklady na dodávku materiálu.</t>
  </si>
  <si>
    <t>1283531576</t>
  </si>
  <si>
    <t>1122</t>
  </si>
  <si>
    <t>5911585230</t>
  </si>
  <si>
    <t>Oprava součástí čelisťového závěru výhybky křižovatkové závěrový hák soustavy S49 Poznámka: 1. V cenách jsou započteny náklady na opravu a vymezení vůlí, přezkoušení chodu výhybky, provedení západkové zkoušky a ošetření kluzných částí mazivem. 2. V cenách nejsou obsaženy náklady na dodávku materiálu.</t>
  </si>
  <si>
    <t>-336074843</t>
  </si>
  <si>
    <t>1123</t>
  </si>
  <si>
    <t>5911585310</t>
  </si>
  <si>
    <t>Oprava součástí čelisťového závěru výhybky křižovatkové svěrací čelist soustavy UIC60 Poznámka: 1. V cenách jsou započteny náklady na opravu a vymezení vůlí, přezkoušení chodu výhybky, provedení západkové zkoušky a ošetření kluzných částí mazivem. 2. V cenách nejsou obsaženy náklady na dodávku materiálu.</t>
  </si>
  <si>
    <t>-1135342704</t>
  </si>
  <si>
    <t>1124</t>
  </si>
  <si>
    <t>5911585330</t>
  </si>
  <si>
    <t>Oprava součástí čelisťového závěru výhybky křižovatkové svěrací čelist soustavy S49 Poznámka: 1. V cenách jsou započteny náklady na opravu a vymezení vůlí, přezkoušení chodu výhybky, provedení západkové zkoušky a ošetření kluzných částí mazivem. 2. V cenách nejsou obsaženy náklady na dodávku materiálu.</t>
  </si>
  <si>
    <t>-626246350</t>
  </si>
  <si>
    <t>1125</t>
  </si>
  <si>
    <t>5911585410</t>
  </si>
  <si>
    <t>Oprava součástí čelisťového závěru výhybky křižovatkové háková stěžejka soustavy UIC60 Poznámka: 1. V cenách jsou započteny náklady na opravu a vymezení vůlí, přezkoušení chodu výhybky, provedení západkové zkoušky a ošetření kluzných částí mazivem. 2. V cenách nejsou obsaženy náklady na dodávku materiálu.</t>
  </si>
  <si>
    <t>293643763</t>
  </si>
  <si>
    <t>1126</t>
  </si>
  <si>
    <t>5911585430</t>
  </si>
  <si>
    <t>Oprava součástí čelisťového závěru výhybky křižovatkové háková stěžejka soustavy S49 Poznámka: 1. V cenách jsou započteny náklady na opravu a vymezení vůlí, přezkoušení chodu výhybky, provedení západkové zkoušky a ošetření kluzných částí mazivem. 2. V cenách nejsou obsaženy náklady na dodávku materiálu.</t>
  </si>
  <si>
    <t>779193651</t>
  </si>
  <si>
    <t>1127</t>
  </si>
  <si>
    <t>5911585510</t>
  </si>
  <si>
    <t>Oprava součástí čelisťového závěru výhybky křižovatkové soutyčí soustavy UIC60 Poznámka: 1. V cenách jsou započteny náklady na opravu a vymezení vůlí, přezkoušení chodu výhybky, provedení západkové zkoušky a ošetření kluzných částí mazivem. 2. V cenách nejsou obsaženy náklady na dodávku materiálu.</t>
  </si>
  <si>
    <t>-1409553079</t>
  </si>
  <si>
    <t>1128</t>
  </si>
  <si>
    <t>5911585530</t>
  </si>
  <si>
    <t>Oprava součástí čelisťového závěru výhybky křižovatkové soutyčí soustavy S49 Poznámka: 1. V cenách jsou započteny náklady na opravu a vymezení vůlí, přezkoušení chodu výhybky, provedení západkové zkoušky a ošetření kluzných částí mazivem. 2. V cenách nejsou obsaženy náklady na dodávku materiálu.</t>
  </si>
  <si>
    <t>1858602557</t>
  </si>
  <si>
    <t>1129</t>
  </si>
  <si>
    <t>5911585610</t>
  </si>
  <si>
    <t>Oprava součástí čelisťového závěru výhybky křižovatkové úhlová páka soustavy UIC60 Poznámka: 1. V cenách jsou započteny náklady na opravu a vymezení vůlí, přezkoušení chodu výhybky, provedení západkové zkoušky a ošetření kluzných částí mazivem. 2. V cenách nejsou obsaženy náklady na dodávku materiálu.</t>
  </si>
  <si>
    <t>1526821488</t>
  </si>
  <si>
    <t>1130</t>
  </si>
  <si>
    <t>5911585630</t>
  </si>
  <si>
    <t>Oprava součástí čelisťového závěru výhybky křižovatkové úhlová páka soustavy S49 Poznámka: 1. V cenách jsou započteny náklady na opravu a vymezení vůlí, přezkoušení chodu výhybky, provedení západkové zkoušky a ošetření kluzných částí mazivem. 2. V cenách nejsou obsaženy náklady na dodávku materiálu.</t>
  </si>
  <si>
    <t>843155171</t>
  </si>
  <si>
    <t>1131</t>
  </si>
  <si>
    <t>5911587020</t>
  </si>
  <si>
    <t>Záměna hákového závěru za čelisťový výhybky křižovatkové celé soustavy S49 Poznámka: 1. V cenách jsou započteny náklady na záměnu hákového závěru za čelisťový závěr, přezkoušení chodu výhybky, provedení západkové zkoušky a ošetření kluzných částí mazivem. 2. V cenách nejsou obsaženy náklady na dodávku materiálu.</t>
  </si>
  <si>
    <t>-39681865</t>
  </si>
  <si>
    <t>1132</t>
  </si>
  <si>
    <t>5911587120</t>
  </si>
  <si>
    <t>Záměna hákového závěru za čelisťový výhybky křižovatkové poloviční soustavy S49 Poznámka: 1. V cenách jsou započteny náklady na záměnu hákového závěru za čelisťový závěr, přezkoušení chodu výhybky, provedení západkové zkoušky a ošetření kluzných částí mazivem. 2. V cenách nejsou obsaženy náklady na dodávku materiálu.</t>
  </si>
  <si>
    <t>1384799504</t>
  </si>
  <si>
    <t>1133</t>
  </si>
  <si>
    <t>5911589010</t>
  </si>
  <si>
    <t>Úprava vnitřního jazyka výhybky křižovatkové pro montáž ČZ Poznámka: 1. V cenách jsou započteny náklady na úpravu jazyka odfrézováním. 2. V cenách nejsou obsaženy náklady na dodávku materiálu</t>
  </si>
  <si>
    <t>-351726074</t>
  </si>
  <si>
    <t>1134</t>
  </si>
  <si>
    <t>5911597010</t>
  </si>
  <si>
    <t>Seřízení čelisťového závěru srdcovky dvojité s PHS soustavy UIC60 Poznámka: 1. V cenách jsou započteny náklady na seřízení závěru, přezkoušení chodu výhybky, provedení západkové zkoušky a ošetření kluzných částí výhybky mazivem.</t>
  </si>
  <si>
    <t>1962872105</t>
  </si>
  <si>
    <t>1135</t>
  </si>
  <si>
    <t>5911597030</t>
  </si>
  <si>
    <t>Seřízení čelisťového závěru srdcovky dvojité s PHS soustavy S49 Poznámka: 1. V cenách jsou započteny náklady na seřízení závěru, přezkoušení chodu výhybky, provedení západkové zkoušky a ošetření kluzných částí výhybky mazivem.</t>
  </si>
  <si>
    <t>339214220</t>
  </si>
  <si>
    <t>1136</t>
  </si>
  <si>
    <t>5911611010</t>
  </si>
  <si>
    <t>Výměna přestavníku čelisťového závěru jednoduché výhybky pro místní stavění soustavy UIC60 Poznámka: 1. V cenách jsou započteny náklady na přezkoušení chodu výhybky, provedení západkové zkoušky a ošetření kluzných částí výhybky mazivem. 2. V cenách nejsou obsaženy náklady na dodávku materiálu.</t>
  </si>
  <si>
    <t>1290987028</t>
  </si>
  <si>
    <t>1137</t>
  </si>
  <si>
    <t>5911611030</t>
  </si>
  <si>
    <t>Výměna přestavníku čelisťového závěru jednoduché výhybky pro místní stavění soustavy S49 Poznámka: 1. V cenách jsou započteny náklady na přezkoušení chodu výhybky, provedení západkové zkoušky a ošetření kluzných částí výhybky mazivem. 2. V cenách nejsou obsaženy náklady na dodávku materiálu.</t>
  </si>
  <si>
    <t>-129409803</t>
  </si>
  <si>
    <t>1138</t>
  </si>
  <si>
    <t>5911613010</t>
  </si>
  <si>
    <t>Demontáž přestavníku čelisťového závěru jednoduché výhybky pro místní stavění soustavy UIC60 Poznámka: 1. V cenách jsou započteny náklady na naložení na dopravní prostředek.</t>
  </si>
  <si>
    <t>813564398</t>
  </si>
  <si>
    <t>1139</t>
  </si>
  <si>
    <t>5911613030</t>
  </si>
  <si>
    <t>Demontáž přestavníku čelisťového závěru jednoduché výhybky pro místní stavění soustavy S49 Poznámka: 1. V cenách jsou započteny náklady na naložení na dopravní prostředek.</t>
  </si>
  <si>
    <t>1874938042</t>
  </si>
  <si>
    <t>1140</t>
  </si>
  <si>
    <t>5911615010</t>
  </si>
  <si>
    <t>Montáž přestavníku čelisťového závěru jednoduché výhybky pro místní stavění soustavy UIC60 Poznámka: 1. V cenách jsou započteny náklady na montáž, přezkoušení chodu výhybky, provedení západkové zkoušky a ošetření kluzných částí výhybky mazivem. 2. V cenách nejsou obsaženy náklady na dodávku materiálu.</t>
  </si>
  <si>
    <t>-311491470</t>
  </si>
  <si>
    <t>1141</t>
  </si>
  <si>
    <t>5911615030</t>
  </si>
  <si>
    <t>Montáž přestavníku čelisťového závěru jednoduché výhybky pro místní stavění soustavy S49 Poznámka: 1. V cenách jsou započteny náklady na montáž, přezkoušení chodu výhybky, provedení západkové zkoušky a ošetření kluzných částí výhybky mazivem. 2. V cenách nejsou obsaženy náklady na dodávku materiálu.</t>
  </si>
  <si>
    <t>425318246</t>
  </si>
  <si>
    <t>1142</t>
  </si>
  <si>
    <t>5911617010</t>
  </si>
  <si>
    <t>Výměna žlabového pražce jednoduché výhybky bez příruby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</si>
  <si>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1514942692</t>
  </si>
  <si>
    <t>1143</t>
  </si>
  <si>
    <t>5911617020</t>
  </si>
  <si>
    <t>Výměna žlabového pražce jednoduché výhybky bez příruby soustavy S49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</si>
  <si>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-2038452</t>
  </si>
  <si>
    <t>1144</t>
  </si>
  <si>
    <t>5911617110</t>
  </si>
  <si>
    <t>Výměna žlabového pražce jednoduché výhybky s přírubou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</si>
  <si>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842148161</t>
  </si>
  <si>
    <t>1145</t>
  </si>
  <si>
    <t>5911617120</t>
  </si>
  <si>
    <t>Výměna žlabového pražce jednoduché výhybky s přírubou soustavy S49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</si>
  <si>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-1454074828</t>
  </si>
  <si>
    <t>1146</t>
  </si>
  <si>
    <t>5911617210</t>
  </si>
  <si>
    <t>Výměna žlabového pražce křižovatkové výhybky bez příruby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</si>
  <si>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-546790092</t>
  </si>
  <si>
    <t>1147</t>
  </si>
  <si>
    <t>5911617220</t>
  </si>
  <si>
    <t>Výměna žlabového pražce křižovatkové výhybky bez příruby soustavy S49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</si>
  <si>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-631321321</t>
  </si>
  <si>
    <t>1148</t>
  </si>
  <si>
    <t>5911617310</t>
  </si>
  <si>
    <t>Výměna žlabového pražce křižovatkové výhybky s přírubou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</si>
  <si>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1515800408</t>
  </si>
  <si>
    <t>1149</t>
  </si>
  <si>
    <t>5911617320</t>
  </si>
  <si>
    <t>Výměna žlabového pražce křižovatkové výhybky s přírubou soustavy S49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</si>
  <si>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1342187677</t>
  </si>
  <si>
    <t>1150</t>
  </si>
  <si>
    <t>5911617410</t>
  </si>
  <si>
    <t>Výměna žlabového pražce jednoduché srdcovky s PHS bez příruby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</si>
  <si>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1071131444</t>
  </si>
  <si>
    <t>1151</t>
  </si>
  <si>
    <t>5911617510</t>
  </si>
  <si>
    <t>Výměna žlabového pražce jednoduché srdcovky s PHS s přírubou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</si>
  <si>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-1082596244</t>
  </si>
  <si>
    <t>1152</t>
  </si>
  <si>
    <t>5911629040</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</si>
  <si>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</si>
  <si>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-1216166672</t>
  </si>
  <si>
    <t>1153</t>
  </si>
  <si>
    <t>5911641010</t>
  </si>
  <si>
    <t>Montáž jednoduché výhybky v ose koleje dřevěné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</si>
  <si>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-1052998677</t>
  </si>
  <si>
    <t>1154</t>
  </si>
  <si>
    <t>5911641040</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</si>
  <si>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</si>
  <si>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1334018830</t>
  </si>
  <si>
    <t>1155</t>
  </si>
  <si>
    <t>5911641060</t>
  </si>
  <si>
    <t>Montáž jednoduché výhybky v ose koleje dřevěné pražce soustavy A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</si>
  <si>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881639191</t>
  </si>
  <si>
    <t>1156</t>
  </si>
  <si>
    <t>5911641110</t>
  </si>
  <si>
    <t>Montáž jednoduché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</si>
  <si>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763154107</t>
  </si>
  <si>
    <t>1157</t>
  </si>
  <si>
    <t>5911641120</t>
  </si>
  <si>
    <t>Montáž jednoduché výhybky v ose koleje betonové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</si>
  <si>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173056284</t>
  </si>
  <si>
    <t>1158</t>
  </si>
  <si>
    <t>5911645010</t>
  </si>
  <si>
    <t>Montáž křižovatkové výhybky v ose koleje dřevěné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</si>
  <si>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-1237567877</t>
  </si>
  <si>
    <t>1159</t>
  </si>
  <si>
    <t>5911645040</t>
  </si>
  <si>
    <t>Montáž křižovatkové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</si>
  <si>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1678816959</t>
  </si>
  <si>
    <t>1160</t>
  </si>
  <si>
    <t>5911645110</t>
  </si>
  <si>
    <t>Montáž křižovatkové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</si>
  <si>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-558815355</t>
  </si>
  <si>
    <t>1161</t>
  </si>
  <si>
    <t>5911645120</t>
  </si>
  <si>
    <t>Montáž křižovatkové výhybky v ose koleje betonové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</si>
  <si>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-1593355540</t>
  </si>
  <si>
    <t>1162</t>
  </si>
  <si>
    <t>5911651010</t>
  </si>
  <si>
    <t>Montáž srdcovkové části výhybky jednoduché dřevěné pražce soustavy UIC60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</si>
  <si>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2092269220</t>
  </si>
  <si>
    <t>1163</t>
  </si>
  <si>
    <t>5911651040</t>
  </si>
  <si>
    <t>Montáž srdcovkové části výhybky jednoduché dřevěné pražce soustavy S49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</si>
  <si>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-2101108111</t>
  </si>
  <si>
    <t>1164</t>
  </si>
  <si>
    <t>5911651110</t>
  </si>
  <si>
    <t>Montáž srdcovkové části výhybky jednoduché betonové pražce soustavy UIC60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</si>
  <si>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-1833771718</t>
  </si>
  <si>
    <t>1165</t>
  </si>
  <si>
    <t>5911651120</t>
  </si>
  <si>
    <t>Montáž srdcovkové části výhybky jednoduché betonové pražce soustavy S49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</si>
  <si>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-2141573385</t>
  </si>
  <si>
    <t>1166</t>
  </si>
  <si>
    <t>5911653010</t>
  </si>
  <si>
    <t>Montáž srdcovkové části výhybky jednoduché s PHS betonové pražce soustavy UIC60 Poznámka: 1. V cenách jsou započteny náklady na montáž srdcovkové části s vystrojenými pražci včetně závěru PHS a ošetření kluzných částí výhybky mazivem. Část je montována na pražcovém podloží podle montážního plánu. 2. V cenách nejsou obsaženy náklady na dodávku materiálu.</t>
  </si>
  <si>
    <t>233109021</t>
  </si>
  <si>
    <t>1167</t>
  </si>
  <si>
    <t>5911655010</t>
  </si>
  <si>
    <t>Demontáž jednoduché výhybky na úložišti dřevěné pražce soustavy UIC60 Poznámka: 1. V cenách jsou započteny náklady na demontáž do součástí, manipulaci, naložení na dopravní prostředek a uložení vyzískaného materiálu na úložišti.</t>
  </si>
  <si>
    <t>-903980452</t>
  </si>
  <si>
    <t>1168</t>
  </si>
  <si>
    <t>5911655040</t>
  </si>
  <si>
    <t>Demontáž jednoduché výhybky na úložišti dřevěné pražce soustavy S49 Poznámka: 1. V cenách jsou započteny náklady na demontáž do součástí, manipulaci, naložení na dopravní prostředek a uložení vyzískaného materiálu na úložišti.</t>
  </si>
  <si>
    <t>-1358746367</t>
  </si>
  <si>
    <t>1169</t>
  </si>
  <si>
    <t>5911655060</t>
  </si>
  <si>
    <t>Demontáž jednoduché výhybky na úložišti dřevěné pražce soustavy A Poznámka: 1. V cenách jsou započteny náklady na demontáž do součástí, manipulaci, naložení na dopravní prostředek a uložení vyzískaného materiálu na úložišti.</t>
  </si>
  <si>
    <t>969289888</t>
  </si>
  <si>
    <t>1170</t>
  </si>
  <si>
    <t>5911655110</t>
  </si>
  <si>
    <t>Demontáž jednoduché výhybky na úložišti betonové pražce soustavy UIC60 Poznámka: 1. V cenách jsou započteny náklady na demontáž do součástí, manipulaci, naložení na dopravní prostředek a uložení vyzískaného materiálu na úložišti.</t>
  </si>
  <si>
    <t>1271827788</t>
  </si>
  <si>
    <t>1171</t>
  </si>
  <si>
    <t>5911655120</t>
  </si>
  <si>
    <t>Demontáž jednoduché výhybky na úložišti betonové pražce soustavy S49 Poznámka: 1. V cenách jsou započteny náklady na demontáž do součástí, manipulaci, naložení na dopravní prostředek a uložení vyzískaného materiálu na úložišti.</t>
  </si>
  <si>
    <t>1301374111</t>
  </si>
  <si>
    <t>1172</t>
  </si>
  <si>
    <t>5911655220</t>
  </si>
  <si>
    <t>Demontáž jednoduché výhybky na úložišti ocelové pražce válcované soustavy A Poznámka: 1. V cenách jsou započteny náklady na demontáž do součástí, manipulaci, naložení na dopravní prostředek a uložení vyzískaného materiálu na úložišti.</t>
  </si>
  <si>
    <t>49025292</t>
  </si>
  <si>
    <t>1173</t>
  </si>
  <si>
    <t>5911661010</t>
  </si>
  <si>
    <t>Demontáž křižovatkové výhybky na úložišti dřevěné pražce soustavy UIC60 Poznámka: 1. V cenách jsou započteny náklady na demontáž do součástí včetně závěrů, manipulaci, naložení na dopravní prostředek a uložení vyzískaného materiálu na úložišti.</t>
  </si>
  <si>
    <t>638067997</t>
  </si>
  <si>
    <t>1174</t>
  </si>
  <si>
    <t>5911661040</t>
  </si>
  <si>
    <t>Demontáž křižovatkové výhybky na úložišti dřevěné pražce soustavy S49 Poznámka: 1. V cenách jsou započteny náklady na demontáž do součástí včetně závěrů, manipulaci, naložení na dopravní prostředek a uložení vyzískaného materiálu na úložišti.</t>
  </si>
  <si>
    <t>733628738</t>
  </si>
  <si>
    <t>1175</t>
  </si>
  <si>
    <t>5911661060</t>
  </si>
  <si>
    <t>Demontáž křižovatkové výhybky na úložišti dřevěné pražce soustavy A Poznámka: 1. V cenách jsou započteny náklady na demontáž do součástí včetně závěrů, manipulaci, naložení na dopravní prostředek a uložení vyzískaného materiálu na úložišti.</t>
  </si>
  <si>
    <t>-1259956439</t>
  </si>
  <si>
    <t>1176</t>
  </si>
  <si>
    <t>5911661110</t>
  </si>
  <si>
    <t>Demontáž křižovatkové výhybky na úložišti betonové pražce soustavy UIC60 Poznámka: 1. V cenách jsou započteny náklady na demontáž do součástí včetně závěrů, manipulaci, naložení na dopravní prostředek a uložení vyzískaného materiálu na úložišti.</t>
  </si>
  <si>
    <t>-1880256934</t>
  </si>
  <si>
    <t>1177</t>
  </si>
  <si>
    <t>5911661120</t>
  </si>
  <si>
    <t>Demontáž křižovatkové výhybky na úložišti betonové pražce soustavy S49 Poznámka: 1. V cenách jsou započteny náklady na demontáž do součástí včetně závěrů, manipulaci, naložení na dopravní prostředek a uložení vyzískaného materiálu na úložišti.</t>
  </si>
  <si>
    <t>1897877755</t>
  </si>
  <si>
    <t>1178</t>
  </si>
  <si>
    <t>5911661220</t>
  </si>
  <si>
    <t>Demontáž křižovatkové výhybky na úložišti ocelové pražce válcované soustavy A Poznámka: 1. V cenách jsou započteny náklady na demontáž do součástí včetně závěrů, manipulaci, naložení na dopravní prostředek a uložení vyzískaného materiálu na úložišti.</t>
  </si>
  <si>
    <t>1715102137</t>
  </si>
  <si>
    <t>1179</t>
  </si>
  <si>
    <t>5911671010</t>
  </si>
  <si>
    <t>Příplatek za demontáž v ose koleje výhybky jednoduché pražce dřevěné soustavy UIC60 Poznámka: 1. V cenách jsou započteny náklady za obtížnost demontáže v ose koleje.</t>
  </si>
  <si>
    <t>-1201072519</t>
  </si>
  <si>
    <t>1180</t>
  </si>
  <si>
    <t>5911671040</t>
  </si>
  <si>
    <t>Příplatek za demontáž v ose koleje výhybky jednoduché pražce dřevěné soustavy S49 Poznámka: 1. V cenách jsou započteny náklady za obtížnost demontáže v ose koleje.</t>
  </si>
  <si>
    <t>-580477246</t>
  </si>
  <si>
    <t>1181</t>
  </si>
  <si>
    <t>5911671060</t>
  </si>
  <si>
    <t>Příplatek za demontáž v ose koleje výhybky jednoduché pražce dřevěné soustavy A Poznámka: 1. V cenách jsou započteny náklady za obtížnost demontáže v ose koleje.</t>
  </si>
  <si>
    <t>146600107</t>
  </si>
  <si>
    <t>1182</t>
  </si>
  <si>
    <t>5911671070</t>
  </si>
  <si>
    <t>Příplatek za demontáž v ose koleje výhybky jednoduché pražce betonové soustavy UIC60 Poznámka: 1. V cenách jsou započteny náklady za obtížnost demontáže v ose koleje.</t>
  </si>
  <si>
    <t>-1989739076</t>
  </si>
  <si>
    <t>1183</t>
  </si>
  <si>
    <t>5911671080</t>
  </si>
  <si>
    <t>Příplatek za demontáž v ose koleje výhybky jednoduché pražce betonové soustavy S49 Poznámka: 1. V cenách jsou započteny náklady za obtížnost demontáže v ose koleje.</t>
  </si>
  <si>
    <t>-604831297</t>
  </si>
  <si>
    <t>1184</t>
  </si>
  <si>
    <t>5911671100</t>
  </si>
  <si>
    <t>Příplatek za demontáž v ose koleje výhybky jednoduché pražce ocelové válcované soustavy A Poznámka: 1. V cenách jsou započteny náklady za obtížnost demontáže v ose koleje.</t>
  </si>
  <si>
    <t>495416601</t>
  </si>
  <si>
    <t>1185</t>
  </si>
  <si>
    <t>5911671110</t>
  </si>
  <si>
    <t>Příplatek za demontáž v ose koleje výhybky křižovatkové pražce dřevěné soustavy UIC60 Poznámka: 1. V cenách jsou započteny náklady za obtížnost demontáže v ose koleje.</t>
  </si>
  <si>
    <t>1404268241</t>
  </si>
  <si>
    <t>1186</t>
  </si>
  <si>
    <t>5911671140</t>
  </si>
  <si>
    <t>Příplatek za demontáž v ose koleje výhybky křižovatkové pražce dřevěné soustavy S49 Poznámka: 1. V cenách jsou započteny náklady za obtížnost demontáže v ose koleje.</t>
  </si>
  <si>
    <t>772536484</t>
  </si>
  <si>
    <t>1187</t>
  </si>
  <si>
    <t>5911671160</t>
  </si>
  <si>
    <t>Příplatek za demontáž v ose koleje výhybky křižovatkové pražce dřevěné soustavy A Poznámka: 1. V cenách jsou započteny náklady za obtížnost demontáže v ose koleje.</t>
  </si>
  <si>
    <t>-692555089</t>
  </si>
  <si>
    <t>1188</t>
  </si>
  <si>
    <t>5911671170</t>
  </si>
  <si>
    <t>Příplatek za demontáž v ose koleje výhybky křižovatkové pražce betonové soustavy UIC60 Poznámka: 1. V cenách jsou započteny náklady za obtížnost demontáže v ose koleje.</t>
  </si>
  <si>
    <t>-1050756081</t>
  </si>
  <si>
    <t>1189</t>
  </si>
  <si>
    <t>5911671180</t>
  </si>
  <si>
    <t>Příplatek za demontáž v ose koleje výhybky křižovatkové pražce betonové soustavy S49 Poznámka: 1. V cenách jsou započteny náklady za obtížnost demontáže v ose koleje.</t>
  </si>
  <si>
    <t>-1262256096</t>
  </si>
  <si>
    <t>1190</t>
  </si>
  <si>
    <t>5911671200</t>
  </si>
  <si>
    <t>Příplatek za demontáž v ose koleje výhybky křižovatkové pražce ocelové válcované soustavy A Poznámka: 1. V cenách jsou započteny náklady za obtížnost demontáže v ose koleje.</t>
  </si>
  <si>
    <t>-1958571728</t>
  </si>
  <si>
    <t>1191</t>
  </si>
  <si>
    <t>5911675010</t>
  </si>
  <si>
    <t>Výměna přídržných součástí koleje přídržná kolejnice rozdělení "c"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</si>
  <si>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-1206115103</t>
  </si>
  <si>
    <t>1192</t>
  </si>
  <si>
    <t>5911675030</t>
  </si>
  <si>
    <t>Výměna přídržných součástí koleje přídržná kolejnice rozdělení "u"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</si>
  <si>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-506622017</t>
  </si>
  <si>
    <t>1193</t>
  </si>
  <si>
    <t>5911675110</t>
  </si>
  <si>
    <t>Výměna přídržných součástí koleje přídržná Kn60 rozdělení "c"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</si>
  <si>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-55552518</t>
  </si>
  <si>
    <t>1194</t>
  </si>
  <si>
    <t>5911675130</t>
  </si>
  <si>
    <t>Výměna přídržných součástí koleje přídržná Kn60 rozdělení "u"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</si>
  <si>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-161606704</t>
  </si>
  <si>
    <t>1195</t>
  </si>
  <si>
    <t>5911675210</t>
  </si>
  <si>
    <t>Výměna přídržných součástí koleje stoličky litinové s přídržnou kolejnicí rozdělení "c"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</si>
  <si>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1875523306</t>
  </si>
  <si>
    <t>1196</t>
  </si>
  <si>
    <t>5911675230</t>
  </si>
  <si>
    <t>Výměna přídržných součástí koleje stoličky litinové s přídržnou kolejnicí rozdělení "u"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</si>
  <si>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647416294</t>
  </si>
  <si>
    <t>1197</t>
  </si>
  <si>
    <t>5911675310</t>
  </si>
  <si>
    <t>Výměna přídržných součástí koleje stoličky s přídržnicí Kn60 rozdělení "c"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</si>
  <si>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-643817863</t>
  </si>
  <si>
    <t>1198</t>
  </si>
  <si>
    <t>5911675330</t>
  </si>
  <si>
    <t>Výměna přídržných součástí koleje stoličky s přídržnicí Kn60 rozdělení "u"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</si>
  <si>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-829808303</t>
  </si>
  <si>
    <t>1199</t>
  </si>
  <si>
    <t>5911675410</t>
  </si>
  <si>
    <t>Výměna přídržných součástí koleje ostatní kolejivo stolička litinová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</si>
  <si>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718071431</t>
  </si>
  <si>
    <t>1200</t>
  </si>
  <si>
    <t>5911675420</t>
  </si>
  <si>
    <t>Výměna přídržných součástí koleje ostatní kolejivo stolička k přídržnici Kn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</si>
  <si>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-1537992473</t>
  </si>
  <si>
    <t>1201</t>
  </si>
  <si>
    <t>5911677010</t>
  </si>
  <si>
    <t>Demontáž přídržných součástí přídržná kolejnice rozdělení "c" Poznámka: 1. V cenách jsou započteny náklady na demontáž a naložení na dopravní prostředek. 2. V cenách nejsou obsaženy náklady na dodávku materiálu.</t>
  </si>
  <si>
    <t>-657283902</t>
  </si>
  <si>
    <t>1202</t>
  </si>
  <si>
    <t>5911677030</t>
  </si>
  <si>
    <t>Demontáž přídržných součástí přídržná kolejnice rozdělení "u" Poznámka: 1. V cenách jsou započteny náklady na demontáž a naložení na dopravní prostředek. 2. V cenách nejsou obsaženy náklady na dodávku materiálu.</t>
  </si>
  <si>
    <t>-1148675352</t>
  </si>
  <si>
    <t>1203</t>
  </si>
  <si>
    <t>5911677110</t>
  </si>
  <si>
    <t>Demontáž přídržných součástí přídržná Kn60 rozdělení "c" Poznámka: 1. V cenách jsou započteny náklady na demontáž a naložení na dopravní prostředek. 2. V cenách nejsou obsaženy náklady na dodávku materiálu.</t>
  </si>
  <si>
    <t>-623145339</t>
  </si>
  <si>
    <t>1204</t>
  </si>
  <si>
    <t>5911677130</t>
  </si>
  <si>
    <t>Demontáž přídržných součástí přídržná Kn60 rozdělení "u" Poznámka: 1. V cenách jsou započteny náklady na demontáž a naložení na dopravní prostředek. 2. V cenách nejsou obsaženy náklady na dodávku materiálu.</t>
  </si>
  <si>
    <t>-315451899</t>
  </si>
  <si>
    <t>1205</t>
  </si>
  <si>
    <t>5911677210</t>
  </si>
  <si>
    <t>Demontáž přídržných součástí stoličky litinové s přídržnou kolejnicí rozdělení "c" Poznámka: 1. V cenách jsou započteny náklady na demontáž a naložení na dopravní prostředek. 2. V cenách nejsou obsaženy náklady na dodávku materiálu.</t>
  </si>
  <si>
    <t>-141593584</t>
  </si>
  <si>
    <t>1206</t>
  </si>
  <si>
    <t>5911677230</t>
  </si>
  <si>
    <t>Demontáž přídržných součástí stoličky litinové s přídržnou kolejnicí rozdělení "u" Poznámka: 1. V cenách jsou započteny náklady na demontáž a naložení na dopravní prostředek. 2. V cenách nejsou obsaženy náklady na dodávku materiálu.</t>
  </si>
  <si>
    <t>-618255630</t>
  </si>
  <si>
    <t>1207</t>
  </si>
  <si>
    <t>5911677310</t>
  </si>
  <si>
    <t>Demontáž přídržných součástí stoličky s přídržnicí Kn60 rozdělení "c" Poznámka: 1. V cenách jsou započteny náklady na demontáž a naložení na dopravní prostředek. 2. V cenách nejsou obsaženy náklady na dodávku materiálu.</t>
  </si>
  <si>
    <t>1437229322</t>
  </si>
  <si>
    <t>1208</t>
  </si>
  <si>
    <t>5911677330</t>
  </si>
  <si>
    <t>Demontáž přídržných součástí stoličky s přídržnicí Kn60 rozdělení "u" Poznámka: 1. V cenách jsou započteny náklady na demontáž a naložení na dopravní prostředek. 2. V cenách nejsou obsaženy náklady na dodávku materiálu.</t>
  </si>
  <si>
    <t>-388015321</t>
  </si>
  <si>
    <t>1209</t>
  </si>
  <si>
    <t>5911677410</t>
  </si>
  <si>
    <t>Demontáž přídržných součástí ostatní kolejivo stolička litinová Poznámka: 1. V cenách jsou započteny náklady na demontáž a naložení na dopravní prostředek. 2. V cenách nejsou obsaženy náklady na dodávku materiálu.</t>
  </si>
  <si>
    <t>-682518081</t>
  </si>
  <si>
    <t>1210</t>
  </si>
  <si>
    <t>5911677420</t>
  </si>
  <si>
    <t>Demontáž přídržných součástí ostatní kolejivo stolička k přídržnici Kn Poznámka: 1. V cenách jsou započteny náklady na demontáž a naložení na dopravní prostředek. 2. V cenách nejsou obsaženy náklady na dodávku materiálu.</t>
  </si>
  <si>
    <t>472939629</t>
  </si>
  <si>
    <t>1211</t>
  </si>
  <si>
    <t>5911679010</t>
  </si>
  <si>
    <t>Montáž součástí přídržné v koleji přídržná kolejnice rozdělení "c"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</si>
  <si>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-591114951</t>
  </si>
  <si>
    <t>1212</t>
  </si>
  <si>
    <t>5911679030</t>
  </si>
  <si>
    <t>Montáž součástí přídržné v koleji přídržná kolejnice rozdělení "u"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</si>
  <si>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-1130423976</t>
  </si>
  <si>
    <t>1213</t>
  </si>
  <si>
    <t>5911679110</t>
  </si>
  <si>
    <t>Montáž součástí přídržné v koleji přídržná Kn60 rozdělení "c"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</si>
  <si>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182267864</t>
  </si>
  <si>
    <t>1214</t>
  </si>
  <si>
    <t>5911679130</t>
  </si>
  <si>
    <t>Montáž součástí přídržné v koleji přídržná Kn60 rozdělení "u"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</si>
  <si>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1968017826</t>
  </si>
  <si>
    <t>1215</t>
  </si>
  <si>
    <t>5911679210</t>
  </si>
  <si>
    <t>Montáž součástí přídržné v koleji stoličky litinové s přídržnou kolejnicí rozdělení "c"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</si>
  <si>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1562509072</t>
  </si>
  <si>
    <t>1216</t>
  </si>
  <si>
    <t>5911679230</t>
  </si>
  <si>
    <t>Montáž součástí přídržné v koleji stoličky litinové s přídržnou kolejnicí rozdělení "u"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</si>
  <si>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865333998</t>
  </si>
  <si>
    <t>1217</t>
  </si>
  <si>
    <t>5911679310</t>
  </si>
  <si>
    <t>Montáž součástí přídržné v koleji stoličky s přídržnicí Kn60 rozdělení "c"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</si>
  <si>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-1829538791</t>
  </si>
  <si>
    <t>1218</t>
  </si>
  <si>
    <t>5911679330</t>
  </si>
  <si>
    <t>Montáž součástí přídržné v koleji stoličky s přídržnicí Kn60 rozdělení "u"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</si>
  <si>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-1403753954</t>
  </si>
  <si>
    <t>1219</t>
  </si>
  <si>
    <t>5911679410</t>
  </si>
  <si>
    <t>Montáž součástí přídržné v koleji ostatní kolejivo stolička litinová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</si>
  <si>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307528993</t>
  </si>
  <si>
    <t>1220</t>
  </si>
  <si>
    <t>5911679420</t>
  </si>
  <si>
    <t>Montáž součástí přídržné v koleji ostatní kolejivo stolička k přídržnici Kn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</si>
  <si>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-633661166</t>
  </si>
  <si>
    <t>1221</t>
  </si>
  <si>
    <t>5911681010</t>
  </si>
  <si>
    <t>Výměna MDZ s pohyblivým hrotem pražce dřevěné tv. UIC60 Poznámka: 1. V cenách jsou započteny náklady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</si>
  <si>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996835701</t>
  </si>
  <si>
    <t>1222</t>
  </si>
  <si>
    <t>5911681030</t>
  </si>
  <si>
    <t>Výměna MDZ s pohyblivým hrotem pražce dřevěné tv. S49 Poznámka: 1. V cenách jsou započteny náklady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</si>
  <si>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1341232888</t>
  </si>
  <si>
    <t>1223</t>
  </si>
  <si>
    <t>5911681110</t>
  </si>
  <si>
    <t>Výměna MDZ s pohyblivým hrotem pražce betonové tv. UIC60 Poznámka: 1. V cenách jsou započteny náklady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</si>
  <si>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-710264828</t>
  </si>
  <si>
    <t>1224</t>
  </si>
  <si>
    <t>5911681120</t>
  </si>
  <si>
    <t>Výměna MDZ s pohyblivým hrotem pražce betonové tv. S49 Poznámka: 1. V cenách jsou započteny náklady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</si>
  <si>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1977119786</t>
  </si>
  <si>
    <t>1225</t>
  </si>
  <si>
    <t>5912005020</t>
  </si>
  <si>
    <t>Výměna návěstidla označníku Poznámka: 1. V cenách jsou započteny náklady na demontáž, výměnu a montáž s upevněním na sloupek, skálu nebo zeď. 2. V cenách nejsou obsaženy náklady na dodávku materiálu.</t>
  </si>
  <si>
    <t>87686243</t>
  </si>
  <si>
    <t>1226</t>
  </si>
  <si>
    <t>5912005030</t>
  </si>
  <si>
    <t>Výměna návěstidla předvěstníku Poznámka: 1. V cenách jsou započteny náklady na demontáž, výměnu a montáž s upevněním na sloupek, skálu nebo zeď. 2. V cenách nejsou obsaženy náklady na dodávku materiálu.</t>
  </si>
  <si>
    <t>-767952294</t>
  </si>
  <si>
    <t>1227</t>
  </si>
  <si>
    <t>5912005040</t>
  </si>
  <si>
    <t>Výměna návěstidla rychlostníku Poznámka: 1. V cenách jsou započteny náklady na demontáž, výměnu a montáž s upevněním na sloupek, skálu nebo zeď. 2. V cenách nejsou obsaženy náklady na dodávku materiálu.</t>
  </si>
  <si>
    <t>-409858929</t>
  </si>
  <si>
    <t>1228</t>
  </si>
  <si>
    <t>5912005050</t>
  </si>
  <si>
    <t>Výměna návěstidla sklonovníku Poznámka: 1. V cenách jsou započteny náklady na demontáž, výměnu a montáž s upevněním na sloupek, skálu nebo zeď. 2. V cenách nejsou obsaženy náklady na dodávku materiálu.</t>
  </si>
  <si>
    <t>-1779686783</t>
  </si>
  <si>
    <t>1229</t>
  </si>
  <si>
    <t>5912005080</t>
  </si>
  <si>
    <t>Výměna návěstidla výstražného kolíku Poznámka: 1. V cenách jsou započteny náklady na demontáž, výměnu a montáž s upevněním na sloupek, skálu nebo zeď. 2. V cenách nejsou obsaženy náklady na dodávku materiálu.</t>
  </si>
  <si>
    <t>-896743318</t>
  </si>
  <si>
    <t>1230</t>
  </si>
  <si>
    <t>5912005100</t>
  </si>
  <si>
    <t>Výměna návěstidla tabule před zastávkou Poznámka: 1. V cenách jsou započteny náklady na demontáž, výměnu a montáž s upevněním na sloupek, skálu nebo zeď. 2. V cenách nejsou obsaženy náklady na dodávku materiálu.</t>
  </si>
  <si>
    <t>-330649066</t>
  </si>
  <si>
    <t>1231</t>
  </si>
  <si>
    <t>5912005110</t>
  </si>
  <si>
    <t>Výměna návěstidla konce nástupiště Poznámka: 1. V cenách jsou započteny náklady na demontáž, výměnu a montáž s upevněním na sloupek, skálu nebo zeď. 2. V cenách nejsou obsaženy náklady na dodávku materiálu.</t>
  </si>
  <si>
    <t>-1965348793</t>
  </si>
  <si>
    <t>1232</t>
  </si>
  <si>
    <t>5912005120</t>
  </si>
  <si>
    <t>Výměna návěstidla místa zastavení Poznámka: 1. V cenách jsou započteny náklady na demontáž, výměnu a montáž s upevněním na sloupek, skálu nebo zeď. 2. V cenách nejsou obsaženy náklady na dodávku materiálu.</t>
  </si>
  <si>
    <t>1603422420</t>
  </si>
  <si>
    <t>1233</t>
  </si>
  <si>
    <t>5912007010</t>
  </si>
  <si>
    <t>Výměna návěstidla námezníku Poznámka: 1. V cenách jsou započteny náklady na demontáž, výměnu a montáž návěstidel umístěných ve stezce včetně úpravy místa uložení. 2. V cenách nejsou obsaženy náklady na dodávku materiálu.</t>
  </si>
  <si>
    <t>152427259</t>
  </si>
  <si>
    <t>1234</t>
  </si>
  <si>
    <t>5912010020</t>
  </si>
  <si>
    <t>Výměna návěstidla včetně sloupku označníku Poznámka: 1. V cenách jsou započteny náklady na demontáž, výměnu a montáž sloupku a návěstidla. 2. V cenách nejsou obsaženy náklady na dodávku materiálu.</t>
  </si>
  <si>
    <t>2924419</t>
  </si>
  <si>
    <t>1235</t>
  </si>
  <si>
    <t>5912010030</t>
  </si>
  <si>
    <t>Výměna návěstidla včetně sloupku předvěstníku Poznámka: 1. V cenách jsou započteny náklady na demontáž, výměnu a montáž sloupku a návěstidla. 2. V cenách nejsou obsaženy náklady na dodávku materiálu.</t>
  </si>
  <si>
    <t>-2005899169</t>
  </si>
  <si>
    <t>1236</t>
  </si>
  <si>
    <t>5912010040</t>
  </si>
  <si>
    <t>Výměna návěstidla včetně sloupku rychlostníku Poznámka: 1. V cenách jsou započteny náklady na demontáž, výměnu a montáž sloupku a návěstidla. 2. V cenách nejsou obsaženy náklady na dodávku materiálu.</t>
  </si>
  <si>
    <t>-2050947452</t>
  </si>
  <si>
    <t>1237</t>
  </si>
  <si>
    <t>5912010050</t>
  </si>
  <si>
    <t>Výměna návěstidla včetně sloupku sklonovníku Poznámka: 1. V cenách jsou započteny náklady na demontáž, výměnu a montáž sloupku a návěstidla. 2. V cenách nejsou obsaženy náklady na dodávku materiálu.</t>
  </si>
  <si>
    <t>4780464</t>
  </si>
  <si>
    <t>1238</t>
  </si>
  <si>
    <t>5912010080</t>
  </si>
  <si>
    <t>Výměna návěstidla včetně sloupku výstražného kolíku Poznámka: 1. V cenách jsou započteny náklady na demontáž, výměnu a montáž sloupku a návěstidla. 2. V cenách nejsou obsaženy náklady na dodávku materiálu.</t>
  </si>
  <si>
    <t>1983316695</t>
  </si>
  <si>
    <t>1239</t>
  </si>
  <si>
    <t>5912010100</t>
  </si>
  <si>
    <t>Výměna návěstidla včetně sloupku konce nástupiště Poznámka: 1. V cenách jsou započteny náklady na demontáž, výměnu a montáž sloupku a návěstidla. 2. V cenách nejsou obsaženy náklady na dodávku materiálu.</t>
  </si>
  <si>
    <t>-543707452</t>
  </si>
  <si>
    <t>1240</t>
  </si>
  <si>
    <t>5912010110</t>
  </si>
  <si>
    <t>Výměna návěstidla včetně sloupku místa zastavení Poznámka: 1. V cenách jsou započteny náklady na demontáž, výměnu a montáž sloupku a návěstidla. 2. V cenách nejsou obsaženy náklady na dodávku materiálu.</t>
  </si>
  <si>
    <t>-944734680</t>
  </si>
  <si>
    <t>1241</t>
  </si>
  <si>
    <t>5912010120</t>
  </si>
  <si>
    <t>Výměna návěstidla včetně sloupku tabule před zastávkou Poznámka: 1. V cenách jsou započteny náklady na demontáž, výměnu a montáž sloupku a návěstidla. 2. V cenách nejsou obsaženy náklady na dodávku materiálu.</t>
  </si>
  <si>
    <t>-575688763</t>
  </si>
  <si>
    <t>1242</t>
  </si>
  <si>
    <t>5912015020</t>
  </si>
  <si>
    <t>Výměna návěstidla včetně sloupku a patky označníku Poznámka: 1. V cenách jsou započteny náklady na demontáž, výměnu a montáž patky, sloupku a návěstidla, zához a rozprostření zeminy na terén. 2. V cenách nejsou obsaženy náklady na dodávku materiálu.</t>
  </si>
  <si>
    <t>-154373393</t>
  </si>
  <si>
    <t>1243</t>
  </si>
  <si>
    <t>5912015030</t>
  </si>
  <si>
    <t>Výměna návěstidla včetně sloupku a patky předvěstníku Poznámka: 1. V cenách jsou započteny náklady na demontáž, výměnu a montáž patky, sloupku a návěstidla, zához a rozprostření zeminy na terén. 2. V cenách nejsou obsaženy náklady na dodávku materiálu.</t>
  </si>
  <si>
    <t>-450192588</t>
  </si>
  <si>
    <t>1244</t>
  </si>
  <si>
    <t>5912015040</t>
  </si>
  <si>
    <t>Výměna návěstidla včetně sloupku a patky rychlostníku Poznámka: 1. V cenách jsou započteny náklady na demontáž, výměnu a montáž patky, sloupku a návěstidla, zához a rozprostření zeminy na terén. 2. V cenách nejsou obsaženy náklady na dodávku materiálu.</t>
  </si>
  <si>
    <t>56973041</t>
  </si>
  <si>
    <t>1245</t>
  </si>
  <si>
    <t>5912015050</t>
  </si>
  <si>
    <t>Výměna návěstidla včetně sloupku a patky sklonovníku Poznámka: 1. V cenách jsou započteny náklady na demontáž, výměnu a montáž patky, sloupku a návěstidla, zához a rozprostření zeminy na terén. 2. V cenách nejsou obsaženy náklady na dodávku materiálu.</t>
  </si>
  <si>
    <t>-49274378</t>
  </si>
  <si>
    <t>1246</t>
  </si>
  <si>
    <t>5912015080</t>
  </si>
  <si>
    <t>Výměna návěstidla včetně sloupku a patky výstražného kolíku Poznámka: 1. V cenách jsou započteny náklady na demontáž, výměnu a montáž patky, sloupku a návěstidla, zához a rozprostření zeminy na terén. 2. V cenách nejsou obsaženy náklady na dodávku materiálu.</t>
  </si>
  <si>
    <t>2124902885</t>
  </si>
  <si>
    <t>1247</t>
  </si>
  <si>
    <t>5912015100</t>
  </si>
  <si>
    <t>Výměna návěstidla včetně sloupku a patky tabule před zastávkou Poznámka: 1. V cenách jsou započteny náklady na demontáž, výměnu a montáž patky, sloupku a návěstidla, zához a rozprostření zeminy na terén. 2. V cenách nejsou obsaženy náklady na dodávku materiálu.</t>
  </si>
  <si>
    <t>-768676131</t>
  </si>
  <si>
    <t>1248</t>
  </si>
  <si>
    <t>5912015110</t>
  </si>
  <si>
    <t>Výměna návěstidla včetně sloupku a patky konce nástupiště Poznámka: 1. V cenách jsou započteny náklady na demontáž, výměnu a montáž patky, sloupku a návěstidla, zához a rozprostření zeminy na terén. 2. V cenách nejsou obsaženy náklady na dodávku materiálu.</t>
  </si>
  <si>
    <t>-1791503671</t>
  </si>
  <si>
    <t>1249</t>
  </si>
  <si>
    <t>5912015120</t>
  </si>
  <si>
    <t>Výměna návěstidla včetně sloupku a patky místa zastavení Poznámka: 1. V cenách jsou započteny náklady na demontáž, výměnu a montáž patky, sloupku a návěstidla, zához a rozprostření zeminy na terén. 2. V cenách nejsou obsaženy náklady na dodávku materiálu.</t>
  </si>
  <si>
    <t>-1076871013</t>
  </si>
  <si>
    <t>1250</t>
  </si>
  <si>
    <t>5912050010</t>
  </si>
  <si>
    <t>Staničení výměna kilometrovníku Poznámka: 1. V cenách jsou započteny náklady na zemní práce a výměnu, demontáž nebo montáž staničení. 2. V cenách nejsou obsaženy náklady na dodávku materiálu.</t>
  </si>
  <si>
    <t>2032907107</t>
  </si>
  <si>
    <t>1251</t>
  </si>
  <si>
    <t>5912050020</t>
  </si>
  <si>
    <t>Staničení výměna hektometrovníku Poznámka: 1. V cenách jsou započteny náklady na zemní práce a výměnu, demontáž nebo montáž staničení. 2. V cenách nejsou obsaženy náklady na dodávku materiálu.</t>
  </si>
  <si>
    <t>1163624641</t>
  </si>
  <si>
    <t>1252</t>
  </si>
  <si>
    <t>5912050030</t>
  </si>
  <si>
    <t>Staničení výměna mezníku Poznámka: 1. V cenách jsou započteny náklady na zemní práce a výměnu, demontáž nebo montáž staničení. 2. V cenách nejsou obsaženy náklady na dodávku materiálu.</t>
  </si>
  <si>
    <t>-1938009896</t>
  </si>
  <si>
    <t>1253</t>
  </si>
  <si>
    <t>5912095010</t>
  </si>
  <si>
    <t>Břevno mechanické závory výměna Poznámka: 1. V cenách jsou započteny náklady na úpravu, opracování a výměnu. 2. V cenách nejsou obsaženy náklady na dodávku materiálu.</t>
  </si>
  <si>
    <t>-1600986347</t>
  </si>
  <si>
    <t>1254</t>
  </si>
  <si>
    <t>5913005010</t>
  </si>
  <si>
    <t>Vyčištění železničního přejezdu od nánosu žlábek Poznámka: 1. V cenách jsou započteny náklady na vyčištění a uložení výzisku na terén nebo naložení na dopravní prostředek.</t>
  </si>
  <si>
    <t>-921406333</t>
  </si>
  <si>
    <t>1255</t>
  </si>
  <si>
    <t>5913005020</t>
  </si>
  <si>
    <t>Vyčištění železničního přejezdu od nánosu povrch konstrukce Poznámka: 1. V cenách jsou započteny náklady na vyčištění a uložení výzisku na terén nebo naložení na dopravní prostředek.</t>
  </si>
  <si>
    <t>1130190537</t>
  </si>
  <si>
    <t>1256</t>
  </si>
  <si>
    <t>5913010010</t>
  </si>
  <si>
    <t>Oprava závěrné zídky železničního přejezdu vyrovnání podkladní vrstvy do 5 cm Poznámka: 1. V cenách jsou započteny náklady na demontáž asfaltobetonové vrstvy, závěrné zídky a případně podkladního dílu, opravu podkladního betonu, montáž zídky a dílu, doplnění a zhutnění asfaltobetonové vrstvy včetně zajištění plasticity mezi zídkou a vozovkou. 2. V cenách nejsou obsaženy náklady na případné odříznutí asfaltobetonové vrstvy, demontáž panelů přejezdu a dodávku materiálu.</t>
  </si>
  <si>
    <t>16304901</t>
  </si>
  <si>
    <t>1257</t>
  </si>
  <si>
    <t>5913010020</t>
  </si>
  <si>
    <t>Oprava závěrné zídky železničního přejezdu vyrovnání podkladní vrstvy přes 5 cm Poznámka: 1. V cenách jsou započteny náklady na demontáž asfaltobetonové vrstvy, závěrné zídky a případně podkladního dílu, opravu podkladního betonu, montáž zídky a dílu, doplnění a zhutnění asfaltobetonové vrstvy včetně zajištění plasticity mezi zídkou a vozovkou. 2. V cenách nejsou obsaženy náklady na případné odříznutí asfaltobetonové vrstvy, demontáž panelů přejezdu a dodávku materiálu.</t>
  </si>
  <si>
    <t>488020718</t>
  </si>
  <si>
    <t>1258</t>
  </si>
  <si>
    <t>5913020010</t>
  </si>
  <si>
    <t>Výměna dílů přejezdu celopryžového v koleji vnější panel Poznámka: 1. V cenách jsou započteny náklady na demontáž, výměnu, montáž dílů a jejich případné naložení na dopravní prostředek. 2. V cenách nejsou obsaženy náklady na dodávku materiálu.</t>
  </si>
  <si>
    <t>-874922459</t>
  </si>
  <si>
    <t>1259</t>
  </si>
  <si>
    <t>5913020020</t>
  </si>
  <si>
    <t>Výměna dílů přejezdu celopryžového v koleji vnitřní panel Poznámka: 1. V cenách jsou započteny náklady na demontáž, výměnu, montáž dílů a jejich případné naložení na dopravní prostředek. 2. V cenách nejsou obsaženy náklady na dodávku materiálu.</t>
  </si>
  <si>
    <t>-1990420427</t>
  </si>
  <si>
    <t>1260</t>
  </si>
  <si>
    <t>5913020030</t>
  </si>
  <si>
    <t>Výměna dílů přejezdu celopryžového v koleji náběhový klín Poznámka: 1. V cenách jsou započteny náklady na demontáž, výměnu, montáž dílů a jejich případné naložení na dopravní prostředek. 2. V cenách nejsou obsaženy náklady na dodávku materiálu.</t>
  </si>
  <si>
    <t>955481901</t>
  </si>
  <si>
    <t>1261</t>
  </si>
  <si>
    <t>5913020040</t>
  </si>
  <si>
    <t>Výměna dílů přejezdu celopryžového v koleji spínací táhlo Poznámka: 1. V cenách jsou započteny náklady na demontáž, výměnu, montáž dílů a jejich případné naložení na dopravní prostředek. 2. V cenách nejsou obsaženy náklady na dodávku materiálu.</t>
  </si>
  <si>
    <t>2119081455</t>
  </si>
  <si>
    <t>1262</t>
  </si>
  <si>
    <t>5913020050</t>
  </si>
  <si>
    <t>Výměna dílů přejezdu celopryžového v koleji prodlužovací táhlo Poznámka: 1. V cenách jsou započteny náklady na demontáž, výměnu, montáž dílů a jejich případné naložení na dopravní prostředek. 2. V cenách nejsou obsaženy náklady na dodávku materiálu.</t>
  </si>
  <si>
    <t>979249419</t>
  </si>
  <si>
    <t>1263</t>
  </si>
  <si>
    <t>5913025010</t>
  </si>
  <si>
    <t>Demontáž dílů přejezdu celopryžového v koleji vnější panel Poznámka: 1. V cenách jsou započteny náklady na demontáž a naložení dílů na dopravní prostředek.</t>
  </si>
  <si>
    <t>-2101642069</t>
  </si>
  <si>
    <t>1264</t>
  </si>
  <si>
    <t>5913025020</t>
  </si>
  <si>
    <t>Demontáž dílů přejezdu celopryžového v koleji vnitřní panel Poznámka: 1. V cenách jsou započteny náklady na demontáž a naložení dílů na dopravní prostředek.</t>
  </si>
  <si>
    <t>1212925089</t>
  </si>
  <si>
    <t>1265</t>
  </si>
  <si>
    <t>5913025030</t>
  </si>
  <si>
    <t>Demontáž dílů přejezdu celopryžového v koleji náběhový klín Poznámka: 1. V cenách jsou započteny náklady na demontáž a naložení dílů na dopravní prostředek.</t>
  </si>
  <si>
    <t>651108559</t>
  </si>
  <si>
    <t>1266</t>
  </si>
  <si>
    <t>5913025040</t>
  </si>
  <si>
    <t>Demontáž dílů přejezdu celopryžového v koleji spínací táhlo Poznámka: 1. V cenách jsou započteny náklady na demontáž a naložení dílů na dopravní prostředek.</t>
  </si>
  <si>
    <t>-1966321943</t>
  </si>
  <si>
    <t>1267</t>
  </si>
  <si>
    <t>5913025050</t>
  </si>
  <si>
    <t>Demontáž dílů přejezdu celopryžového v koleji prodlužovací táhlo Poznámka: 1. V cenách jsou započteny náklady na demontáž a naložení dílů na dopravní prostředek.</t>
  </si>
  <si>
    <t>1477383059</t>
  </si>
  <si>
    <t>1268</t>
  </si>
  <si>
    <t>5913025110</t>
  </si>
  <si>
    <t>Demontáž dílů přejezdu celopryžového ve výhybce vnější panel Poznámka: 1. V cenách jsou započteny náklady na demontáž a naložení dílů na dopravní prostředek.</t>
  </si>
  <si>
    <t>387870338</t>
  </si>
  <si>
    <t>1269</t>
  </si>
  <si>
    <t>5913025120</t>
  </si>
  <si>
    <t>Demontáž dílů přejezdu celopryžového ve výhybce vnitřní panel Poznámka: 1. V cenách jsou započteny náklady na demontáž a naložení dílů na dopravní prostředek.</t>
  </si>
  <si>
    <t>-1080945763</t>
  </si>
  <si>
    <t>1270</t>
  </si>
  <si>
    <t>5913025130</t>
  </si>
  <si>
    <t>Demontáž dílů přejezdu celopryžového ve výhybce náběhový klín Poznámka: 1. V cenách jsou započteny náklady na demontáž a naložení dílů na dopravní prostředek.</t>
  </si>
  <si>
    <t>554352985</t>
  </si>
  <si>
    <t>1271</t>
  </si>
  <si>
    <t>5913025140</t>
  </si>
  <si>
    <t>Demontáž dílů přejezdu celopryžového ve výhybce spínací táhlo Poznámka: 1. V cenách jsou započteny náklady na demontáž a naložení dílů na dopravní prostředek.</t>
  </si>
  <si>
    <t>1122220468</t>
  </si>
  <si>
    <t>1272</t>
  </si>
  <si>
    <t>5913025150</t>
  </si>
  <si>
    <t>Demontáž dílů přejezdu celopryžového ve výhybce prodlužovací táhlo Poznámka: 1. V cenách jsou započteny náklady na demontáž a naložení dílů na dopravní prostředek.</t>
  </si>
  <si>
    <t>-345264312</t>
  </si>
  <si>
    <t>1273</t>
  </si>
  <si>
    <t>5913030010</t>
  </si>
  <si>
    <t>Montáž dílů přejezdu celopryžového v koleji vnější panel Poznámka: 1. V cenách jsou započteny náklady na montáž dílů. 2. V cenách nejsou obsaženy náklady na dodávku materiálu.</t>
  </si>
  <si>
    <t>-873534448</t>
  </si>
  <si>
    <t>1274</t>
  </si>
  <si>
    <t>5913030020</t>
  </si>
  <si>
    <t>Montáž dílů přejezdu celopryžového v koleji vnitřní panel Poznámka: 1. V cenách jsou započteny náklady na montáž dílů. 2. V cenách nejsou obsaženy náklady na dodávku materiálu.</t>
  </si>
  <si>
    <t>-995503560</t>
  </si>
  <si>
    <t>1275</t>
  </si>
  <si>
    <t>5913030030</t>
  </si>
  <si>
    <t>Montáž dílů přejezdu celopryžového v koleji náběhový klín Poznámka: 1. V cenách jsou započteny náklady na montáž dílů. 2. V cenách nejsou obsaženy náklady na dodávku materiálu.</t>
  </si>
  <si>
    <t>-1780471166</t>
  </si>
  <si>
    <t>1276</t>
  </si>
  <si>
    <t>5913030040</t>
  </si>
  <si>
    <t>Montáž dílů přejezdu celopryžového v koleji spínací táhlo Poznámka: 1. V cenách jsou započteny náklady na montáž dílů. 2. V cenách nejsou obsaženy náklady na dodávku materiálu.</t>
  </si>
  <si>
    <t>1044364448</t>
  </si>
  <si>
    <t>1277</t>
  </si>
  <si>
    <t>5913030050</t>
  </si>
  <si>
    <t>Montáž dílů přejezdu celopryžového v koleji prodlužovací táhlo Poznámka: 1. V cenách jsou započteny náklady na montáž dílů. 2. V cenách nejsou obsaženy náklady na dodávku materiálu.</t>
  </si>
  <si>
    <t>499249062</t>
  </si>
  <si>
    <t>1278</t>
  </si>
  <si>
    <t>5913030110</t>
  </si>
  <si>
    <t>Montáž dílů přejezdu celopryžového ve výhybce vnější panel Poznámka: 1. V cenách jsou započteny náklady na montáž dílů. 2. V cenách nejsou obsaženy náklady na dodávku materiálu.</t>
  </si>
  <si>
    <t>-2126477487</t>
  </si>
  <si>
    <t>1279</t>
  </si>
  <si>
    <t>5913030120</t>
  </si>
  <si>
    <t>Montáž dílů přejezdu celopryžového ve výhybce vnitřní panel Poznámka: 1. V cenách jsou započteny náklady na montáž dílů. 2. V cenách nejsou obsaženy náklady na dodávku materiálu.</t>
  </si>
  <si>
    <t>2085573906</t>
  </si>
  <si>
    <t>1280</t>
  </si>
  <si>
    <t>5913030130</t>
  </si>
  <si>
    <t>Montáž dílů přejezdu celopryžového ve výhybce náběhový klín Poznámka: 1. V cenách jsou započteny náklady na montáž dílů. 2. V cenách nejsou obsaženy náklady na dodávku materiálu.</t>
  </si>
  <si>
    <t>-1938175326</t>
  </si>
  <si>
    <t>1281</t>
  </si>
  <si>
    <t>5913030140</t>
  </si>
  <si>
    <t>Montáž dílů přejezdu celopryžového ve výhybce spínací táhlo Poznámka: 1. V cenách jsou započteny náklady na montáž dílů. 2. V cenách nejsou obsaženy náklady na dodávku materiálu.</t>
  </si>
  <si>
    <t>80545191</t>
  </si>
  <si>
    <t>1282</t>
  </si>
  <si>
    <t>5913030150</t>
  </si>
  <si>
    <t>Montáž dílů přejezdu celopryžového ve výhybce prodlužovací táhlo Poznámka: 1. V cenách jsou započteny náklady na montáž dílů. 2. V cenách nejsou obsaženy náklady na dodávku materiálu.</t>
  </si>
  <si>
    <t>-10895424</t>
  </si>
  <si>
    <t>1283</t>
  </si>
  <si>
    <t>5913035010</t>
  </si>
  <si>
    <t>Demontáž celopryžové přejezdové konstrukce málo zatížené v koleji část vnější a vnitřní bez závěrných zídek Poznámka: 1. V cenách jsou započteny náklady na demontáž konstrukce, naložení na dopravní prostředek.</t>
  </si>
  <si>
    <t>-1560755138</t>
  </si>
  <si>
    <t>1284</t>
  </si>
  <si>
    <t>5913035020</t>
  </si>
  <si>
    <t>Demontáž celopryžové přejezdové konstrukce málo zatížené v koleji část vnitřní Poznámka: 1. V cenách jsou započteny náklady na demontáž konstrukce, naložení na dopravní prostředek.</t>
  </si>
  <si>
    <t>-1095038595</t>
  </si>
  <si>
    <t>1285</t>
  </si>
  <si>
    <t>5913035030</t>
  </si>
  <si>
    <t>Demontáž celopryžové přejezdové konstrukce málo zatížené v koleji část vnější a vnitřní včetně závěrných zídek Poznámka: 1. V cenách jsou započteny náklady na demontáž konstrukce, naložení na dopravní prostředek.</t>
  </si>
  <si>
    <t>-2077731999</t>
  </si>
  <si>
    <t>1286</t>
  </si>
  <si>
    <t>5913035210</t>
  </si>
  <si>
    <t>Demontáž celopryžové přejezdové konstrukce silně zatížené v koleji část vnější a vnitřní bez závěrných zídek Poznámka: 1. V cenách jsou započteny náklady na demontáž konstrukce, naložení na dopravní prostředek.</t>
  </si>
  <si>
    <t>500052927</t>
  </si>
  <si>
    <t>1287</t>
  </si>
  <si>
    <t>5913035220</t>
  </si>
  <si>
    <t>Demontáž celopryžové přejezdové konstrukce silně zatížené v koleji část vnitřní Poznámka: 1. V cenách jsou započteny náklady na demontáž konstrukce, naložení na dopravní prostředek.</t>
  </si>
  <si>
    <t>-751610776</t>
  </si>
  <si>
    <t>1288</t>
  </si>
  <si>
    <t>5913035230</t>
  </si>
  <si>
    <t>Demontáž celopryžové přejezdové konstrukce silně zatížené v koleji část vnější a vnitřní včetně závěrných zídek Poznámka: 1. V cenách jsou započteny náklady na demontáž konstrukce, naložení na dopravní prostředek.</t>
  </si>
  <si>
    <t>-165873234</t>
  </si>
  <si>
    <t>1289</t>
  </si>
  <si>
    <t>5913040010</t>
  </si>
  <si>
    <t>Montáž celopryžové přejezdové konstrukce málo zatížené v koleji část vnější a vnitřní bez závěrných zídek Poznámka: 1. V cenách jsou započteny náklady na montáž konstrukce. 2. V cenách nejsou obsaženy náklady na dodávku materiálu.</t>
  </si>
  <si>
    <t>-1749251712</t>
  </si>
  <si>
    <t>1290</t>
  </si>
  <si>
    <t>5913040020</t>
  </si>
  <si>
    <t>Montáž celopryžové přejezdové konstrukce málo zatížené v koleji část vnitřní Poznámka: 1. V cenách jsou započteny náklady na montáž konstrukce. 2. V cenách nejsou obsaženy náklady na dodávku materiálu.</t>
  </si>
  <si>
    <t>51037832</t>
  </si>
  <si>
    <t>1291</t>
  </si>
  <si>
    <t>5913040030</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</si>
  <si>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</si>
  <si>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-1180655344</t>
  </si>
  <si>
    <t>1292</t>
  </si>
  <si>
    <t>5913040210</t>
  </si>
  <si>
    <t>Montáž celopryžové přejezdové konstrukce silně zatížené v koleji část vnější a vnitřní bez závěrných zídek Poznámka: 1. V cenách jsou započteny náklady na montáž konstrukce. 2. V cenách nejsou obsaženy náklady na dodávku materiálu.</t>
  </si>
  <si>
    <t>-478097083</t>
  </si>
  <si>
    <t>1293</t>
  </si>
  <si>
    <t>5913040220</t>
  </si>
  <si>
    <t>Montáž celopryžové přejezdové konstrukce silně zatížené v koleji část vnitřní Poznámka: 1. V cenách jsou započteny náklady na montáž konstrukce. 2. V cenách nejsou obsaženy náklady na dodávku materiálu.</t>
  </si>
  <si>
    <t>129542292</t>
  </si>
  <si>
    <t>1294</t>
  </si>
  <si>
    <t>5913040230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</si>
  <si>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</si>
  <si>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-1382001142</t>
  </si>
  <si>
    <t>1295</t>
  </si>
  <si>
    <t>5913045010</t>
  </si>
  <si>
    <t>Demontáž závěrné zídky pro celopryžové přejezdové konstrukce betonové Poznámka: 1. V cenách jsou započteny náklady na demontáž asfaltobetonu, zídky, podkladního dílu, úpravu terénu a naložení na dopravní prostředek. 2. V cenách nejsou obsaženy náklady na odřezání asfaltobetonu.</t>
  </si>
  <si>
    <t>-1559377435</t>
  </si>
  <si>
    <t>1296</t>
  </si>
  <si>
    <t>5913050010</t>
  </si>
  <si>
    <t>Montáž závěrné zídky pro celopryžové přejezdové konstrukce betonové Poznámka: 1. V cenách jsou započteny náklady na zemní práce, montáž podkladního dílu a zídky. 2. V cenách nejsou obsaženy náklady na dodávku materiálu.</t>
  </si>
  <si>
    <t>2093143193</t>
  </si>
  <si>
    <t>1297</t>
  </si>
  <si>
    <t>5913055010</t>
  </si>
  <si>
    <t>Výměna dílů betonové přejezdové konstrukce vnějšího panelu Poznámka: 1. V cenách jsou započteny náklady na demontáž, výměnu, montáž dílů a jejich případné naložení na dopravní prostředek. 2. V cenách nejsou obsaženy náklady na dodávku materiálu.</t>
  </si>
  <si>
    <t>-2042690738</t>
  </si>
  <si>
    <t>1298</t>
  </si>
  <si>
    <t>5913055020</t>
  </si>
  <si>
    <t>Výměna dílů betonové přejezdové konstrukce vnitřního panelu Poznámka: 1. V cenách jsou započteny náklady na demontáž, výměnu, montáž dílů a jejich případné naložení na dopravní prostředek. 2. V cenách nejsou obsaženy náklady na dodávku materiálu.</t>
  </si>
  <si>
    <t>-1923811143</t>
  </si>
  <si>
    <t>1299</t>
  </si>
  <si>
    <t>5913055030</t>
  </si>
  <si>
    <t>Výměna dílů betonové přejezdové konstrukce náběhového klínu Poznámka: 1. V cenách jsou započteny náklady na demontáž, výměnu, montáž dílů a jejich případné naložení na dopravní prostředek. 2. V cenách nejsou obsaženy náklady na dodávku materiálu.</t>
  </si>
  <si>
    <t>-1758505295</t>
  </si>
  <si>
    <t>1300</t>
  </si>
  <si>
    <t>5913060010</t>
  </si>
  <si>
    <t>Demontáž dílů betonové přejezdové konstrukce vnějšího panelu Poznámka: 1. V cenách jsou započteny náklady na demontáž konstrukce a naložení na dopravní prostředek.</t>
  </si>
  <si>
    <t>647729640</t>
  </si>
  <si>
    <t>1301</t>
  </si>
  <si>
    <t>5913060020</t>
  </si>
  <si>
    <t>Demontáž dílů betonové přejezdové konstrukce vnitřního panelu Poznámka: 1. V cenách jsou započteny náklady na demontáž konstrukce a naložení na dopravní prostředek.</t>
  </si>
  <si>
    <t>233162771</t>
  </si>
  <si>
    <t>1302</t>
  </si>
  <si>
    <t>5913060030</t>
  </si>
  <si>
    <t>Demontáž dílů betonové přejezdové konstrukce náběhového klínu Poznámka: 1. V cenách jsou započteny náklady na demontáž konstrukce a naložení na dopravní prostředek.</t>
  </si>
  <si>
    <t>965949313</t>
  </si>
  <si>
    <t>1303</t>
  </si>
  <si>
    <t>5913065010</t>
  </si>
  <si>
    <t>Montáž dílů betonové přejezdové konstrukce v koleji vnějšího panelu Poznámka: 1. V cenách jsou započteny náklady na montáž dílů. 2. V cenách nejsou obsaženy náklady na dodávku materiálu.</t>
  </si>
  <si>
    <t>96098817</t>
  </si>
  <si>
    <t>1304</t>
  </si>
  <si>
    <t>5913065020</t>
  </si>
  <si>
    <t>Montáž dílů betonové přejezdové konstrukce v koleji vnitřního panelu Poznámka: 1. V cenách jsou započteny náklady na montáž dílů. 2. V cenách nejsou obsaženy náklady na dodávku materiálu.</t>
  </si>
  <si>
    <t>474258216</t>
  </si>
  <si>
    <t>1305</t>
  </si>
  <si>
    <t>5913065030</t>
  </si>
  <si>
    <t>Montáž dílů betonové přejezdové konstrukce v koleji náběhového klínu Poznámka: 1. V cenách jsou započteny náklady na montáž dílů. 2. V cenách nejsou obsaženy náklady na dodávku materiálu.</t>
  </si>
  <si>
    <t>1213617352</t>
  </si>
  <si>
    <t>1306</t>
  </si>
  <si>
    <t>5913067010</t>
  </si>
  <si>
    <t>Výměna betonové přejezdové konstrukce část vnější a vnitřní bez závěrných zídek Poznámka: 1. V cenách jsou započteny náklady na demontáž, výměnu a montáž. 2. V cenách nejsou obsaženy náklady na dodávku materiálu.</t>
  </si>
  <si>
    <t>2099451807</t>
  </si>
  <si>
    <t>1307</t>
  </si>
  <si>
    <t>5913067020</t>
  </si>
  <si>
    <t>Výměna betonové přejezdové konstrukce část vnitřní Poznámka: 1. V cenách jsou započteny náklady na demontáž, výměnu a montáž. 2. V cenách nejsou obsaženy náklady na dodávku materiálu.</t>
  </si>
  <si>
    <t>972636531</t>
  </si>
  <si>
    <t>1308</t>
  </si>
  <si>
    <t>5913067030</t>
  </si>
  <si>
    <t>Výměna betonové přejezdové konstrukce část vnější a vnitřní včetně závěrných zídek Poznámka: 1. V cenách jsou započteny náklady na demontáž, výměnu a montáž. 2. V cenách nejsou obsaženy náklady na dodávku materiálu.</t>
  </si>
  <si>
    <t>-1585736233</t>
  </si>
  <si>
    <t>1309</t>
  </si>
  <si>
    <t>5913070010</t>
  </si>
  <si>
    <t>Demontáž betonové přejezdové konstrukce část vnější a vnitřní bez závěrných zídek Poznámka: 1. V cenách jsou započteny náklady na demontáž konstrukce a naložení na dopravní prostředek.</t>
  </si>
  <si>
    <t>897958838</t>
  </si>
  <si>
    <t>1310</t>
  </si>
  <si>
    <t>5913070020</t>
  </si>
  <si>
    <t>Demontáž betonové přejezdové konstrukce část vnitřní Poznámka: 1. V cenách jsou započteny náklady na demontáž konstrukce a naložení na dopravní prostředek.</t>
  </si>
  <si>
    <t>-657863739</t>
  </si>
  <si>
    <t>1311</t>
  </si>
  <si>
    <t>5913070030</t>
  </si>
  <si>
    <t>Demontáž betonové přejezdové konstrukce část vnější a vnitřní včetně závěrných zídek Poznámka: 1. V cenách jsou započteny náklady na demontáž konstrukce a naložení na dopravní prostředek.</t>
  </si>
  <si>
    <t>-1601624406</t>
  </si>
  <si>
    <t>1312</t>
  </si>
  <si>
    <t>5913075010</t>
  </si>
  <si>
    <t>Montáž betonové přejezdové konstrukce část vnější a vnitřní bez závěrných zídek Poznámka: 1. V cenách jsou započteny náklady na montáž konstrukce. 2. V cenách nejsou obsaženy náklady na dodávku materiálu.</t>
  </si>
  <si>
    <t>-1597807600</t>
  </si>
  <si>
    <t>1313</t>
  </si>
  <si>
    <t>5913075020</t>
  </si>
  <si>
    <t>Montáž betonové přejezdové konstrukce část vnitřní Poznámka: 1. V cenách jsou započteny náklady na montáž konstrukce. 2. V cenách nejsou obsaženy náklady na dodávku materiálu.</t>
  </si>
  <si>
    <t>978638685</t>
  </si>
  <si>
    <t>1314</t>
  </si>
  <si>
    <t>5913075030</t>
  </si>
  <si>
    <t>Montáž betonové přejezdové konstrukce část vnější a vnitřní včetně závěrných zídek Poznámka: 1. V cenách jsou započteny náklady na montáž konstrukce. 2. V cenách nejsou obsaženy náklady na dodávku materiálu.</t>
  </si>
  <si>
    <t>-2074167576</t>
  </si>
  <si>
    <t>1315</t>
  </si>
  <si>
    <t>5913080010</t>
  </si>
  <si>
    <t>Demontáž závěrné zídky betonové přejezdové konstrukce Poznámka: 1. V cenách jsou započteny náklady na demontáž zídky, podkladního dílu, naložení na dopravní prostředek a úpravu terénu.</t>
  </si>
  <si>
    <t>675230657</t>
  </si>
  <si>
    <t>1316</t>
  </si>
  <si>
    <t>5913085010</t>
  </si>
  <si>
    <t>Montáž závěrné zídky betonové přejezdové konstrukce Poznámka: 1. V cenách jsou započteny náklady na zemní práce, montáž podkladního betonu, dílu a zídky. 2. V cenách nejsou obsaženy náklady na dodávku materiálu.</t>
  </si>
  <si>
    <t>19978970</t>
  </si>
  <si>
    <t>1317</t>
  </si>
  <si>
    <t>5913125010</t>
  </si>
  <si>
    <t>Výměna dílů přejezdové konstrukce se silničními panely vnější ochranný trámec Poznámka: 1. V cenách jsou započteny náklady na výměnu dílů. 2. V cenách nejsou obsaženy náklady na dodávku materiálu.</t>
  </si>
  <si>
    <t>391772797</t>
  </si>
  <si>
    <t>1318</t>
  </si>
  <si>
    <t>5913125020</t>
  </si>
  <si>
    <t>Výměna dílů přejezdové konstrukce se silničními panely vnitřní ochranný trámec Poznámka: 1. V cenách jsou započteny náklady na výměnu dílů. 2. V cenách nejsou obsaženy náklady na dodávku materiálu.</t>
  </si>
  <si>
    <t>-1429347332</t>
  </si>
  <si>
    <t>1319</t>
  </si>
  <si>
    <t>5913125030</t>
  </si>
  <si>
    <t>Výměna dílů přejezdové konstrukce se silničními panely panel Poznámka: 1. V cenách jsou započteny náklady na výměnu dílů. 2. V cenách nejsou obsaženy náklady na dodávku materiálu.</t>
  </si>
  <si>
    <t>-1266522120</t>
  </si>
  <si>
    <t>1320</t>
  </si>
  <si>
    <t>5913125040</t>
  </si>
  <si>
    <t>Výměna dílů přejezdové konstrukce se silničními panely náběhový klín Poznámka: 1. V cenách jsou započteny náklady na výměnu dílů. 2. V cenách nejsou obsaženy náklady na dodávku materiálu.</t>
  </si>
  <si>
    <t>258066189</t>
  </si>
  <si>
    <t>1321</t>
  </si>
  <si>
    <t>5913130010</t>
  </si>
  <si>
    <t>Demontáž dílů přejezdové konstrukce se silničními panely vnější ochranný trámec Poznámka: 1. V cenách jsou započteny náklady na demontáž a naložení na dopravní prostředek.</t>
  </si>
  <si>
    <t>-294750556</t>
  </si>
  <si>
    <t>1322</t>
  </si>
  <si>
    <t>5913130020</t>
  </si>
  <si>
    <t>Demontáž dílů přejezdové konstrukce se silničními panely vnitřní ochranný trámec Poznámka: 1. V cenách jsou započteny náklady na demontáž a naložení na dopravní prostředek.</t>
  </si>
  <si>
    <t>-1738532824</t>
  </si>
  <si>
    <t>1323</t>
  </si>
  <si>
    <t>5913130030</t>
  </si>
  <si>
    <t>Demontáž dílů přejezdové konstrukce se silničními panely panel Poznámka: 1. V cenách jsou započteny náklady na demontáž a naložení na dopravní prostředek.</t>
  </si>
  <si>
    <t>-1978562798</t>
  </si>
  <si>
    <t>1324</t>
  </si>
  <si>
    <t>5913130040</t>
  </si>
  <si>
    <t>Demontáž dílů přejezdové konstrukce se silničními panely náběhový klín Poznámka: 1. V cenách jsou započteny náklady na demontáž a naložení na dopravní prostředek.</t>
  </si>
  <si>
    <t>-164204419</t>
  </si>
  <si>
    <t>1325</t>
  </si>
  <si>
    <t>5913135010</t>
  </si>
  <si>
    <t>Montáž dílů přejezdové konstrukce se silničními panely vnější ochranný trámec Poznámka: 1. V cenách jsou započteny náklady na montáž dílů. 2. V cenách nejsou obsaženy náklady na dodávku materiálu.</t>
  </si>
  <si>
    <t>1990614206</t>
  </si>
  <si>
    <t>1326</t>
  </si>
  <si>
    <t>5913135020</t>
  </si>
  <si>
    <t>Montáž dílů přejezdové konstrukce se silničními panely vnitřní ochranný trámec Poznámka: 1. V cenách jsou započteny náklady na montáž dílů. 2. V cenách nejsou obsaženy náklady na dodávku materiálu.</t>
  </si>
  <si>
    <t>-88406089</t>
  </si>
  <si>
    <t>1327</t>
  </si>
  <si>
    <t>5913135030</t>
  </si>
  <si>
    <t>Montáž dílů přejezdové konstrukce se silničními panely panel Poznámka: 1. V cenách jsou započteny náklady na montáž dílů. 2. V cenách nejsou obsaženy náklady na dodávku materiálu.</t>
  </si>
  <si>
    <t>1103795416</t>
  </si>
  <si>
    <t>1328</t>
  </si>
  <si>
    <t>5913135040</t>
  </si>
  <si>
    <t>Montáž dílů přejezdové konstrukce se silničními panely náběhový klín Poznámka: 1. V cenách jsou započteny náklady na montáž dílů. 2. V cenách nejsou obsaženy náklady na dodávku materiálu.</t>
  </si>
  <si>
    <t>-782393792</t>
  </si>
  <si>
    <t>1329</t>
  </si>
  <si>
    <t>5913140010</t>
  </si>
  <si>
    <t>Demontáž přejezdové konstrukce se silničními panely vnější i vnitřní část Poznámka: 1. V cenách jsou započteny náklady na demontáž a naložení na dopravní prostředek.</t>
  </si>
  <si>
    <t>2113572148</t>
  </si>
  <si>
    <t>1330</t>
  </si>
  <si>
    <t>5913140020</t>
  </si>
  <si>
    <t>Demontáž přejezdové konstrukce se silničními panely vnitřní část Poznámka: 1. V cenách jsou započteny náklady na demontáž a naložení na dopravní prostředek.</t>
  </si>
  <si>
    <t>-411568078</t>
  </si>
  <si>
    <t>1331</t>
  </si>
  <si>
    <t>5913145010</t>
  </si>
  <si>
    <t>Montáž přejezdové konstrukce se silničními panely vnější i vnitřní část Poznámka: 1. V cenách jsou započteny náklady na montáž konstrukce. 2. V cenách nejsou obsaženy náklady na dodávku materiálu.</t>
  </si>
  <si>
    <t>-1207466425</t>
  </si>
  <si>
    <t>1332</t>
  </si>
  <si>
    <t>5913145020</t>
  </si>
  <si>
    <t>Montáž přejezdové konstrukce se silničními panely vnitřní část Poznámka: 1. V cenách jsou započteny náklady na montáž konstrukce. 2. V cenách nejsou obsaženy náklady na dodávku materiálu.</t>
  </si>
  <si>
    <t>-143261052</t>
  </si>
  <si>
    <t>1333</t>
  </si>
  <si>
    <t>5913150010</t>
  </si>
  <si>
    <t>Výměna dílů polymerového přejezdu vnějšího panelu Poznámka: 1. V cenách jsou započteny náklady na demontáž, výměnu a montáž dílů. 2. V cenách nejsou obsaženy náklady na dodávku materiálu.</t>
  </si>
  <si>
    <t>-827101780</t>
  </si>
  <si>
    <t>1334</t>
  </si>
  <si>
    <t>5913150020</t>
  </si>
  <si>
    <t>Výměna dílů polymerového přejezdu vnitřního panelu Poznámka: 1. V cenách jsou započteny náklady na demontáž, výměnu a montáž dílů. 2. V cenách nejsou obsaženy náklady na dodávku materiálu.</t>
  </si>
  <si>
    <t>-968596241</t>
  </si>
  <si>
    <t>1335</t>
  </si>
  <si>
    <t>5913150030</t>
  </si>
  <si>
    <t>Výměna dílů polymerového přejezdu náběhového klínu Poznámka: 1. V cenách jsou započteny náklady na demontáž, výměnu a montáž dílů. 2. V cenách nejsou obsaženy náklady na dodávku materiálu.</t>
  </si>
  <si>
    <t>-1824653336</t>
  </si>
  <si>
    <t>1336</t>
  </si>
  <si>
    <t>5913150040</t>
  </si>
  <si>
    <t>Výměna dílů polymerového přejezdu spojovací tyče Poznámka: 1. V cenách jsou započteny náklady na demontáž, výměnu a montáž dílů. 2. V cenách nejsou obsaženy náklady na dodávku materiálu.</t>
  </si>
  <si>
    <t>1204205196</t>
  </si>
  <si>
    <t>1337</t>
  </si>
  <si>
    <t>5913150050</t>
  </si>
  <si>
    <t>Výměna dílů polymerového přejezdu rektifikačního zařízení Poznámka: 1. V cenách jsou započteny náklady na demontáž, výměnu a montáž dílů. 2. V cenách nejsou obsaženy náklady na dodávku materiálu.</t>
  </si>
  <si>
    <t>1645761542</t>
  </si>
  <si>
    <t>1338</t>
  </si>
  <si>
    <t>5913155010</t>
  </si>
  <si>
    <t>Demontáž dílů polymerového přejezdu vnějšího panelu Poznámka: 1. V cenách jsou započteny náklady na demontáž a naložení na dopravní prostředek.</t>
  </si>
  <si>
    <t>2107168064</t>
  </si>
  <si>
    <t>1339</t>
  </si>
  <si>
    <t>5913155020</t>
  </si>
  <si>
    <t>Demontáž dílů polymerového přejezdu vnitřního panelu Poznámka: 1. V cenách jsou započteny náklady na demontáž a naložení na dopravní prostředek.</t>
  </si>
  <si>
    <t>-826607967</t>
  </si>
  <si>
    <t>1340</t>
  </si>
  <si>
    <t>5913155030</t>
  </si>
  <si>
    <t>Demontáž dílů polymerového přejezdu náběhového klínu Poznámka: 1. V cenách jsou započteny náklady na demontáž a naložení na dopravní prostředek.</t>
  </si>
  <si>
    <t>2038372912</t>
  </si>
  <si>
    <t>1341</t>
  </si>
  <si>
    <t>5913155040</t>
  </si>
  <si>
    <t>Demontáž dílů polymerového přejezdu spojovací tyče Poznámka: 1. V cenách jsou započteny náklady na demontáž a naložení na dopravní prostředek.</t>
  </si>
  <si>
    <t>-1443806761</t>
  </si>
  <si>
    <t>1342</t>
  </si>
  <si>
    <t>5913155050</t>
  </si>
  <si>
    <t>Demontáž dílů polymerového přejezdu rektifikačního zařízení Poznámka: 1. V cenách jsou započteny náklady na demontáž a naložení na dopravní prostředek.</t>
  </si>
  <si>
    <t>-1191746668</t>
  </si>
  <si>
    <t>1343</t>
  </si>
  <si>
    <t>5913160010</t>
  </si>
  <si>
    <t>Montáž dílů polymerového přejezdu středního panelu Poznámka: 1. V cenách jsou započteny náklady na montáž a manipulaci. 2. V cenách nejsou obsaženy náklady na dodávku materiálu.</t>
  </si>
  <si>
    <t>-1996631382</t>
  </si>
  <si>
    <t>1344</t>
  </si>
  <si>
    <t>5913160020</t>
  </si>
  <si>
    <t>Montáž dílů polymerového přejezdu krajního panelu Poznámka: 1. V cenách jsou započteny náklady na montáž a manipulaci. 2. V cenách nejsou obsaženy náklady na dodávku materiálu.</t>
  </si>
  <si>
    <t>-1251001179</t>
  </si>
  <si>
    <t>1345</t>
  </si>
  <si>
    <t>5913160030</t>
  </si>
  <si>
    <t>Montáž dílů polymerového přejezdu náběhového klínu Poznámka: 1. V cenách jsou započteny náklady na montáž a manipulaci. 2. V cenách nejsou obsaženy náklady na dodávku materiálu.</t>
  </si>
  <si>
    <t>-717332949</t>
  </si>
  <si>
    <t>1346</t>
  </si>
  <si>
    <t>5913160040</t>
  </si>
  <si>
    <t>Montáž dílů polymerového přejezdu spojovací tyče Poznámka: 1. V cenách jsou započteny náklady na montáž a manipulaci. 2. V cenách nejsou obsaženy náklady na dodávku materiálu.</t>
  </si>
  <si>
    <t>-1178537096</t>
  </si>
  <si>
    <t>1347</t>
  </si>
  <si>
    <t>5913160050</t>
  </si>
  <si>
    <t>Montáž dílů polymerového přejezdu rektifikačního zařízení Poznámka: 1. V cenách jsou započteny náklady na montáž a manipulaci. 2. V cenách nejsou obsaženy náklady na dodávku materiálu.</t>
  </si>
  <si>
    <t>-358547874</t>
  </si>
  <si>
    <t>1348</t>
  </si>
  <si>
    <t>5913165010</t>
  </si>
  <si>
    <t>Demontáž polymerové přejezdové konstrukce část vnější a vnitřní bez závěrných zídek Poznámka: 1. V cenách jsou započteny náklady na demontáž a naložení na dopravní prostředek.</t>
  </si>
  <si>
    <t>-521528116</t>
  </si>
  <si>
    <t>1349</t>
  </si>
  <si>
    <t>5913165020</t>
  </si>
  <si>
    <t>Demontáž polymerové přejezdové konstrukce část vnitřní Poznámka: 1. V cenách jsou započteny náklady na demontáž a naložení na dopravní prostředek.</t>
  </si>
  <si>
    <t>1373705131</t>
  </si>
  <si>
    <t>1350</t>
  </si>
  <si>
    <t>5913165030</t>
  </si>
  <si>
    <t>Demontáž polymerové přejezdové konstrukce část vnější a vnitřní včetně závěrných zídek Poznámka: 1. V cenách jsou započteny náklady na demontáž a naložení na dopravní prostředek.</t>
  </si>
  <si>
    <t>1339382662</t>
  </si>
  <si>
    <t>1351</t>
  </si>
  <si>
    <t>5913170010</t>
  </si>
  <si>
    <t>Montáž polymerové přejezdové konstrukce část vnější a vnitřní bez závěrných zídek Poznámka: 1. V cenách jsou započteny náklady na montáž a manipulaci. 2. V cenách nejsou obsaženy náklady na dodávku materiálu.</t>
  </si>
  <si>
    <t>937640241</t>
  </si>
  <si>
    <t>1352</t>
  </si>
  <si>
    <t>5913170020</t>
  </si>
  <si>
    <t>Montáž polymerové přejezdové konstrukce část vnitřní Poznámka: 1. V cenách jsou započteny náklady na montáž a manipulaci. 2. V cenách nejsou obsaženy náklady na dodávku materiálu.</t>
  </si>
  <si>
    <t>-2035250545</t>
  </si>
  <si>
    <t>1353</t>
  </si>
  <si>
    <t>5913170030</t>
  </si>
  <si>
    <t>Montáž polymerové přejezdové konstrukce část vnější a vnitřní včetně závěrných zídek Poznámka: 1. V cenách jsou započteny náklady na montáž a manipulaci. 2. V cenách nejsou obsaženy náklady na dodávku materiálu.</t>
  </si>
  <si>
    <t>1498608224</t>
  </si>
  <si>
    <t>1354</t>
  </si>
  <si>
    <t>5913185010</t>
  </si>
  <si>
    <t>Výměna dřevěných dílů přejezdu žlábkový trámec vnitřní Poznámka: 1. V cenách jsou započteny náklady na demontáž, výměnu a montáž. 2. V cenách nejsou obsaženy náklady na dodávku materiálu.</t>
  </si>
  <si>
    <t>1222056515</t>
  </si>
  <si>
    <t>1355</t>
  </si>
  <si>
    <t>5913185020</t>
  </si>
  <si>
    <t>Výměna dřevěných dílů přejezdu trámec vnitřní části Poznámka: 1. V cenách jsou započteny náklady na demontáž, výměnu a montáž. 2. V cenách nejsou obsaženy náklady na dodávku materiálu.</t>
  </si>
  <si>
    <t>1648710391</t>
  </si>
  <si>
    <t>1356</t>
  </si>
  <si>
    <t>5913185030</t>
  </si>
  <si>
    <t>Výměna dřevěných dílů přejezdu ochranný trámec vnější Poznámka: 1. V cenách jsou započteny náklady na demontáž, výměnu a montáž. 2. V cenách nejsou obsaženy náklady na dodávku materiálu.</t>
  </si>
  <si>
    <t>-1263064769</t>
  </si>
  <si>
    <t>1357</t>
  </si>
  <si>
    <t>5913185040</t>
  </si>
  <si>
    <t>Výměna dřevěných dílů přejezdu náběhový klín Poznámka: 1. V cenách jsou započteny náklady na demontáž, výměnu a montáž. 2. V cenách nejsou obsaženy náklady na dodávku materiálu.</t>
  </si>
  <si>
    <t>-1885130130</t>
  </si>
  <si>
    <t>1358</t>
  </si>
  <si>
    <t>5913185110</t>
  </si>
  <si>
    <t>Výměna dřevěných dílů přechodu fošna Poznámka: 1. V cenách jsou započteny náklady na demontáž, výměnu a montáž. 2. V cenách nejsou obsaženy náklady na dodávku materiálu.</t>
  </si>
  <si>
    <t>160343924</t>
  </si>
  <si>
    <t>1359</t>
  </si>
  <si>
    <t>5913185120</t>
  </si>
  <si>
    <t>Výměna dřevěných dílů přechodu trámek Poznámka: 1. V cenách jsou započteny náklady na demontáž, výměnu a montáž. 2. V cenách nejsou obsaženy náklady na dodávku materiálu.</t>
  </si>
  <si>
    <t>1542820745</t>
  </si>
  <si>
    <t>1360</t>
  </si>
  <si>
    <t>5913190010</t>
  </si>
  <si>
    <t>Demontáž dřevěných dílů přejezdu trámec žlábkový vnitřní části Poznámka: 1. V cenách jsou započteny náklady na demontáž a naložení na dopravní prostředek.</t>
  </si>
  <si>
    <t>-166689066</t>
  </si>
  <si>
    <t>1361</t>
  </si>
  <si>
    <t>5913190020</t>
  </si>
  <si>
    <t>Demontáž dřevěných dílů přejezdu trámec vnitřní části Poznámka: 1. V cenách jsou započteny náklady na demontáž a naložení na dopravní prostředek.</t>
  </si>
  <si>
    <t>-1977652860</t>
  </si>
  <si>
    <t>1362</t>
  </si>
  <si>
    <t>5913190030</t>
  </si>
  <si>
    <t>Demontáž dřevěných dílů přejezdu trámec vnější části Poznámka: 1. V cenách jsou započteny náklady na demontáž a naložení na dopravní prostředek.</t>
  </si>
  <si>
    <t>-1271284290</t>
  </si>
  <si>
    <t>1363</t>
  </si>
  <si>
    <t>5913190040</t>
  </si>
  <si>
    <t>Demontáž dřevěných dílů přejezdu náběhový klín Poznámka: 1. V cenách jsou započteny náklady na demontáž a naložení na dopravní prostředek.</t>
  </si>
  <si>
    <t>-1709023898</t>
  </si>
  <si>
    <t>1364</t>
  </si>
  <si>
    <t>5913190110</t>
  </si>
  <si>
    <t>Demontáž dřevěných dílů přechodu fošna Poznámka: 1. V cenách jsou započteny náklady na demontáž a naložení na dopravní prostředek.</t>
  </si>
  <si>
    <t>221394993</t>
  </si>
  <si>
    <t>1365</t>
  </si>
  <si>
    <t>5913190120</t>
  </si>
  <si>
    <t>Demontáž dřevěných dílů přechodu trámek Poznámka: 1. V cenách jsou započteny náklady na demontáž a naložení na dopravní prostředek.</t>
  </si>
  <si>
    <t>629099533</t>
  </si>
  <si>
    <t>1366</t>
  </si>
  <si>
    <t>5913195010</t>
  </si>
  <si>
    <t>Montáž dřevěných dílů přejezdu trámec žlábkový vnitřní části Poznámka: 1. V cenách jsou započteny náklady na montáž a manipulaci. 2. V cenách nejsou obsaženy náklady na dodávku materiálu.</t>
  </si>
  <si>
    <t>412017666</t>
  </si>
  <si>
    <t>1367</t>
  </si>
  <si>
    <t>5913195020</t>
  </si>
  <si>
    <t>Montáž dřevěných dílů přejezdu trámec vnitřní části Poznámka: 1. V cenách jsou započteny náklady na montáž a manipulaci. 2. V cenách nejsou obsaženy náklady na dodávku materiálu.</t>
  </si>
  <si>
    <t>767089100</t>
  </si>
  <si>
    <t>1368</t>
  </si>
  <si>
    <t>5913195030</t>
  </si>
  <si>
    <t>Montáž dřevěných dílů přejezdu trámec vnější části Poznámka: 1. V cenách jsou započteny náklady na montáž a manipulaci. 2. V cenách nejsou obsaženy náklady na dodávku materiálu.</t>
  </si>
  <si>
    <t>-1312278733</t>
  </si>
  <si>
    <t>1369</t>
  </si>
  <si>
    <t>5913195040</t>
  </si>
  <si>
    <t>Montáž dřevěných dílů přejezdu náběhový klín Poznámka: 1. V cenách jsou započteny náklady na montáž a manipulaci. 2. V cenách nejsou obsaženy náklady na dodávku materiálu.</t>
  </si>
  <si>
    <t>1011608213</t>
  </si>
  <si>
    <t>1370</t>
  </si>
  <si>
    <t>5913195110</t>
  </si>
  <si>
    <t>Montáž dřevěných dílů přechodu fošna Poznámka: 1. V cenách jsou započteny náklady na montáž a manipulaci. 2. V cenách nejsou obsaženy náklady na dodávku materiálu.</t>
  </si>
  <si>
    <t>741340601</t>
  </si>
  <si>
    <t>1371</t>
  </si>
  <si>
    <t>5913195120</t>
  </si>
  <si>
    <t>Montáž dřevěných dílů přechodu trámek Poznámka: 1. V cenách jsou započteny náklady na montáž a manipulaci. 2. V cenách nejsou obsaženy náklady na dodávku materiálu.</t>
  </si>
  <si>
    <t>-2109651714</t>
  </si>
  <si>
    <t>1372</t>
  </si>
  <si>
    <t>5913200010</t>
  </si>
  <si>
    <t>Demontáž dřevěné konstrukce přejezdu část vnější a vnitřní Poznámka: 1. V cenách jsou započteny náklady na demontáž a naložení na dopravní prostředek.</t>
  </si>
  <si>
    <t>-1060172025</t>
  </si>
  <si>
    <t>1373</t>
  </si>
  <si>
    <t>5913200020</t>
  </si>
  <si>
    <t>Demontáž dřevěné konstrukce přejezdu část vnitřní Poznámka: 1. V cenách jsou započteny náklady na demontáž a naložení na dopravní prostředek.</t>
  </si>
  <si>
    <t>840790020</t>
  </si>
  <si>
    <t>1374</t>
  </si>
  <si>
    <t>5913200110</t>
  </si>
  <si>
    <t>Demontáž dřevěné konstrukce přechodu část vnější a vnitřní Poznámka: 1. V cenách jsou započteny náklady na demontáž a naložení na dopravní prostředek.</t>
  </si>
  <si>
    <t>-1012188144</t>
  </si>
  <si>
    <t>1375</t>
  </si>
  <si>
    <t>5913200120</t>
  </si>
  <si>
    <t>Demontáž dřevěné konstrukce přechodu část vnitřní Poznámka: 1. V cenách jsou započteny náklady na demontáž a naložení na dopravní prostředek.</t>
  </si>
  <si>
    <t>123482714</t>
  </si>
  <si>
    <t>1376</t>
  </si>
  <si>
    <t>5913205010</t>
  </si>
  <si>
    <t>Montáž dřevěné konstrukce přejezdu část vnější a vnitřní Poznámka: 1. V cenách jsou započteny náklady na montáž a manipulaci. 2. V cenách nejsou obsaženy náklady na dodávku materiálu.</t>
  </si>
  <si>
    <t>477604668</t>
  </si>
  <si>
    <t>1377</t>
  </si>
  <si>
    <t>5913205020</t>
  </si>
  <si>
    <t>Montáž dřevěné konstrukce přejezdu část vnitřní Poznámka: 1. V cenách jsou započteny náklady na montáž a manipulaci. 2. V cenách nejsou obsaženy náklady na dodávku materiálu.</t>
  </si>
  <si>
    <t>-742503477</t>
  </si>
  <si>
    <t>1378</t>
  </si>
  <si>
    <t>5913205110</t>
  </si>
  <si>
    <t>Montáž dřevěné konstrukce přechodu část vnější a vnitřní Poznámka: 1. V cenách jsou započteny náklady na montáž a manipulaci. 2. V cenách nejsou obsaženy náklady na dodávku materiálu.</t>
  </si>
  <si>
    <t>-2063364320</t>
  </si>
  <si>
    <t>1379</t>
  </si>
  <si>
    <t>5913205120</t>
  </si>
  <si>
    <t>Montáž dřevěné konstrukce přechodu část vnitřní Poznámka: 1. V cenách jsou započteny náklady na montáž a manipulaci. 2. V cenách nejsou obsaženy náklady na dodávku materiálu.</t>
  </si>
  <si>
    <t>445365466</t>
  </si>
  <si>
    <t>1380</t>
  </si>
  <si>
    <t>5913210020</t>
  </si>
  <si>
    <t>Výměna kolejnicových dílů přejezdu ochranná kolejnice Poznámka: 1. V cenách jsou započteny náklady na výměnu a manipulaci. 2. V cenách nejsou obsaženy náklady na dodávku materiálu.</t>
  </si>
  <si>
    <t>-1373603846</t>
  </si>
  <si>
    <t>1381</t>
  </si>
  <si>
    <t>5913215010</t>
  </si>
  <si>
    <t>Demontáž kolejnicových dílů přejezdu zaklopená kolejnice Poznámka: 1. V cenách jsou započteny náklady na demontáž a naložení na dopravní prostředek.</t>
  </si>
  <si>
    <t>-1598283711</t>
  </si>
  <si>
    <t>1382</t>
  </si>
  <si>
    <t>5913215020</t>
  </si>
  <si>
    <t>Demontáž kolejnicových dílů přejezdu ochranná kolejnice Poznámka: 1. V cenách jsou započteny náklady na demontáž a naložení na dopravní prostředek.</t>
  </si>
  <si>
    <t>-1421285291</t>
  </si>
  <si>
    <t>1383</t>
  </si>
  <si>
    <t>5913220020</t>
  </si>
  <si>
    <t>Montáž kolejnicových dílů přejezdu ochranná kolejnice Poznámka: 1. V cenách jsou započteny náklady na montáž a manipulaci. 2. V cenách nejsou obsaženy náklady na dodávku materiálu.</t>
  </si>
  <si>
    <t>946016150</t>
  </si>
  <si>
    <t>1384</t>
  </si>
  <si>
    <t>5913235010</t>
  </si>
  <si>
    <t>Dělení AB komunikace řezáním hloubky do 10 cm Poznámka: 1. V cenách jsou započteny náklady na provedení úkolu.</t>
  </si>
  <si>
    <t>222255231</t>
  </si>
  <si>
    <t>1385</t>
  </si>
  <si>
    <t>5913235020</t>
  </si>
  <si>
    <t>Dělení AB komunikace řezáním hloubky do 20 cm Poznámka: 1. V cenách jsou započteny náklady na provedení úkolu.</t>
  </si>
  <si>
    <t>-898632064</t>
  </si>
  <si>
    <t>1386</t>
  </si>
  <si>
    <t>5913240010</t>
  </si>
  <si>
    <t>Odstranění AB komunikace odtěžením nebo frézováním hloubky do 10 cm Poznámka: 1. V cenách jsou započteny náklady na odtěžení nebo frézování a naložení výzisku na dopravní prostředek.</t>
  </si>
  <si>
    <t>132868949</t>
  </si>
  <si>
    <t>1387</t>
  </si>
  <si>
    <t>5913240020</t>
  </si>
  <si>
    <t>Odstranění AB komunikace odtěžením nebo frézováním hloubky do 20 cm Poznámka: 1. V cenách jsou započteny náklady na odtěžení nebo frézování a naložení výzisku na dopravní prostředek.</t>
  </si>
  <si>
    <t>671740354</t>
  </si>
  <si>
    <t>1388</t>
  </si>
  <si>
    <t>5913245010</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</si>
  <si>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</si>
  <si>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2125797454</t>
  </si>
  <si>
    <t>1389</t>
  </si>
  <si>
    <t>5913245110</t>
  </si>
  <si>
    <t>Oprava komunikace vyplněním nerovností hloubky do 3 cm Poznámka: 1. V cenách jsou započteny náklady očištění místa od nečistot, vyplnění trhlin zalitím, nerovností nebo výtluku vyplněním a zhutnění výplně. 2. V cenách nejsou obsaženy náklady na dodávku materiálu.</t>
  </si>
  <si>
    <t>1888247933</t>
  </si>
  <si>
    <t>1390</t>
  </si>
  <si>
    <t>5913245120</t>
  </si>
  <si>
    <t>Oprava komunikace vyplněním nerovností hloubky do 5 cm Poznámka: 1. V cenách jsou započteny náklady očištění místa od nečistot, vyplnění trhlin zalitím, nerovností nebo výtluku vyplněním a zhutnění výplně. 2. V cenách nejsou obsaženy náklady na dodávku materiálu.</t>
  </si>
  <si>
    <t>1649909838</t>
  </si>
  <si>
    <t>1391</t>
  </si>
  <si>
    <t>5913245130</t>
  </si>
  <si>
    <t>Oprava komunikace vyplněním nerovností hloubky do 10 cm Poznámka: 1. V cenách jsou započteny náklady očištění místa od nečistot, vyplnění trhlin zalitím, nerovností nebo výtluku vyplněním a zhutnění výplně. 2. V cenách nejsou obsaženy náklady na dodávku materiálu.</t>
  </si>
  <si>
    <t>-1191060728</t>
  </si>
  <si>
    <t>1392</t>
  </si>
  <si>
    <t>5913245210</t>
  </si>
  <si>
    <t>Oprava komunikace vyplněním výtluků hloubky do 5 cm Poznámka: 1. V cenách jsou započteny náklady očištění místa od nečistot, vyplnění trhlin zalitím, nerovností nebo výtluku vyplněním a zhutnění výplně. 2. V cenách nejsou obsaženy náklady na dodávku materiálu.</t>
  </si>
  <si>
    <t>975091273</t>
  </si>
  <si>
    <t>1393</t>
  </si>
  <si>
    <t>5913245220</t>
  </si>
  <si>
    <t>Oprava komunikace vyplněním výtluků hloubky do 10 cm Poznámka: 1. V cenách jsou započteny náklady očištění místa od nečistot, vyplnění trhlin zalitím, nerovností nebo výtluku vyplněním a zhutnění výplně. 2. V cenách nejsou obsaženy náklady na dodávku materiálu.</t>
  </si>
  <si>
    <t>421487085</t>
  </si>
  <si>
    <t>1394</t>
  </si>
  <si>
    <t>5913245230</t>
  </si>
  <si>
    <t>Oprava komunikace vyplněním výtluků hloubky do 20 cm Poznámka: 1. V cenách jsou započteny náklady očištění místa od nečistot, vyplnění trhlin zalitím, nerovností nebo výtluku vyplněním a zhutnění výplně. 2. V cenách nejsou obsaženy náklady na dodávku materiálu.</t>
  </si>
  <si>
    <t>1503550150</t>
  </si>
  <si>
    <t>1395</t>
  </si>
  <si>
    <t>5913250010</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</si>
  <si>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</si>
  <si>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163649353</t>
  </si>
  <si>
    <t>1396</t>
  </si>
  <si>
    <t>5913250020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</si>
  <si>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</si>
  <si>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-396497151</t>
  </si>
  <si>
    <t>1397</t>
  </si>
  <si>
    <t>5913255010</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</si>
  <si>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</si>
  <si>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761769966</t>
  </si>
  <si>
    <t>1398</t>
  </si>
  <si>
    <t>5913255020</t>
  </si>
  <si>
    <t>Zřízení konstrukce vozovky asfaltobetonové s ložní a obrusnou vrstvou tloušťky do 10 cm Poznámka: 1. V cenách jsou započteny náklady na zřízení vozovky s živičným na podkladu ze stmelených vrstev a na manipulaci. 2. V cenách nejsou obsaženy náklady na dodávku materiálu.</t>
  </si>
  <si>
    <t>-2034150301</t>
  </si>
  <si>
    <t>1399</t>
  </si>
  <si>
    <t>5913255030</t>
  </si>
  <si>
    <t>Zřízení konstrukce vozovky asfaltobetonové s podkladní, ložní a obrusnou vrstvou tloušťky do 15 cm Poznámka: 1. V cenách jsou započteny náklady na zřízení vozovky s živičným na podkladu ze stmelených vrstev a na manipulaci. 2. V cenách nejsou obsaženy náklady na dodávku materiálu.</t>
  </si>
  <si>
    <t>-923343933</t>
  </si>
  <si>
    <t>1400</t>
  </si>
  <si>
    <t>5913275010</t>
  </si>
  <si>
    <t>Výměna dílů komunikace z dlažebních kostek uložení v betonu Poznámka: 1. V cenách jsou započteny náklady na výměnu dlažby nebo obrubníku a naložení výzisku na dopravní prostředek. 2. V cenách nejsou obsaženy náklady na dodávku materiálu.</t>
  </si>
  <si>
    <t>-1311767608</t>
  </si>
  <si>
    <t>1401</t>
  </si>
  <si>
    <t>5913275015</t>
  </si>
  <si>
    <t>Výměna dílů komunikace z dlažebních kostek uložení v podsypu Poznámka: 1. V cenách jsou započteny náklady na výměnu dlažby nebo obrubníku a naložení výzisku na dopravní prostředek. 2. V cenách nejsou obsaženy náklady na dodávku materiálu.</t>
  </si>
  <si>
    <t>487043967</t>
  </si>
  <si>
    <t>1402</t>
  </si>
  <si>
    <t>5913275020</t>
  </si>
  <si>
    <t>Výměna dílů komunikace z betonových dlaždic uložení v betonu Poznámka: 1. V cenách jsou započteny náklady na výměnu dlažby nebo obrubníku a naložení výzisku na dopravní prostředek. 2. V cenách nejsou obsaženy náklady na dodávku materiálu.</t>
  </si>
  <si>
    <t>-1342946246</t>
  </si>
  <si>
    <t>1403</t>
  </si>
  <si>
    <t>5913275025</t>
  </si>
  <si>
    <t>Výměna dílů komunikace z betonových dlaždic uložení v podsypu Poznámka: 1. V cenách jsou započteny náklady na výměnu dlažby nebo obrubníku a naložení výzisku na dopravní prostředek. 2. V cenách nejsou obsaženy náklady na dodávku materiálu.</t>
  </si>
  <si>
    <t>1002268689</t>
  </si>
  <si>
    <t>1404</t>
  </si>
  <si>
    <t>5913275030</t>
  </si>
  <si>
    <t>Výměna dílů komunikace ze zámkové dlažby uložení v betonu Poznámka: 1. V cenách jsou započteny náklady na výměnu dlažby nebo obrubníku a naložení výzisku na dopravní prostředek. 2. V cenách nejsou obsaženy náklady na dodávku materiálu.</t>
  </si>
  <si>
    <t>-1021697612</t>
  </si>
  <si>
    <t>1405</t>
  </si>
  <si>
    <t>5913275035</t>
  </si>
  <si>
    <t>Výměna dílů komunikace ze zámkové dlažby uložení v podsypu Poznámka: 1. V cenách jsou započteny náklady na výměnu dlažby nebo obrubníku a naložení výzisku na dopravní prostředek. 2. V cenách nejsou obsaženy náklady na dodávku materiálu.</t>
  </si>
  <si>
    <t>-1582376654</t>
  </si>
  <si>
    <t>1406</t>
  </si>
  <si>
    <t>5913275210</t>
  </si>
  <si>
    <t>Výměna dílů komunikace obrubníku uložení v betonu Poznámka: 1. V cenách jsou započteny náklady na výměnu dlažby nebo obrubníku a naložení výzisku na dopravní prostředek. 2. V cenách nejsou obsaženy náklady na dodávku materiálu.</t>
  </si>
  <si>
    <t>-688601681</t>
  </si>
  <si>
    <t>1407</t>
  </si>
  <si>
    <t>5913275215</t>
  </si>
  <si>
    <t>Výměna dílů komunikace obrubníku uložení v podsypu Poznámka: 1. V cenách jsou započteny náklady na výměnu dlažby nebo obrubníku a naložení výzisku na dopravní prostředek. 2. V cenách nejsou obsaženy náklady na dodávku materiálu.</t>
  </si>
  <si>
    <t>350640645</t>
  </si>
  <si>
    <t>1408</t>
  </si>
  <si>
    <t>5913280010</t>
  </si>
  <si>
    <t>Demontáž dílů komunikace z dlažebních kostek uložení v betonu Poznámka: 1. V cenách jsou započteny náklady na odstranění dlažby nebo obrubníku a naložení na dopravní prostředek.</t>
  </si>
  <si>
    <t>775337089</t>
  </si>
  <si>
    <t>1409</t>
  </si>
  <si>
    <t>5913280015</t>
  </si>
  <si>
    <t>Demontáž dílů komunikace z dlažebních kostek uložení v podsypu Poznámka: 1. V cenách jsou započteny náklady na odstranění dlažby nebo obrubníku a naložení na dopravní prostředek.</t>
  </si>
  <si>
    <t>-1833079914</t>
  </si>
  <si>
    <t>1410</t>
  </si>
  <si>
    <t>5913280020</t>
  </si>
  <si>
    <t>Demontáž dílů komunikace z betonových dlaždic uložení v betonu Poznámka: 1. V cenách jsou započteny náklady na odstranění dlažby nebo obrubníku a naložení na dopravní prostředek.</t>
  </si>
  <si>
    <t>112810973</t>
  </si>
  <si>
    <t>1411</t>
  </si>
  <si>
    <t>5913280025</t>
  </si>
  <si>
    <t>Demontáž dílů komunikace z betonových dlaždic uložení v podsypu Poznámka: 1. V cenách jsou započteny náklady na odstranění dlažby nebo obrubníku a naložení na dopravní prostředek.</t>
  </si>
  <si>
    <t>-886247089</t>
  </si>
  <si>
    <t>1412</t>
  </si>
  <si>
    <t>5913280030</t>
  </si>
  <si>
    <t>Demontáž dílů komunikace ze zámkové dlažby uložení v betonu Poznámka: 1. V cenách jsou započteny náklady na odstranění dlažby nebo obrubníku a naložení na dopravní prostředek.</t>
  </si>
  <si>
    <t>-386129491</t>
  </si>
  <si>
    <t>1413</t>
  </si>
  <si>
    <t>5913280035</t>
  </si>
  <si>
    <t>Demontáž dílů komunikace ze zámkové dlažby uložení v podsypu Poznámka: 1. V cenách jsou započteny náklady na odstranění dlažby nebo obrubníku a naložení na dopravní prostředek.</t>
  </si>
  <si>
    <t>1832926149</t>
  </si>
  <si>
    <t>1414</t>
  </si>
  <si>
    <t>5913280210</t>
  </si>
  <si>
    <t>Demontáž dílů komunikace obrubníku uložení v betonu Poznámka: 1. V cenách jsou započteny náklady na odstranění dlažby nebo obrubníku a naložení na dopravní prostředek.</t>
  </si>
  <si>
    <t>2029234151</t>
  </si>
  <si>
    <t>1415</t>
  </si>
  <si>
    <t>5913280215</t>
  </si>
  <si>
    <t>Demontáž dílů komunikace obrubníku uložení v podsypu Poznámka: 1. V cenách jsou započteny náklady na odstranění dlažby nebo obrubníku a naložení na dopravní prostředek.</t>
  </si>
  <si>
    <t>-855244087</t>
  </si>
  <si>
    <t>1416</t>
  </si>
  <si>
    <t>5913285010</t>
  </si>
  <si>
    <t>Montáž dílů komunikace z dlažebních kostek uložení v betonu Poznámka: 1. V cenách jsou započteny náklady na osazení dlažby nebo obrubníku. 2. V cenách nejsou obsaženy náklady na dodávku materiálu.</t>
  </si>
  <si>
    <t>1203607348</t>
  </si>
  <si>
    <t>1417</t>
  </si>
  <si>
    <t>5913285015</t>
  </si>
  <si>
    <t>Montáž dílů komunikace z dlažebních kostek uložení v podsypu Poznámka: 1. V cenách jsou započteny náklady na osazení dlažby nebo obrubníku. 2. V cenách nejsou obsaženy náklady na dodávku materiálu.</t>
  </si>
  <si>
    <t>850635806</t>
  </si>
  <si>
    <t>1418</t>
  </si>
  <si>
    <t>5913285020</t>
  </si>
  <si>
    <t>Montáž dílů komunikace z betonových dlaždic uložení v betonu Poznámka: 1. V cenách jsou započteny náklady na osazení dlažby nebo obrubníku. 2. V cenách nejsou obsaženy náklady na dodávku materiálu.</t>
  </si>
  <si>
    <t>1070682737</t>
  </si>
  <si>
    <t>1419</t>
  </si>
  <si>
    <t>5913285025</t>
  </si>
  <si>
    <t>Montáž dílů komunikace z betonových dlaždic uložení v podsypu Poznámka: 1. V cenách jsou započteny náklady na osazení dlažby nebo obrubníku. 2. V cenách nejsou obsaženy náklady na dodávku materiálu.</t>
  </si>
  <si>
    <t>-372074465</t>
  </si>
  <si>
    <t>1420</t>
  </si>
  <si>
    <t>5913285030</t>
  </si>
  <si>
    <t>Montáž dílů komunikace ze zámkové dlažby uložení v betonu Poznámka: 1. V cenách jsou započteny náklady na osazení dlažby nebo obrubníku. 2. V cenách nejsou obsaženy náklady na dodávku materiálu.</t>
  </si>
  <si>
    <t>1611747035</t>
  </si>
  <si>
    <t>1421</t>
  </si>
  <si>
    <t>5913285035</t>
  </si>
  <si>
    <t>Montáž dílů komunikace ze zámkové dlažby uložení v podsypu Poznámka: 1. V cenách jsou započteny náklady na osazení dlažby nebo obrubníku. 2. V cenách nejsou obsaženy náklady na dodávku materiálu.</t>
  </si>
  <si>
    <t>336627930</t>
  </si>
  <si>
    <t>1422</t>
  </si>
  <si>
    <t>5913285210</t>
  </si>
  <si>
    <t>Montáž dílů komunikace obrubníku uložení v betonu Poznámka: 1. V cenách jsou započteny náklady na osazení dlažby nebo obrubníku. 2. V cenách nejsou obsaženy náklady na dodávku materiálu.</t>
  </si>
  <si>
    <t>1274569149</t>
  </si>
  <si>
    <t>1423</t>
  </si>
  <si>
    <t>5913285215</t>
  </si>
  <si>
    <t>Montáž dílů komunikace obrubníku uložení v podsypu Poznámka: 1. V cenách jsou započteny náklady na osazení dlažby nebo obrubníku. 2. V cenách nejsou obsaženy náklady na dodávku materiálu.</t>
  </si>
  <si>
    <t>-261756384</t>
  </si>
  <si>
    <t>1424</t>
  </si>
  <si>
    <t>5913295010</t>
  </si>
  <si>
    <t>Výměna silničních panelů komunikace dočasná Poznámka: 1. V cenách jsou započteny náklady na demontáž, úpravu podkladní vrstvy, výměnu a položení panelů. 2. V cenách nejsou obsaženy náklady na dodávku materiálu.</t>
  </si>
  <si>
    <t>-149724437</t>
  </si>
  <si>
    <t>1425</t>
  </si>
  <si>
    <t>5913295020</t>
  </si>
  <si>
    <t>Výměna silničních panelů komunikace trvalá Poznámka: 1. V cenách jsou započteny náklady na demontáž, úpravu podkladní vrstvy, výměnu a položení panelů. 2. V cenách nejsou obsaženy náklady na dodávku materiálu.</t>
  </si>
  <si>
    <t>2137896907</t>
  </si>
  <si>
    <t>1426</t>
  </si>
  <si>
    <t>5913300010</t>
  </si>
  <si>
    <t>Demontáž silničních panelů komunikace dočasná Poznámka: 1. V cenách jsou započteny náklady na odstranění panelů, úpravu plochy a naložení na dopravní prostředek.</t>
  </si>
  <si>
    <t>-348564555</t>
  </si>
  <si>
    <t>1427</t>
  </si>
  <si>
    <t>5913300020</t>
  </si>
  <si>
    <t>Demontáž silničních panelů komunikace trvalá Poznámka: 1. V cenách jsou započteny náklady na odstranění panelů, úpravu plochy a naložení na dopravní prostředek.</t>
  </si>
  <si>
    <t>395031274</t>
  </si>
  <si>
    <t>1428</t>
  </si>
  <si>
    <t>5913305010</t>
  </si>
  <si>
    <t>Montáž silničních panelů komunikace dočasná Poznámka: 1. V cenách jsou započteny náklady na úpravu podkladní vrstvy a uložení panelů. 2. V cenách nejsou obsaženy náklady na dodávku materiálu.</t>
  </si>
  <si>
    <t>1504336241</t>
  </si>
  <si>
    <t>1429</t>
  </si>
  <si>
    <t>5913305020</t>
  </si>
  <si>
    <t>Montáž silničních panelů komunikace trvalá Poznámka: 1. V cenách jsou započteny náklady na úpravu podkladní vrstvy a uložení panelů. 2. V cenách nejsou obsaženy náklady na dodávku materiálu.</t>
  </si>
  <si>
    <t>-2082333071</t>
  </si>
  <si>
    <t>1430</t>
  </si>
  <si>
    <t>5913320020</t>
  </si>
  <si>
    <t>Oplocení dráhy výměna pletiva Poznámka: 1. V cenách na zřízení jsou započteny náklady na výměnu, demontáž a montáž včetně případných zemních prací, urovnání terénu a naložení výzisku na dopravní prostředek. 2. V cenách nejsou obsaženy náklady na dodávku materiálu.</t>
  </si>
  <si>
    <t>1673604555</t>
  </si>
  <si>
    <t>1431</t>
  </si>
  <si>
    <t>5913320022</t>
  </si>
  <si>
    <t>Oplocení dráhy výměna sloupku Poznámka: 1. V cenách na zřízení jsou započteny náklady na výměnu, demontáž a montáž včetně případných zemních prací, urovnání terénu a naložení výzisku na dopravní prostředek. 2. V cenách nejsou obsaženy náklady na dodávku materiálu.</t>
  </si>
  <si>
    <t>-972221945</t>
  </si>
  <si>
    <t>1432</t>
  </si>
  <si>
    <t>5913320024</t>
  </si>
  <si>
    <t>Oplocení dráhy výměna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</si>
  <si>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-980336399</t>
  </si>
  <si>
    <t>1433</t>
  </si>
  <si>
    <t>5913320030</t>
  </si>
  <si>
    <t>Oplocení dráhy demontáž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</si>
  <si>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-500155219</t>
  </si>
  <si>
    <t>1434</t>
  </si>
  <si>
    <t>5913320032</t>
  </si>
  <si>
    <t>Oplocení dráhy demontáž sloupku Poznámka: 1. V cenách na zřízení jsou započteny náklady na výměnu, demontáž a montáž včetně případných zemních prací, urovnání terénu a naložení výzisku na dopravní prostředek. 2. V cenách nejsou obsaženy náklady na dodávku materiálu.</t>
  </si>
  <si>
    <t>1288202866</t>
  </si>
  <si>
    <t>1435</t>
  </si>
  <si>
    <t>5913320034</t>
  </si>
  <si>
    <t>Oplocení dráhy demontáž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</si>
  <si>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1482033274</t>
  </si>
  <si>
    <t>1436</t>
  </si>
  <si>
    <t>5913320040</t>
  </si>
  <si>
    <t>Oplocení dráhy 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</si>
  <si>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-47383263</t>
  </si>
  <si>
    <t>1437</t>
  </si>
  <si>
    <t>5913320042</t>
  </si>
  <si>
    <t>Oplocení dráhy montáž sloupku Poznámka: 1. V cenách na zřízení jsou započteny náklady na výměnu, demontáž a montáž včetně případných zemních prací, urovnání terénu a naložení výzisku na dopravní prostředek. 2. V cenách nejsou obsaženy náklady na dodávku materiálu.</t>
  </si>
  <si>
    <t>-1694334801</t>
  </si>
  <si>
    <t>1438</t>
  </si>
  <si>
    <t>5913320044</t>
  </si>
  <si>
    <t>Oplocení dráhy 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</si>
  <si>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1668240367</t>
  </si>
  <si>
    <t>1439</t>
  </si>
  <si>
    <t>5913321010</t>
  </si>
  <si>
    <t>Výměna svislé dopravní značky bez sloupku Poznámka: 1. V cenách jsou započteny náklady na demontáž, výměnu a montáž dílů včetně zemních prací a úpravy terénu. 2. V cenách nejsou obsaženy náklady na dodávku materiálu.</t>
  </si>
  <si>
    <t>1474909413</t>
  </si>
  <si>
    <t>1440</t>
  </si>
  <si>
    <t>5913321020</t>
  </si>
  <si>
    <t>Výměna svislé dopravní značky včetně sloupku Poznámka: 1. V cenách jsou započteny náklady na demontáž, výměnu a montáž dílů včetně zemních prací a úpravy terénu. 2. V cenách nejsou obsaženy náklady na dodávku materiálu.</t>
  </si>
  <si>
    <t>-941720003</t>
  </si>
  <si>
    <t>1441</t>
  </si>
  <si>
    <t>5913321030</t>
  </si>
  <si>
    <t>Výměna svislé dopravní značky včetně sloupku a patky Poznámka: 1. V cenách jsou započteny náklady na demontáž, výměnu a montáž dílů včetně zemních prací a úpravy terénu. 2. V cenách nejsou obsaženy náklady na dodávku materiálu.</t>
  </si>
  <si>
    <t>-194621509</t>
  </si>
  <si>
    <t>1442</t>
  </si>
  <si>
    <t>5913322010</t>
  </si>
  <si>
    <t>Demontáž svislé dopravní značky bez sloupku Poznámka: 1. V cenách jsou započteny náklady na demontáž dílů, jejich naložení na dopravní prostředek a urovnání terénu.</t>
  </si>
  <si>
    <t>1417790364</t>
  </si>
  <si>
    <t>1443</t>
  </si>
  <si>
    <t>5913322020</t>
  </si>
  <si>
    <t>Demontáž svislé dopravní značky včetně sloupku Poznámka: 1. V cenách jsou započteny náklady na demontáž dílů, jejich naložení na dopravní prostředek a urovnání terénu.</t>
  </si>
  <si>
    <t>1734767711</t>
  </si>
  <si>
    <t>1444</t>
  </si>
  <si>
    <t>5913322030</t>
  </si>
  <si>
    <t>Demontáž svislé dopravní značky včetně sloupku a patky Poznámka: 1. V cenách jsou započteny náklady na demontáž dílů, jejich naložení na dopravní prostředek a urovnání terénu.</t>
  </si>
  <si>
    <t>1611634796</t>
  </si>
  <si>
    <t>1445</t>
  </si>
  <si>
    <t>5913323010</t>
  </si>
  <si>
    <t>Montáž svislé dopravní značky bez sloupku Poznámka: 1. V cenách jsou započteny náklady na montáž dílů včetně zemních prací a úpravy terénu. 2. V cenách nejsou obsaženy náklady na dodávku materiálu.</t>
  </si>
  <si>
    <t>734982881</t>
  </si>
  <si>
    <t>1446</t>
  </si>
  <si>
    <t>5913323020</t>
  </si>
  <si>
    <t>Montáž svislé dopravní značky včetně sloupku Poznámka: 1. V cenách jsou započteny náklady na montáž dílů včetně zemních prací a úpravy terénu. 2. V cenách nejsou obsaženy náklady na dodávku materiálu.</t>
  </si>
  <si>
    <t>-223386187</t>
  </si>
  <si>
    <t>1447</t>
  </si>
  <si>
    <t>5913323030</t>
  </si>
  <si>
    <t>Montáž svislé dopravní značky včetně sloupku a patky Poznámka: 1. V cenách jsou započteny náklady na montáž dílů včetně zemních prací a úpravy terénu. 2. V cenách nejsou obsaženy náklady na dodávku materiálu.</t>
  </si>
  <si>
    <t>-1091869537</t>
  </si>
  <si>
    <t>1448</t>
  </si>
  <si>
    <t>5913335010</t>
  </si>
  <si>
    <t>Nátěr vodorovného dopravního značení souvislá čára šíře do 100 mm Poznámka: 1. V cenách jsou započteny náklady na očištění povrchu, případně starého nátěru a nečistot a jeho obnovení barvou schváleného typu a odstínu včetně provedení popisu. 2. V cenách nejsou obsaženy náklady na dodávku materiálu.</t>
  </si>
  <si>
    <t>939662510</t>
  </si>
  <si>
    <t>1449</t>
  </si>
  <si>
    <t>5913335020</t>
  </si>
  <si>
    <t>Nátěr vodorovného dopravního značení souvislá čára šíře do 125 mm Poznámka: 1. V cenách jsou započteny náklady na očištění povrchu, případně starého nátěru a nečistot a jeho obnovení barvou schváleného typu a odstínu včetně provedení popisu. 2. V cenách nejsou obsaženy náklady na dodávku materiálu.</t>
  </si>
  <si>
    <t>1719725200</t>
  </si>
  <si>
    <t>1450</t>
  </si>
  <si>
    <t>5913335110</t>
  </si>
  <si>
    <t>Nátěr vodorovného dopravního značení přerušovaná čára šíře do 100 mm Poznámka: 1. V cenách jsou započteny náklady na očištění povrchu, případně starého nátěru a nečistot a jeho obnovení barvou schváleného typu a odstínu včetně provedení popisu. 2. V cenách nejsou obsaženy náklady na dodávku materiálu.</t>
  </si>
  <si>
    <t>-433350421</t>
  </si>
  <si>
    <t>1451</t>
  </si>
  <si>
    <t>5913400010</t>
  </si>
  <si>
    <t>Nátěr označení závaží výhybky Poznámka: 1. V cenách jsou započteny náklady na očištění od starého nátěru, rzi a nečistot, provedení nového nátěru barvou schváleného typu a odstínu včetně provedení popisu. 2. V cenách nejsou obsaženy náklady na dodávku materiálu.</t>
  </si>
  <si>
    <t>-848774385</t>
  </si>
  <si>
    <t>1452</t>
  </si>
  <si>
    <t>5913400020</t>
  </si>
  <si>
    <t>Nátěr označení štítku výhybky Poznámka: 1. V cenách jsou započteny náklady na očištění od starého nátěru, rzi a nečistot, provedení nového nátěru barvou schváleného typu a odstínu včetně provedení popisu. 2. V cenách nejsou obsaženy náklady na dodávku materiálu.</t>
  </si>
  <si>
    <t>-2135691679</t>
  </si>
  <si>
    <t>1453</t>
  </si>
  <si>
    <t>5913410010</t>
  </si>
  <si>
    <t>Nátěr traťových značek kilometrovníku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</si>
  <si>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-501782779</t>
  </si>
  <si>
    <t>1454</t>
  </si>
  <si>
    <t>5913410020</t>
  </si>
  <si>
    <t>Nátěr traťových značek hektometrovníku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</si>
  <si>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-565019190</t>
  </si>
  <si>
    <t>1455</t>
  </si>
  <si>
    <t>5913410030</t>
  </si>
  <si>
    <t>Nátěr traťových značek námezníku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</si>
  <si>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675838911</t>
  </si>
  <si>
    <t>1456</t>
  </si>
  <si>
    <t>5913410050</t>
  </si>
  <si>
    <t>Nátěr traťových značek břevna mechanické závory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</si>
  <si>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-10272798</t>
  </si>
  <si>
    <t>1457</t>
  </si>
  <si>
    <t>5913440010</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</si>
  <si>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</si>
  <si>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-1618118142</t>
  </si>
  <si>
    <t>1458</t>
  </si>
  <si>
    <t>5913440030</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</si>
  <si>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</si>
  <si>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438477962</t>
  </si>
  <si>
    <t>1459</t>
  </si>
  <si>
    <t>5914005010</t>
  </si>
  <si>
    <t>Rozšíření stezky zemního tělesa dle VL Ž2 přisypávkou zemního tělesa Poznámka: 1. V cenách jsou započteny i náklady na uložení výzisku na terén nebo naložení na dopravní prostředek. 2. V cenách nejsou obsaženy náklady na dodávku materiálu, odtěžení zemního tělesa, dopravu a skládkovné.</t>
  </si>
  <si>
    <t>672355903</t>
  </si>
  <si>
    <t>1460</t>
  </si>
  <si>
    <t>5914005040</t>
  </si>
  <si>
    <t>Rozšíření stezky zemního tělesa dle VL Ž2 použitými železobetonovými pražci Poznámka: 1. V cenách jsou započteny i náklady na uložení výzisku na terén nebo naložení na dopravní prostředek. 2. V cenách nejsou obsaženy náklady na dodávku materiálu, odtěžení zemního tělesa, dopravu a skládkovné.</t>
  </si>
  <si>
    <t>-1956966138</t>
  </si>
  <si>
    <t>1461</t>
  </si>
  <si>
    <t>5914010010</t>
  </si>
  <si>
    <t>Oprava stezky zemního tělesa ze železobetonových pražců Poznámka: 1. V cenách jsou započteny i náklady na uložení výzisku na terén nebo naložení na dopravní prostředek2. V cenách nejsou obsaženy náklady na dodávku materiálu.</t>
  </si>
  <si>
    <t>1407703306</t>
  </si>
  <si>
    <t>1462</t>
  </si>
  <si>
    <t>5914015010</t>
  </si>
  <si>
    <t>Čištění odvodňovacích zařízení ručně příkop zpevněný Poznámka: 1. V cenách jsou započteny náklady na vyčištění od nánosu a nečistot a rozprostření výzisku na terén nebo naložení na dopravní prostředek. 2. V cenách nejsou obsaženy náklady na dopravu a skládkovné.</t>
  </si>
  <si>
    <t>-1069495605</t>
  </si>
  <si>
    <t>1463</t>
  </si>
  <si>
    <t>5914015020</t>
  </si>
  <si>
    <t>Čištění odvodňovacích zařízení ručně příkop nezpevněný Poznámka: 1. V cenách jsou započteny náklady na vyčištění od nánosu a nečistot a rozprostření výzisku na terén nebo naložení na dopravní prostředek. 2. V cenách nejsou obsaženy náklady na dopravu a skládkovné.</t>
  </si>
  <si>
    <t>1854618584</t>
  </si>
  <si>
    <t>1464</t>
  </si>
  <si>
    <t>5914015030</t>
  </si>
  <si>
    <t>Čištění odvodňovacích zařízení ručně příkopová zídka bez krytu Poznámka: 1. V cenách jsou započteny náklady na vyčištění od nánosu a nečistot a rozprostření výzisku na terén nebo naložení na dopravní prostředek. 2. V cenách nejsou obsaženy náklady na dopravu a skládkovné.</t>
  </si>
  <si>
    <t>-620836754</t>
  </si>
  <si>
    <t>1465</t>
  </si>
  <si>
    <t>5914015040</t>
  </si>
  <si>
    <t>Čištění odvodňovacích zařízení ručně příkopová zídka s krytem Poznámka: 1. V cenách jsou započteny náklady na vyčištění od nánosu a nečistot a rozprostření výzisku na terén nebo naložení na dopravní prostředek. 2. V cenách nejsou obsaženy náklady na dopravu a skládkovné.</t>
  </si>
  <si>
    <t>-1280516367</t>
  </si>
  <si>
    <t>1466</t>
  </si>
  <si>
    <t>5914015110</t>
  </si>
  <si>
    <t>Čištění odvodňovacích zařízení ručně žlab s mřížkou (ekodrén) Poznámka: 1. V cenách jsou započteny náklady na vyčištění od nánosu a nečistot a rozprostření výzisku na terén nebo naložení na dopravní prostředek. 2. V cenách nejsou obsaženy náklady na dopravu a skládkovné.</t>
  </si>
  <si>
    <t>945910161</t>
  </si>
  <si>
    <t>1467</t>
  </si>
  <si>
    <t>5914015230</t>
  </si>
  <si>
    <t>Čištění odvodňovacích zařízení sacím zařízením silniční vpusť Poznámka: 1. V cenách jsou započteny náklady na vyčištění od nánosu a nečistot a rozprostření výzisku na terén nebo naložení na dopravní prostředek. 2. V cenách nejsou obsaženy náklady na dopravu a skládkovné.</t>
  </si>
  <si>
    <t>-1158754634</t>
  </si>
  <si>
    <t>1468</t>
  </si>
  <si>
    <t>5914020010</t>
  </si>
  <si>
    <t>Čištění otevřených odvodňovacích zařízení strojně příkop zpevněný Poznámka: 1. V cenách jsou započteny náklady na odtěžení nánosu a nečistot, rozprostření výzisku na terén nebo naložení na dopravní prostředek. 2. V cenách nejsou obsaženy náklady na dopravu a skládkovné.</t>
  </si>
  <si>
    <t>468410107</t>
  </si>
  <si>
    <t>1469</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</si>
  <si>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</si>
  <si>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</si>
  <si>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-670479718</t>
  </si>
  <si>
    <t>1470</t>
  </si>
  <si>
    <t>5914025510</t>
  </si>
  <si>
    <t>Výměna dílů otevřeného odvodnění silničního žlabu s mřížkou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</si>
  <si>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-953582206</t>
  </si>
  <si>
    <t>1471</t>
  </si>
  <si>
    <t>5914025520</t>
  </si>
  <si>
    <t>Výměna dílů otevřeného odvodnění silničního žlabu štěrbinového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</si>
  <si>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1153628766</t>
  </si>
  <si>
    <t>1472</t>
  </si>
  <si>
    <t>5914025550</t>
  </si>
  <si>
    <t>Výměna dílů otevřeného odvodnění prahové vpusti z prefabrikovaných dílů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</si>
  <si>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-344540221</t>
  </si>
  <si>
    <t>1473</t>
  </si>
  <si>
    <t>5914025560</t>
  </si>
  <si>
    <t>Výměna dílů otevřeného odvodnění prahové vpusti z monolitického betonu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</si>
  <si>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1428914307</t>
  </si>
  <si>
    <t>1474</t>
  </si>
  <si>
    <t>5914025610</t>
  </si>
  <si>
    <t>Výměna dílů otevřeného odvodnění silniční vpusti vozovka silně zatížená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</si>
  <si>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288596563</t>
  </si>
  <si>
    <t>1475</t>
  </si>
  <si>
    <t>5914025620</t>
  </si>
  <si>
    <t>Výměna dílů otevřeného odvodnění silniční vpusti vozovka slabě zatížená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</si>
  <si>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689411092</t>
  </si>
  <si>
    <t>1476</t>
  </si>
  <si>
    <t>5914035010</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</si>
  <si>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</si>
  <si>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-791636666</t>
  </si>
  <si>
    <t>1477</t>
  </si>
  <si>
    <t>5914035020</t>
  </si>
  <si>
    <t>Zřízení otevřených odvodňovacích zařízení příkopové desky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</si>
  <si>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-527764037</t>
  </si>
  <si>
    <t>1478</t>
  </si>
  <si>
    <t>5914035550</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</si>
  <si>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</si>
  <si>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-89334035</t>
  </si>
  <si>
    <t>1479</t>
  </si>
  <si>
    <t>5914035560</t>
  </si>
  <si>
    <t>Zřízení otevřených odvodňovacích zařízení prahové vpusti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</si>
  <si>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-1057112854</t>
  </si>
  <si>
    <t>1480</t>
  </si>
  <si>
    <t>5914040010</t>
  </si>
  <si>
    <t>Čištění krytých odvodňovacích zařízení ručně potrubí trativodu Poznámka: 1. V cenách jsou započteny náklady na pročištění nebo propláchnutí, odstranění usazenin a naložení výzisku na dopravní prostředek. 2. V cenách nejsou obsaženy náklady na dopravu výzisku a skládkovné.</t>
  </si>
  <si>
    <t>-1324692354</t>
  </si>
  <si>
    <t>1481</t>
  </si>
  <si>
    <t>5914040020</t>
  </si>
  <si>
    <t>Čištění krytých odvodňovacích zařízení ručně šachty trativodu Poznámka: 1. V cenách jsou započteny náklady na pročištění nebo propláchnutí, odstranění usazenin a naložení výzisku na dopravní prostředek. 2. V cenách nejsou obsaženy náklady na dopravu výzisku a skládkovné.</t>
  </si>
  <si>
    <t>1853404287</t>
  </si>
  <si>
    <t>1482</t>
  </si>
  <si>
    <t>5914040030</t>
  </si>
  <si>
    <t>Čištění krytých odvodňovacích zařízení ručně svodného potrubí Poznámka: 1. V cenách jsou započteny náklady na pročištění nebo propláchnutí, odstranění usazenin a naložení výzisku na dopravní prostředek. 2. V cenách nejsou obsaženy náklady na dopravu výzisku a skládkovné.</t>
  </si>
  <si>
    <t>1122856753</t>
  </si>
  <si>
    <t>1483</t>
  </si>
  <si>
    <t>5914040040</t>
  </si>
  <si>
    <t>Čištění krytých odvodňovacích zařízení ručně svodné šachty Poznámka: 1. V cenách jsou započteny náklady na pročištění nebo propláchnutí, odstranění usazenin a naložení výzisku na dopravní prostředek. 2. V cenách nejsou obsaženy náklady na dopravu výzisku a skládkovné.</t>
  </si>
  <si>
    <t>-1603920521</t>
  </si>
  <si>
    <t>1484</t>
  </si>
  <si>
    <t>5914040110</t>
  </si>
  <si>
    <t>Čištění krytých odvodňovacích zařízení propláchnutím potrubí trativodu Poznámka: 1. V cenách jsou započteny náklady na pročištění nebo propláchnutí, odstranění usazenin a naložení výzisku na dopravní prostředek. 2. V cenách nejsou obsaženy náklady na dopravu výzisku a skládkovné.</t>
  </si>
  <si>
    <t>-207841872</t>
  </si>
  <si>
    <t>1485</t>
  </si>
  <si>
    <t>5914040120</t>
  </si>
  <si>
    <t>Čištění krytých odvodňovacích zařízení propláchnutím šachty trativodu Poznámka: 1. V cenách jsou započteny náklady na pročištění nebo propláchnutí, odstranění usazenin a naložení výzisku na dopravní prostředek. 2. V cenách nejsou obsaženy náklady na dopravu výzisku a skládkovné.</t>
  </si>
  <si>
    <t>1325200525</t>
  </si>
  <si>
    <t>1486</t>
  </si>
  <si>
    <t>5914045010</t>
  </si>
  <si>
    <t>Výměna dílů krytých odvodňovacích zařízení potrubí trativodu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</si>
  <si>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591571668</t>
  </si>
  <si>
    <t>1487</t>
  </si>
  <si>
    <t>5914045020</t>
  </si>
  <si>
    <t>Výměna dílů krytých odvodňovacích zařízení šachty trativodu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</si>
  <si>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1138104142</t>
  </si>
  <si>
    <t>1488</t>
  </si>
  <si>
    <t>5914055010</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</si>
  <si>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</si>
  <si>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-142077798</t>
  </si>
  <si>
    <t>1489</t>
  </si>
  <si>
    <t>5914055020</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</si>
  <si>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</si>
  <si>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-1441796934</t>
  </si>
  <si>
    <t>1490</t>
  </si>
  <si>
    <t>5914055050</t>
  </si>
  <si>
    <t>Zřízení krytých odvodňovacích zařízení vsakovací šachty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</si>
  <si>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-2069512345</t>
  </si>
  <si>
    <t>1491</t>
  </si>
  <si>
    <t>5914055060</t>
  </si>
  <si>
    <t>Zřízení krytých odvodňovacích zařízení vsakovacího žebra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</si>
  <si>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-598069897</t>
  </si>
  <si>
    <t>1492</t>
  </si>
  <si>
    <t>5914075010</t>
  </si>
  <si>
    <t>Zřízení konstrukční vrstvy pražcového podloží bez geomateriálu tl. 0,15 m Poznámka: 1. V cenách nejsou obsaženy náklady na dodávku materiálu a odtěžení zeminy.</t>
  </si>
  <si>
    <t>-446104193</t>
  </si>
  <si>
    <t>1493</t>
  </si>
  <si>
    <t>5914075020</t>
  </si>
  <si>
    <t>Zřízení konstrukční vrstvy pražcového podloží bez geomateriálu tl. 0,30 m Poznámka: 1. V cenách nejsou obsaženy náklady na dodávku materiálu a odtěžení zeminy.</t>
  </si>
  <si>
    <t>-401652528</t>
  </si>
  <si>
    <t>1494</t>
  </si>
  <si>
    <t>5914075110</t>
  </si>
  <si>
    <t>Zřízení konstrukční vrstvy pražcového podloží včetně geotextilie tl. 0,15 m Poznámka: 1. V cenách nejsou obsaženy náklady na dodávku materiálu a odtěžení zeminy.</t>
  </si>
  <si>
    <t>-967043145</t>
  </si>
  <si>
    <t>1495</t>
  </si>
  <si>
    <t>5914075120</t>
  </si>
  <si>
    <t>Zřízení konstrukční vrstvy pražcového podloží včetně geotextilie tl. 0,30 m Poznámka: 1. V cenách nejsou obsaženy náklady na dodávku materiálu a odtěžení zeminy.</t>
  </si>
  <si>
    <t>1318228437</t>
  </si>
  <si>
    <t>1496</t>
  </si>
  <si>
    <t>5914080110</t>
  </si>
  <si>
    <t>Zřízení ochrany skalních svahů kamenné zdi Poznámka: 1. V cenách jsou započteny náklady na naložení výzisku na dopravní prostředek. 2. V cenách nejsou obsaženy náklady na dodávku materiálu a zemní práce.</t>
  </si>
  <si>
    <t>2001421651</t>
  </si>
  <si>
    <t>1497</t>
  </si>
  <si>
    <t>5914080120</t>
  </si>
  <si>
    <t>Zřízení ochrany skalních svahů kamenné tarasy Poznámka: 1. V cenách jsou započteny náklady na naložení výzisku na dopravní prostředek. 2. V cenách nejsou obsaženy náklady na dodávku materiálu a zemní práce.</t>
  </si>
  <si>
    <t>-876710552</t>
  </si>
  <si>
    <t>1498</t>
  </si>
  <si>
    <t>5914090010</t>
  </si>
  <si>
    <t>Zřízení zemního valu z přebytečného výzisku KL a zeminy Poznámka: 1. V cenách jsou započteny náklady na rozprostření zeminy, úpravu a osvahování valu jako ochrany proti hluku a sněhu. 2. V cenách nejsou obsaženy náklady na vegetační úpravu.</t>
  </si>
  <si>
    <t>542757123</t>
  </si>
  <si>
    <t>1499</t>
  </si>
  <si>
    <t>5914095010</t>
  </si>
  <si>
    <t>Čištění skalních svahů v ochranném pásmu dráhy od vegetace a porostů Poznámka: 1. V cenách jsou započteny náklady na vyčištění skalních bloků od vegetace, likvidaci porostů spálením, štěpkováním nebo jeho naložení na dopravní prostředek. 2. V cenách nejsou obsaženy náklady na přepravu a uložení na skládce.</t>
  </si>
  <si>
    <t>-1600808543</t>
  </si>
  <si>
    <t>1500</t>
  </si>
  <si>
    <t>5914095020</t>
  </si>
  <si>
    <t>Čištění skalních svahů v ochranném pásmu dráhy od zvětralé horniny Poznámka: 1. V cenách jsou započteny náklady na vyčištění skalních bloků od vegetace, likvidaci porostů spálením, štěpkováním nebo jeho naložení na dopravní prostředek. 2. V cenách nejsou obsaženy náklady na přepravu a uložení na skládce.</t>
  </si>
  <si>
    <t>-513566752</t>
  </si>
  <si>
    <t>1501</t>
  </si>
  <si>
    <t>5914110010</t>
  </si>
  <si>
    <t>Oprava nástupiště sypaného z kameniva úprava povrchu místní, jednotlivá Poznámka: 1. V cenách jsou započteny náklady na manipulaci a naložení výzisku kameniva na dopravní prostředek. 2. V cenách nejsou obsaženy náklady na dodávku materiálu.</t>
  </si>
  <si>
    <t>-800700776</t>
  </si>
  <si>
    <t>1502</t>
  </si>
  <si>
    <t>5914110030</t>
  </si>
  <si>
    <t>Oprava nástupiště sypaného z kameniva úprava profilu v šíři 1 m Poznámka: 1. V cenách jsou započteny náklady na manipulaci a naložení výzisku kameniva na dopravní prostředek. 2. V cenách nejsou obsaženy náklady na dodávku materiálu.</t>
  </si>
  <si>
    <t>1637703477</t>
  </si>
  <si>
    <t>1503</t>
  </si>
  <si>
    <t>5914110050</t>
  </si>
  <si>
    <t>Oprava nástupiště sypaného z kameniva úprava v celém profilu Poznámka: 1. V cenách jsou započteny náklady na manipulaci a naložení výzisku kameniva na dopravní prostředek. 2. V cenách nejsou obsaženy náklady na dodávku materiálu.</t>
  </si>
  <si>
    <t>1112274898</t>
  </si>
  <si>
    <t>1504</t>
  </si>
  <si>
    <t>5914110150</t>
  </si>
  <si>
    <t>Oprava nástupiště z prefabrikátů podložky Tischer Poznámka: 1. V cenách jsou započteny náklady na manipulaci a naložení výzisku kameniva na dopravní prostředek. 2. V cenách nejsou obsaženy náklady na dodávku materiálu.</t>
  </si>
  <si>
    <t>1168710850</t>
  </si>
  <si>
    <t>1505</t>
  </si>
  <si>
    <t>5914110160</t>
  </si>
  <si>
    <t>Oprava nástupiště z prefabrikátů úložného bloku U65 Poznámka: 1. V cenách jsou započteny náklady na manipulaci a naložení výzisku kameniva na dopravní prostředek. 2. V cenách nejsou obsaženy náklady na dodávku materiálu.</t>
  </si>
  <si>
    <t>-1176925676</t>
  </si>
  <si>
    <t>1506</t>
  </si>
  <si>
    <t>5914110170</t>
  </si>
  <si>
    <t>Oprava nástupiště z prefabrikátů úložného bloku U95 Poznámka: 1. V cenách jsou započteny náklady na manipulaci a naložení výzisku kameniva na dopravní prostředek. 2. V cenách nejsou obsaženy náklady na dodávku materiálu.</t>
  </si>
  <si>
    <t>1720982858</t>
  </si>
  <si>
    <t>1507</t>
  </si>
  <si>
    <t>5914115310</t>
  </si>
  <si>
    <t>Demontáž nástupištních desek Sudop K (KD,KS) 145 Poznámka: 1. V cenách jsou započteny náklady na snesení, uložení nebo naložení na dopravní prostředek a uložení na úložišti.</t>
  </si>
  <si>
    <t>231286986</t>
  </si>
  <si>
    <t>1508</t>
  </si>
  <si>
    <t>5914115340</t>
  </si>
  <si>
    <t>Demontáž nástupištních desek Sudop K 230 Poznámka: 1. V cenách jsou započteny náklady na snesení, uložení nebo naložení na dopravní prostředek a uložení na úložišti.</t>
  </si>
  <si>
    <t>-31165129</t>
  </si>
  <si>
    <t>1509</t>
  </si>
  <si>
    <t>5914120010</t>
  </si>
  <si>
    <t>Demontáž nástupiště úrovňového sypaného v celé šíři Poznámka: 1. V cenách jsou započteny náklady na snesení dílů i zásypu a jejich uložení na plochu nebo naložení na dopravní prostředek a uložení na úložišti.</t>
  </si>
  <si>
    <t>-1494610188</t>
  </si>
  <si>
    <t>1510</t>
  </si>
  <si>
    <t>5914120015</t>
  </si>
  <si>
    <t>Demontáž nástupiště úrovňového sypaného v šíři 1 m Poznámka: 1. V cenách jsou započteny náklady na snesení dílů i zásypu a jejich uložení na plochu nebo naložení na dopravní prostředek a uložení na úložišti.</t>
  </si>
  <si>
    <t>-1680604693</t>
  </si>
  <si>
    <t>1511</t>
  </si>
  <si>
    <t>5914120020</t>
  </si>
  <si>
    <t>Demontáž nástupiště úrovňového hrana Tischer Poznámka: 1. V cenách jsou započteny náklady na snesení dílů i zásypu a jejich uložení na plochu nebo naložení na dopravní prostředek a uložení na úložišti.</t>
  </si>
  <si>
    <t>-806434324</t>
  </si>
  <si>
    <t>1512</t>
  </si>
  <si>
    <t>5914120030</t>
  </si>
  <si>
    <t>Demontáž nástupiště úrovňového Tischer jednostranného včetně podložek Poznámka: 1. V cenách jsou započteny náklady na snesení dílů i zásypu a jejich uložení na plochu nebo naložení na dopravní prostředek a uložení na úložišti.</t>
  </si>
  <si>
    <t>998694326</t>
  </si>
  <si>
    <t>1513</t>
  </si>
  <si>
    <t>5914120040</t>
  </si>
  <si>
    <t>Demontáž nástupiště úrovňového Tischer oboustranného včetně podložek Poznámka: 1. V cenách jsou započteny náklady na snesení dílů i zásypu a jejich uložení na plochu nebo naložení na dopravní prostředek a uložení na úložišti.</t>
  </si>
  <si>
    <t>1273152274</t>
  </si>
  <si>
    <t>1514</t>
  </si>
  <si>
    <t>5914120050</t>
  </si>
  <si>
    <t>Demontáž nástupiště úrovňového Sudop K (KD,KS) 145 Poznámka: 1. V cenách jsou započteny náklady na snesení dílů i zásypu a jejich uložení na plochu nebo naložení na dopravní prostředek a uložení na úložišti.</t>
  </si>
  <si>
    <t>743748519</t>
  </si>
  <si>
    <t>1515</t>
  </si>
  <si>
    <t>5914120080</t>
  </si>
  <si>
    <t>Demontáž nástupiště úrovňového Sudop K 230 Poznámka: 1. V cenách jsou započteny náklady na snesení dílů i zásypu a jejich uložení na plochu nebo naložení na dopravní prostředek a uložení na úložišti.</t>
  </si>
  <si>
    <t>1255591981</t>
  </si>
  <si>
    <t>1516</t>
  </si>
  <si>
    <t>5914125010</t>
  </si>
  <si>
    <t>Montáž nástupištních desek Sudop K (KD,KS) 145 Poznámka: 1. V cenách jsou započteny náklady na manipulaci a montáž desek podle vzorového listu. 2. V cenách nejsou obsaženy náklady na dodávku materiálu.</t>
  </si>
  <si>
    <t>-335177876</t>
  </si>
  <si>
    <t>1517</t>
  </si>
  <si>
    <t>5914125040</t>
  </si>
  <si>
    <t>Montáž nástupištních desek Sudop K 230 Poznámka: 1. V cenách jsou započteny náklady na manipulaci a montáž desek podle vzorového listu. 2. V cenách nejsou obsaženy náklady na dodávku materiálu.</t>
  </si>
  <si>
    <t>1669026019</t>
  </si>
  <si>
    <t>1518</t>
  </si>
  <si>
    <t>5914130005</t>
  </si>
  <si>
    <t>Montáž nástupiště úrovňového sypaného v celé šíři Poznámka: 1. V cenách jsou započteny náklady na úpravu terénu, montáž a zásyp podle vzorového listu. 2. V cenách nejsou obsaženy náklady na dodávku materiálu.</t>
  </si>
  <si>
    <t>-904234896</t>
  </si>
  <si>
    <t>1519</t>
  </si>
  <si>
    <t>5914130010</t>
  </si>
  <si>
    <t>Montáž nástupiště úrovňového sypaného v šíři 1 m Poznámka: 1. V cenách jsou započteny náklady na úpravu terénu, montáž a zásyp podle vzorového listu. 2. V cenách nejsou obsaženy náklady na dodávku materiálu.</t>
  </si>
  <si>
    <t>450328399</t>
  </si>
  <si>
    <t>1520</t>
  </si>
  <si>
    <t>5914130020</t>
  </si>
  <si>
    <t>Montáž nástupiště úrovňového hrana Tischer Poznámka: 1. V cenách jsou započteny náklady na úpravu terénu, montáž a zásyp podle vzorového listu. 2. V cenách nejsou obsaženy náklady na dodávku materiálu.</t>
  </si>
  <si>
    <t>-2082127016</t>
  </si>
  <si>
    <t>1521</t>
  </si>
  <si>
    <t>5914130040</t>
  </si>
  <si>
    <t>Montáž nástupiště úrovňového Tischer oboustranné Poznámka: 1. V cenách jsou započteny náklady na úpravu terénu, montáž a zásyp podle vzorového listu. 2. V cenách nejsou obsaženy náklady na dodávku materiálu.</t>
  </si>
  <si>
    <t>-1139392913</t>
  </si>
  <si>
    <t>1522</t>
  </si>
  <si>
    <t>5914130050</t>
  </si>
  <si>
    <t>Montáž nástupiště úrovňového Sudop K (KD,KS) 145 Poznámka: 1. V cenách jsou započteny náklady na úpravu terénu, montáž a zásyp podle vzorového listu. 2. V cenách nejsou obsaženy náklady na dodávku materiálu.</t>
  </si>
  <si>
    <t>-1004241510</t>
  </si>
  <si>
    <t>1523</t>
  </si>
  <si>
    <t>5914130080</t>
  </si>
  <si>
    <t>Montáž nástupiště úrovňového Sudop K 230 Poznámka: 1. V cenách jsou započteny náklady na úpravu terénu, montáž a zásyp podle vzorového listu. 2. V cenách nejsou obsaženy náklady na dodávku materiálu.</t>
  </si>
  <si>
    <t>63645968</t>
  </si>
  <si>
    <t>1524</t>
  </si>
  <si>
    <t>5914140020</t>
  </si>
  <si>
    <t>Oprava zarážedla zemního pískové zasypávky Poznámka: 1. V cenách jsou započteny náklady na opravu dílů zarážedla podle vzorového listu, doplnění a úpravu sypaniny a naložení výzisku na dopravní prostředek včetně složení na úložišti. 2. V cenách nejsou obsaženy náklady na dodávku materiálu.</t>
  </si>
  <si>
    <t>642713809</t>
  </si>
  <si>
    <t>1525</t>
  </si>
  <si>
    <t>5914140040</t>
  </si>
  <si>
    <t>Oprava zarážedla zemního zřízení pískové zasypávky Poznámka: 1. V cenách jsou započteny náklady na opravu dílů zarážedla podle vzorového listu, doplnění a úpravu sypaniny a naložení výzisku na dopravní prostředek včetně složení na úložišti. 2. V cenách nejsou obsaženy náklady na dodávku materiálu.</t>
  </si>
  <si>
    <t>1093105775</t>
  </si>
  <si>
    <t>1526</t>
  </si>
  <si>
    <t>5914140140</t>
  </si>
  <si>
    <t>Oprava zarážedla kolejnicového výměna nárazníku Poznámka: 1. V cenách jsou započteny náklady na opravu dílů zarážedla podle vzorového listu, doplnění a úpravu sypaniny a naložení výzisku na dopravní prostředek včetně složení na úložišti. 2. V cenách nejsou obsaženy náklady na dodávku materiálu.</t>
  </si>
  <si>
    <t>1861146516</t>
  </si>
  <si>
    <t>1527</t>
  </si>
  <si>
    <t>5914140210</t>
  </si>
  <si>
    <t>Oprava zarážedla betonového typu "Sudop" poškozené zídky Poznámka: 1. V cenách jsou započteny náklady na opravu dílů zarážedla podle vzorového listu, doplnění a úpravu sypaniny a naložení výzisku na dopravní prostředek včetně složení na úložišti. 2. V cenách nejsou obsaženy náklady na dodávku materiálu.</t>
  </si>
  <si>
    <t>-911817497</t>
  </si>
  <si>
    <t>1528</t>
  </si>
  <si>
    <t>5914140230</t>
  </si>
  <si>
    <t>Oprava zarážedla betonového typu "Sudop" výměna nárazníku Poznámka: 1. V cenách jsou započteny náklady na opravu dílů zarážedla podle vzorového listu, doplnění a úpravu sypaniny a naložení výzisku na dopravní prostředek včetně složení na úložišti. 2. V cenách nejsou obsaženy náklady na dodávku materiálu.</t>
  </si>
  <si>
    <t>290323044</t>
  </si>
  <si>
    <t>1529</t>
  </si>
  <si>
    <t>5914145010</t>
  </si>
  <si>
    <t>Demontáž zarážedla zemního Poznámka: 1. V cenách jsou započteny náklady na vybourání, odstranění a naložení výzisku na dopravní prostředek.</t>
  </si>
  <si>
    <t>-1508630325</t>
  </si>
  <si>
    <t>1530</t>
  </si>
  <si>
    <t>5914145020</t>
  </si>
  <si>
    <t>Demontáž zarážedla kolejnicového Poznámka: 1. V cenách jsou započteny náklady na vybourání, odstranění a naložení výzisku na dopravní prostředek.</t>
  </si>
  <si>
    <t>1661088712</t>
  </si>
  <si>
    <t>1531</t>
  </si>
  <si>
    <t>5914145030</t>
  </si>
  <si>
    <t>Demontáž zarážedla betonového typu "Sudop" Poznámka: 1. V cenách jsou započteny náklady na vybourání, odstranění a naložení výzisku na dopravní prostředek.</t>
  </si>
  <si>
    <t>-424476698</t>
  </si>
  <si>
    <t>1532</t>
  </si>
  <si>
    <t>5914150010</t>
  </si>
  <si>
    <t>Montáž zarážedla zemního Poznámka: 1. V cenách jsou započteny náklady na montáž podle vzorového listu. 2. V cenách nejsou obsaženy náklady na dodávku materiálu.</t>
  </si>
  <si>
    <t>932955207</t>
  </si>
  <si>
    <t>1533</t>
  </si>
  <si>
    <t>5914150020</t>
  </si>
  <si>
    <t>Montáž zarážedla kolejnicového Poznámka: 1. V cenách jsou započteny náklady na montáž podle vzorového listu. 2. V cenách nejsou obsaženy náklady na dodávku materiálu.</t>
  </si>
  <si>
    <t>2094489980</t>
  </si>
  <si>
    <t>1534</t>
  </si>
  <si>
    <t>5914152010</t>
  </si>
  <si>
    <t>Zřízení zarážedla zemního Poznámka: 1. V cenách jsou započteny náklady na zřízení podle vzorového listu. 2. V cenách nejsou obsaženy náklady na dodávku materiálu.</t>
  </si>
  <si>
    <t>1710569645</t>
  </si>
  <si>
    <t>1535</t>
  </si>
  <si>
    <t>5914152020</t>
  </si>
  <si>
    <t>Zřízení zarážedla kolejnicového Poznámka: 1. V cenách jsou započteny náklady na zřízení podle vzorového listu. 2. V cenách nejsou obsaženy náklady na dodávku materiálu.</t>
  </si>
  <si>
    <t>-224194498</t>
  </si>
  <si>
    <t>1536</t>
  </si>
  <si>
    <t>5914152030</t>
  </si>
  <si>
    <t>Zřízení zarážedla betonového typu "Sudop" Poznámka: 1. V cenách jsou započteny náklady na zřízení podle vzorového listu. 2. V cenách nejsou obsaženy náklady na dodávku materiálu.</t>
  </si>
  <si>
    <t>-1209574259</t>
  </si>
  <si>
    <t>1537</t>
  </si>
  <si>
    <t>5914155020</t>
  </si>
  <si>
    <t>Oprava rampy spárování jakéhokoli zdiva Poznámka: 1. V cenách jsou započteny náklady na opravu, naložení výzisku na dopravní prostředek a uložení na úložišti. 2. V cenách nejsou obsaženy náklady na dodávku materiálu.</t>
  </si>
  <si>
    <t>-972032789</t>
  </si>
  <si>
    <t>1538</t>
  </si>
  <si>
    <t>5914155030</t>
  </si>
  <si>
    <t>Oprava rampy zdiva Poznámka: 1. V cenách jsou započteny náklady na opravu, naložení výzisku na dopravní prostředek a uložení na úložišti. 2. V cenách nejsou obsaženy náklady na dodávku materiálu.</t>
  </si>
  <si>
    <t>458148871</t>
  </si>
  <si>
    <t>1539</t>
  </si>
  <si>
    <t>5914155040</t>
  </si>
  <si>
    <t>Oprava rampy upevnění ochranného úhelníku Poznámka: 1. V cenách jsou započteny náklady na opravu, naložení výzisku na dopravní prostředek a uložení na úložišti. 2. V cenách nejsou obsaženy náklady na dodávku materiálu.</t>
  </si>
  <si>
    <t>-885266912</t>
  </si>
  <si>
    <t>1540</t>
  </si>
  <si>
    <t>5914155110</t>
  </si>
  <si>
    <t>Oprava rampy uvolněné kotvy Poznámka: 1. V cenách jsou započteny náklady na opravu, naložení výzisku na dopravní prostředek a uložení na úložišti. 2. V cenách nejsou obsaženy náklady na dodávku materiálu.</t>
  </si>
  <si>
    <t>1499117141</t>
  </si>
  <si>
    <t>1541</t>
  </si>
  <si>
    <t>5914155120</t>
  </si>
  <si>
    <t>Oprava rampy výměna příčného trámce Poznámka: 1. V cenách jsou započteny náklady na opravu, naložení výzisku na dopravní prostředek a uložení na úložišti. 2. V cenách nejsou obsaženy náklady na dodávku materiálu.</t>
  </si>
  <si>
    <t>-1232976902</t>
  </si>
  <si>
    <t>1542</t>
  </si>
  <si>
    <t>5915005010</t>
  </si>
  <si>
    <t>Hloubení rýh nebo jam ručně na železničním spodku třídy těžitelnosti I skupiny 1 Poznámka: 1. V cenách jsou započteny náklady na hloubení a uložení výzisku na terén nebo naložení na dopravní prostředek a uložení na úložišti.</t>
  </si>
  <si>
    <t>-704186428</t>
  </si>
  <si>
    <t>1543</t>
  </si>
  <si>
    <t>5915005020</t>
  </si>
  <si>
    <t>Hloubení rýh nebo jam ručně na železničním spodku třídy těžitelnosti I skupiny 2 Poznámka: 1. V cenách jsou započteny náklady na hloubení a uložení výzisku na terén nebo naložení na dopravní prostředek a uložení na úložišti.</t>
  </si>
  <si>
    <t>-1444612698</t>
  </si>
  <si>
    <t>1544</t>
  </si>
  <si>
    <t>5915005030</t>
  </si>
  <si>
    <t>Hloubení rýh nebo jam ručně na železničním spodku třídy těžitelnosti I skupiny 3 Poznámka: 1. V cenách jsou započteny náklady na hloubení a uložení výzisku na terén nebo naložení na dopravní prostředek a uložení na úložišti.</t>
  </si>
  <si>
    <t>-1460166725</t>
  </si>
  <si>
    <t>1545</t>
  </si>
  <si>
    <t>5915005040</t>
  </si>
  <si>
    <t>Hloubení rýh nebo jam ručně na železničním spodku třídy těžitelnosti II skupiny 4 Poznámka: 1. V cenách jsou započteny náklady na hloubení a uložení výzisku na terén nebo naložení na dopravní prostředek a uložení na úložišti.</t>
  </si>
  <si>
    <t>-160250663</t>
  </si>
  <si>
    <t>1546</t>
  </si>
  <si>
    <t>5915007010</t>
  </si>
  <si>
    <t>Zásyp jam nebo rýh sypaninou na železničním spodku bez zhutnění Poznámka: 1. Ceny zásypu jam a rýh se zhutněním jsou určeny pro jakoukoliv míru zhutnění.</t>
  </si>
  <si>
    <t>189184743</t>
  </si>
  <si>
    <t>1547</t>
  </si>
  <si>
    <t>5915007020</t>
  </si>
  <si>
    <t>Zásyp jam nebo rýh sypaninou na železničním spodku se zhutněním Poznámka: 1. Ceny zásypu jam a rýh se zhutněním jsou určeny pro jakoukoliv míru zhutnění.</t>
  </si>
  <si>
    <t>-1416875703</t>
  </si>
  <si>
    <t>1548</t>
  </si>
  <si>
    <t>5915010010</t>
  </si>
  <si>
    <t>Těžení zeminy nebo horniny železničního spodku třídy těžitelnosti I skupiny 1 Poznámka: 1. V cenách jsou započteny náklady na těžení a uložení výzisku na terén nebo naložení na dopravní prostředek a uložení na úložišti.</t>
  </si>
  <si>
    <t>-807047386</t>
  </si>
  <si>
    <t>1549</t>
  </si>
  <si>
    <t>5915010020</t>
  </si>
  <si>
    <t>Těžení zeminy nebo horniny železničního spodku třídy těžitelnosti I skupiny 2 Poznámka: 1. V cenách jsou započteny náklady na těžení a uložení výzisku na terén nebo naložení na dopravní prostředek a uložení na úložišti.</t>
  </si>
  <si>
    <t>779719770</t>
  </si>
  <si>
    <t>1550</t>
  </si>
  <si>
    <t>5915010030</t>
  </si>
  <si>
    <t>Těžení zeminy nebo horniny železničního spodku třídy těžitelnosti I skupiny 3 Poznámka: 1. V cenách jsou započteny náklady na těžení a uložení výzisku na terén nebo naložení na dopravní prostředek a uložení na úložišti.</t>
  </si>
  <si>
    <t>49552798</t>
  </si>
  <si>
    <t>1551</t>
  </si>
  <si>
    <t>5915010040</t>
  </si>
  <si>
    <t>Těžení zeminy nebo horniny železničního spodku třídy těžitelnosti II skupiny 4 Poznámka: 1. V cenách jsou započteny náklady na těžení a uložení výzisku na terén nebo naložení na dopravní prostředek a uložení na úložišti.</t>
  </si>
  <si>
    <t>878650642</t>
  </si>
  <si>
    <t>1552</t>
  </si>
  <si>
    <t>5915015010</t>
  </si>
  <si>
    <t>Svahování zemního tělesa železničního spodku v náspu Poznámka: 1. V cenách jsou započteny náklady na svahování železničního tělesa a uložení výzisku na terén nebo naložení na dopravní prostředek.</t>
  </si>
  <si>
    <t>1227636798</t>
  </si>
  <si>
    <t>1553</t>
  </si>
  <si>
    <t>5915015020</t>
  </si>
  <si>
    <t>Svahování zemního tělesa železničního spodku v zářezu Poznámka: 1. V cenách jsou započteny náklady na svahování železničního tělesa a uložení výzisku na terén nebo naložení na dopravní prostředek.</t>
  </si>
  <si>
    <t>130440451</t>
  </si>
  <si>
    <t>1554</t>
  </si>
  <si>
    <t>5915020010</t>
  </si>
  <si>
    <t>Povrchová úprava plochy železničního spodku Poznámka: 1. V cenách jsou započteny náklady na urovnání a úpravu ploch nebo skládek výzisku kameniva a zeminy s jejich případnou rekultivací.</t>
  </si>
  <si>
    <t>-2140774821</t>
  </si>
  <si>
    <t>1555</t>
  </si>
  <si>
    <t>5915025010</t>
  </si>
  <si>
    <t>Úprava vrstvy KL po snesení kolejového roštu koleje nebo výhybky Poznámka: 1. V cenách jsou započteny náklady na rozhrnutí a urovnání KL a terénu z důvodu rušení trati.</t>
  </si>
  <si>
    <t>-636641632</t>
  </si>
  <si>
    <t>1556</t>
  </si>
  <si>
    <t>5915030010</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</si>
  <si>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</si>
  <si>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-1828419620</t>
  </si>
  <si>
    <t>1557</t>
  </si>
  <si>
    <t>5915030020</t>
  </si>
  <si>
    <t>Bourání drobných staveb železničního spodku montážních jam Poznámka: 1. V cenách jsou započteny náklady na vybourání zdiva, uložení na terén, naložení na dopravní prostředek a uložení na skládce. 2. V cenách nejsou obsaženy náklady na dopravu a skládkovné.</t>
  </si>
  <si>
    <t>-14720151</t>
  </si>
  <si>
    <t>1558</t>
  </si>
  <si>
    <t>5915030030</t>
  </si>
  <si>
    <t>Bourání drobných staveb železničního spodku kolejových vah Poznámka: 1. V cenách jsou započteny náklady na vybourání zdiva, uložení na terén, naložení na dopravní prostředek a uložení na skládce. 2. V cenách nejsou obsaženy náklady na dopravu a skládkovné.</t>
  </si>
  <si>
    <t>1066032503</t>
  </si>
  <si>
    <t>1559</t>
  </si>
  <si>
    <t>5915035010</t>
  </si>
  <si>
    <t>Bourání nosné desky pevné jízdní dráhy (PJD) Poznámka: 1. V cenách jsou započteny náklady na vybourání, uložení výzisku na terén, naložení na dopravní prostředek a uložení na skládce. 2. V cenách nejsou obsaženy náklady na skládkovné.</t>
  </si>
  <si>
    <t>-1229394053</t>
  </si>
  <si>
    <t>1560</t>
  </si>
  <si>
    <t>5917010010</t>
  </si>
  <si>
    <t>Protihluková stěna betonová výměna dílu Poznámka: 1. V cenách jsou započteny náklady na naložení odpadu na dopravní prostředek. 2. V cenách nejsou obsaženy náklady na dodávku materiálu, dopravu výzisku a skládkovné.</t>
  </si>
  <si>
    <t>1781632955</t>
  </si>
  <si>
    <t>1561</t>
  </si>
  <si>
    <t>5917010020</t>
  </si>
  <si>
    <t>Protihluková stěna betonová výměna těsnění Poznámka: 1. V cenách jsou započteny náklady na naložení odpadu na dopravní prostředek. 2. V cenách nejsou obsaženy náklady na dodávku materiálu, dopravu výzisku a skládkovné.</t>
  </si>
  <si>
    <t>1504559352</t>
  </si>
  <si>
    <t>1562</t>
  </si>
  <si>
    <t>5917010110</t>
  </si>
  <si>
    <t>Protihluková stěna betonová demontáž dílu Poznámka: 1. V cenách jsou započteny náklady na naložení odpadu na dopravní prostředek. 2. V cenách nejsou obsaženy náklady na dodávku materiálu, dopravu výzisku a skládkovné.</t>
  </si>
  <si>
    <t>1406813783</t>
  </si>
  <si>
    <t>1563</t>
  </si>
  <si>
    <t>5917010120</t>
  </si>
  <si>
    <t>Protihluková stěna betonová demontáž těsnění Poznámka: 1. V cenách jsou započteny náklady na naložení odpadu na dopravní prostředek. 2. V cenách nejsou obsaženy náklady na dodávku materiálu, dopravu výzisku a skládkovné.</t>
  </si>
  <si>
    <t>1696085252</t>
  </si>
  <si>
    <t>1564</t>
  </si>
  <si>
    <t>5917010210</t>
  </si>
  <si>
    <t>Protihluková stěna betonová montáž dílu Poznámka: 1. V cenách jsou započteny náklady na naložení odpadu na dopravní prostředek. 2. V cenách nejsou obsaženy náklady na dodávku materiálu, dopravu výzisku a skládkovné.</t>
  </si>
  <si>
    <t>1505980694</t>
  </si>
  <si>
    <t>1565</t>
  </si>
  <si>
    <t>5917010220</t>
  </si>
  <si>
    <t>Protihluková stěna betonová montáž těsnění Poznámka: 1. V cenách jsou započteny náklady na naložení odpadu na dopravní prostředek. 2. V cenách nejsou obsaženy náklady na dodávku materiálu, dopravu výzisku a skládkovné.</t>
  </si>
  <si>
    <t>1130668764</t>
  </si>
  <si>
    <t>1566</t>
  </si>
  <si>
    <t>5917010310</t>
  </si>
  <si>
    <t>Protihluková stěna betonová oprava uvolněného těsnění Poznámka: 1. V cenách jsou započteny náklady na naložení odpadu na dopravní prostředek. 2. V cenách nejsou obsaženy náklady na dodávku materiálu, dopravu výzisku a skládkovné.</t>
  </si>
  <si>
    <t>1231014744</t>
  </si>
  <si>
    <t>1567</t>
  </si>
  <si>
    <t>5917015010</t>
  </si>
  <si>
    <t>Protihluková stěna plastová výměna dílu Poznámka: 1. V cenách jsou započteny náklady na naložení odpadu na dopravní prostředek. 2. V cenách nejsou obsaženy náklady na dodávku materiálu, dopravu výzisku a skládkovné.</t>
  </si>
  <si>
    <t>-1600370456</t>
  </si>
  <si>
    <t>1568</t>
  </si>
  <si>
    <t>5917015020</t>
  </si>
  <si>
    <t>Protihluková stěna plastová výměna těsnění Poznámka: 1. V cenách jsou započteny náklady na naložení odpadu na dopravní prostředek. 2. V cenách nejsou obsaženy náklady na dodávku materiálu, dopravu výzisku a skládkovné.</t>
  </si>
  <si>
    <t>1883030376</t>
  </si>
  <si>
    <t>1569</t>
  </si>
  <si>
    <t>5917015110</t>
  </si>
  <si>
    <t>Protihluková stěna plastová demontáž dílu Poznámka: 1. V cenách jsou započteny náklady na naložení odpadu na dopravní prostředek. 2. V cenách nejsou obsaženy náklady na dodávku materiálu, dopravu výzisku a skládkovné.</t>
  </si>
  <si>
    <t>-1039318641</t>
  </si>
  <si>
    <t>1570</t>
  </si>
  <si>
    <t>5917015120</t>
  </si>
  <si>
    <t>Protihluková stěna plastová demontáž těsnění Poznámka: 1. V cenách jsou započteny náklady na naložení odpadu na dopravní prostředek. 2. V cenách nejsou obsaženy náklady na dodávku materiálu, dopravu výzisku a skládkovné.</t>
  </si>
  <si>
    <t>-2054554635</t>
  </si>
  <si>
    <t>1571</t>
  </si>
  <si>
    <t>5917015210</t>
  </si>
  <si>
    <t>Protihluková stěna plastová montáž dílu Poznámka: 1. V cenách jsou započteny náklady na naložení odpadu na dopravní prostředek. 2. V cenách nejsou obsaženy náklady na dodávku materiálu, dopravu výzisku a skládkovné.</t>
  </si>
  <si>
    <t>600433093</t>
  </si>
  <si>
    <t>1572</t>
  </si>
  <si>
    <t>5917015220</t>
  </si>
  <si>
    <t>Protihluková stěna plastová montáž těsnění Poznámka: 1. V cenách jsou započteny náklady na naložení odpadu na dopravní prostředek. 2. V cenách nejsou obsaženy náklady na dodávku materiálu, dopravu výzisku a skládkovné.</t>
  </si>
  <si>
    <t>-1940830676</t>
  </si>
  <si>
    <t>1573</t>
  </si>
  <si>
    <t>5917015310</t>
  </si>
  <si>
    <t>Protihluková stěna plastová oprava uvolněného těsnění Poznámka: 1. V cenách jsou započteny náklady na naložení odpadu na dopravní prostředek. 2. V cenách nejsou obsaženy náklady na dodávku materiálu, dopravu výzisku a skládkovné.</t>
  </si>
  <si>
    <t>1935159718</t>
  </si>
  <si>
    <t>1574</t>
  </si>
  <si>
    <t>5917020010</t>
  </si>
  <si>
    <t>Průhledné části stěny výměna dílu ze skla Poznámka: 1. V cenách jsou započteny náklady na naložení odpadu na dopravní prostředek. 2. V cenách nejsou obsaženy náklady na dodávku materiálu, dopravu výzisku a skládkovné.</t>
  </si>
  <si>
    <t>-1443023364</t>
  </si>
  <si>
    <t>1575</t>
  </si>
  <si>
    <t>5917020020</t>
  </si>
  <si>
    <t>Průhledné části stěny výměna dílu z plexiskla Poznámka: 1. V cenách jsou započteny náklady na naložení odpadu na dopravní prostředek. 2. V cenách nejsou obsaženy náklady na dodávku materiálu, dopravu výzisku a skládkovné.</t>
  </si>
  <si>
    <t>1587631128</t>
  </si>
  <si>
    <t>1576</t>
  </si>
  <si>
    <t>5917020030</t>
  </si>
  <si>
    <t>Průhledné části stěny výměna těsnění Poznámka: 1. V cenách jsou započteny náklady na naložení odpadu na dopravní prostředek. 2. V cenách nejsou obsaženy náklady na dodávku materiálu, dopravu výzisku a skládkovné.</t>
  </si>
  <si>
    <t>-1192493315</t>
  </si>
  <si>
    <t>1577</t>
  </si>
  <si>
    <t>5917020110</t>
  </si>
  <si>
    <t>Průhledné části stěny demontáž dílu ze skla Poznámka: 1. V cenách jsou započteny náklady na naložení odpadu na dopravní prostředek. 2. V cenách nejsou obsaženy náklady na dodávku materiálu, dopravu výzisku a skládkovné.</t>
  </si>
  <si>
    <t>338470770</t>
  </si>
  <si>
    <t>1578</t>
  </si>
  <si>
    <t>5917020120</t>
  </si>
  <si>
    <t>Průhledné části stěny demontáž dílu z plexiskla Poznámka: 1. V cenách jsou započteny náklady na naložení odpadu na dopravní prostředek. 2. V cenách nejsou obsaženy náklady na dodávku materiálu, dopravu výzisku a skládkovné.</t>
  </si>
  <si>
    <t>-943335897</t>
  </si>
  <si>
    <t>1579</t>
  </si>
  <si>
    <t>5917020130</t>
  </si>
  <si>
    <t>Průhledné části stěny demontáž těsnění Poznámka: 1. V cenách jsou započteny náklady na naložení odpadu na dopravní prostředek. 2. V cenách nejsou obsaženy náklady na dodávku materiálu, dopravu výzisku a skládkovné.</t>
  </si>
  <si>
    <t>1812607226</t>
  </si>
  <si>
    <t>1580</t>
  </si>
  <si>
    <t>5917020210</t>
  </si>
  <si>
    <t>Průhledné části stěny montáž dílu ze skla Poznámka: 1. V cenách jsou započteny náklady na naložení odpadu na dopravní prostředek. 2. V cenách nejsou obsaženy náklady na dodávku materiálu, dopravu výzisku a skládkovné.</t>
  </si>
  <si>
    <t>-602908295</t>
  </si>
  <si>
    <t>1581</t>
  </si>
  <si>
    <t>5917020220</t>
  </si>
  <si>
    <t>Průhledné části stěny montáž dílu z plexiskla Poznámka: 1. V cenách jsou započteny náklady na naložení odpadu na dopravní prostředek. 2. V cenách nejsou obsaženy náklady na dodávku materiálu, dopravu výzisku a skládkovné.</t>
  </si>
  <si>
    <t>-667745917</t>
  </si>
  <si>
    <t>1582</t>
  </si>
  <si>
    <t>5917020230</t>
  </si>
  <si>
    <t>Průhledné části stěny montáž těsnění Poznámka: 1. V cenách jsou započteny náklady na naložení odpadu na dopravní prostředek. 2. V cenách nejsou obsaženy náklady na dodávku materiálu, dopravu výzisku a skládkovné.</t>
  </si>
  <si>
    <t>-1609368667</t>
  </si>
  <si>
    <t>1583</t>
  </si>
  <si>
    <t>5917020310</t>
  </si>
  <si>
    <t>Průhledné části stěny oprava uvolněného těsnění Poznámka: 1. V cenách jsou započteny náklady na naložení odpadu na dopravní prostředek. 2. V cenách nejsou obsaženy náklady na dodávku materiálu, dopravu výzisku a skládkovné.</t>
  </si>
  <si>
    <t>600097253</t>
  </si>
  <si>
    <t>1584</t>
  </si>
  <si>
    <t>5917020410</t>
  </si>
  <si>
    <t>Průhledné části stěny čištění dílů čirých Poznámka: 1. V cenách jsou započteny náklady na naložení odpadu na dopravní prostředek. 2. V cenách nejsou obsaženy náklady na dodávku materiálu, dopravu výzisku a skládkovné.</t>
  </si>
  <si>
    <t>1431628895</t>
  </si>
  <si>
    <t>1585</t>
  </si>
  <si>
    <t>5917020420</t>
  </si>
  <si>
    <t>Průhledné části stěny čištění dílů matných Poznámka: 1. V cenách jsou započteny náklady na naložení odpadu na dopravní prostředek. 2. V cenách nejsou obsaženy náklady na dodávku materiálu, dopravu výzisku a skládkovné.</t>
  </si>
  <si>
    <t>1429619739</t>
  </si>
  <si>
    <t>1586</t>
  </si>
  <si>
    <t>5917060010</t>
  </si>
  <si>
    <t>Sorpční textilie pro zachycení úkapů v koleji výměna Poznámka: 1. V cenách jsou započteny náklady na manipulaci a naložení výzisku na dopravní prostředek. 2. V cenách nejsou obsaženy náklady na dodávku materiálu, dopravu a skládkovné.</t>
  </si>
  <si>
    <t>-1077265981</t>
  </si>
  <si>
    <t>1587</t>
  </si>
  <si>
    <t>5917060020</t>
  </si>
  <si>
    <t>Sorpční textilie pro zachycení úkapů v koleji demontáž-vyjmutí Poznámka: 1. V cenách jsou započteny náklady na manipulaci a naložení výzisku na dopravní prostředek. 2. V cenách nejsou obsaženy náklady na dodávku materiálu, dopravu a skládkovné.</t>
  </si>
  <si>
    <t>-1397021452</t>
  </si>
  <si>
    <t>1588</t>
  </si>
  <si>
    <t>5917060030</t>
  </si>
  <si>
    <t>Sorpční textilie pro zachycení úkapů v koleji montáž-vložení Poznámka: 1. V cenách jsou započteny náklady na manipulaci a naložení výzisku na dopravní prostředek. 2. V cenách nejsou obsaženy náklady na dodávku materiálu, dopravu a skládkovné.</t>
  </si>
  <si>
    <t>-539001450</t>
  </si>
  <si>
    <t>1589</t>
  </si>
  <si>
    <t>5917060040</t>
  </si>
  <si>
    <t>Sorpční textilie pro zachycení úkapů v koleji zřízení Poznámka: 1. V cenách jsou započteny náklady na manipulaci a naložení výzisku na dopravní prostředek. 2. V cenách nejsou obsaženy náklady na dodávku materiálu, dopravu a skládkovné.</t>
  </si>
  <si>
    <t>138860261</t>
  </si>
  <si>
    <t>1590</t>
  </si>
  <si>
    <t>5918001010</t>
  </si>
  <si>
    <t>Ostatní práce při údržbě výkony prováděné pomocí mechanizace kolové rypadlo - dvoucestné Poznámka: 1. Cena je určena pro provedení prací, které nejsou součástí tohoto sborníku.</t>
  </si>
  <si>
    <t>-145445983</t>
  </si>
  <si>
    <t>1591</t>
  </si>
  <si>
    <t>5999005010</t>
  </si>
  <si>
    <t>Třídění spojovacích a upevňovacích součástí Poznámka: 1. V cenách jsou započteny náklady na manipulaci, vytřídění a uložení materiálu na úložiště nebo do skladu.</t>
  </si>
  <si>
    <t>1534334311</t>
  </si>
  <si>
    <t>1592</t>
  </si>
  <si>
    <t>5999005020</t>
  </si>
  <si>
    <t>Třídění pražců a kolejnicových podpor Poznámka: 1. V cenách jsou započteny náklady na manipulaci, vytřídění a uložení materiálu na úložiště nebo do skladu.</t>
  </si>
  <si>
    <t>-62551365</t>
  </si>
  <si>
    <t>1593</t>
  </si>
  <si>
    <t>5999005030</t>
  </si>
  <si>
    <t>Třídění kolejnic Poznámka: 1. V cenách jsou započteny náklady na manipulaci, vytřídění a uložení materiálu na úložiště nebo do skladu.</t>
  </si>
  <si>
    <t>-1554860853</t>
  </si>
  <si>
    <t>1594</t>
  </si>
  <si>
    <t>5999005060</t>
  </si>
  <si>
    <t>Třídění ostatního materiálu Poznámka: 1. V cenách jsou započteny náklady na manipulaci, vytřídění a uložení materiálu na úložiště nebo do skladu.</t>
  </si>
  <si>
    <t>-1958896423</t>
  </si>
  <si>
    <t>1595</t>
  </si>
  <si>
    <t>5999010010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</si>
  <si>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</si>
  <si>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-1258620671</t>
  </si>
  <si>
    <t>1596</t>
  </si>
  <si>
    <t>5999010020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</si>
  <si>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</si>
  <si>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619813039</t>
  </si>
  <si>
    <t>1597</t>
  </si>
  <si>
    <t>5999010030</t>
  </si>
  <si>
    <t>Vyjmutí a snesení konstrukcí nebo dílů hmotnosti přes 20 t Poznámka: 1. V cenách jsou započteny náklady na manipulaci vyjmutí a snesení zdvihacím prostředkem, naložení, složení, přeprava v místě technologické manipulace. Položka obsahuje náklady na práce v blízkosti trakčního vedení.</t>
  </si>
  <si>
    <t>-638131290</t>
  </si>
  <si>
    <t>1598</t>
  </si>
  <si>
    <t>5999015010</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</si>
  <si>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</si>
  <si>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-2089319638</t>
  </si>
  <si>
    <t>1599</t>
  </si>
  <si>
    <t>5999015020</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</si>
  <si>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</si>
  <si>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1058861569</t>
  </si>
  <si>
    <t>1600</t>
  </si>
  <si>
    <t>5999015030</t>
  </si>
  <si>
    <t>Vložení konstrukcí nebo dílů hmotnosti přes 20 t Poznámka: 1. V cenách jsou započteny náklady na vložení konstrukce podle technologického postupu, přeprava v místě technologické manipulace. Položka obsahuje náklady na práce v blízkosti trakčního vedení.</t>
  </si>
  <si>
    <t>-547958587</t>
  </si>
  <si>
    <t>1601</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</si>
  <si>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</si>
  <si>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</si>
  <si>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262144</t>
  </si>
  <si>
    <t>1224364315</t>
  </si>
  <si>
    <t>1602</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</si>
  <si>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</si>
  <si>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</si>
  <si>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1763993117</t>
  </si>
  <si>
    <t>1603</t>
  </si>
  <si>
    <t>9902900300</t>
  </si>
  <si>
    <t>Složení sypanin, drobného kusového materiálu, suti Poznámka: 1. Ceny jsou určeny pro skládání materiálu z vlastních zásob objednatele.</t>
  </si>
  <si>
    <t>1963229827</t>
  </si>
  <si>
    <t>1604</t>
  </si>
  <si>
    <t>9902900400</t>
  </si>
  <si>
    <t>Složení objemnějšího kusového materiálu, vybouraných hmot Poznámka: 1. Ceny jsou určeny pro skládání materiálu z vlastních zásob objednatele.</t>
  </si>
  <si>
    <t>429537470</t>
  </si>
  <si>
    <t>1605</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</si>
  <si>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</si>
  <si>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</si>
  <si>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-664815341</t>
  </si>
  <si>
    <t>1606</t>
  </si>
  <si>
    <t>9909000110</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</si>
  <si>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</si>
  <si>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1734740195</t>
  </si>
  <si>
    <t>1607</t>
  </si>
  <si>
    <t>9909000200</t>
  </si>
  <si>
    <t>Poplatek za uložení nebezpečného odpadu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</si>
  <si>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1476603959</t>
  </si>
  <si>
    <t>1608</t>
  </si>
  <si>
    <t>9909000210</t>
  </si>
  <si>
    <t>Poplatek za uložení výzisku ze štěrkového lože 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</si>
  <si>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435213958</t>
  </si>
  <si>
    <t>1609</t>
  </si>
  <si>
    <t>9909000300</t>
  </si>
  <si>
    <t>Poplatek za likvidaci dřevěných kolejnicových podpor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</si>
  <si>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1527542127</t>
  </si>
  <si>
    <t>1610</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</si>
  <si>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</si>
  <si>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</si>
  <si>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1076743864</t>
  </si>
  <si>
    <t>1611</t>
  </si>
  <si>
    <t>9909000500</t>
  </si>
  <si>
    <t>Poplatek za uložení odpadu betonových prefabrikátů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</si>
  <si>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-1204700822</t>
  </si>
  <si>
    <t>1612</t>
  </si>
  <si>
    <t>9909000600</t>
  </si>
  <si>
    <t>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</si>
  <si>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1113619633</t>
  </si>
  <si>
    <t>1613</t>
  </si>
  <si>
    <t>9909000700</t>
  </si>
  <si>
    <t>Poplatek za recyklaci kameniva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</si>
  <si>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1286651919</t>
  </si>
  <si>
    <t>1614</t>
  </si>
  <si>
    <t>9903100100</t>
  </si>
  <si>
    <t>Přeprava mechanizace na místo prováděných prací o hmotnosti do 12 t přes 50 do 100 km Poznámka: 1. Ceny jsou určeny pro dopravu mechanizmů na místo prováděných prací po silnici i po kolejích. 2. V ceně jsou započteny i náklady na zpáteční cestu dopravního prostředku. Měrnou jednotkou je kus přepravovaného stroje.</t>
  </si>
  <si>
    <t>276888400</t>
  </si>
  <si>
    <t>1615</t>
  </si>
  <si>
    <t>9903100200</t>
  </si>
  <si>
    <t>Přeprava mechanizace na místo prováděných prací o hmotnosti do 12 t do 200 km Poznámka: 1. Ceny jsou určeny pro dopravu mechanizmů na místo prováděných prací po silnici i po kolejích. 2. V ceně jsou započteny i náklady na zpáteční cestu dopravního prostředku. Měrnou jednotkou je kus přepravovaného stroje.</t>
  </si>
  <si>
    <t>-189581054</t>
  </si>
  <si>
    <t>1616</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</si>
  <si>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</si>
  <si>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</si>
  <si>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1748764302</t>
  </si>
  <si>
    <t>1617</t>
  </si>
  <si>
    <t>9903200200</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</si>
  <si>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</si>
  <si>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-1379133689</t>
  </si>
  <si>
    <t>1618</t>
  </si>
  <si>
    <t>9901000100</t>
  </si>
  <si>
    <t>Doprava materiálu lehkou mechanizací nosnosti do 3,5 t elektrosoučástek, montážního materiálu, kameniva, písku, dlažebních kostek, suti, atd. do 10 km Poznámka: 1. Ceny jsou určeny pro dopravu silničními vozidly. 2. V cenách dopravy jsou započteny náklady na přepravu materiálu na místo určení včetně složení a poplatku za použití dopravní cesty. 3. Měrná jednotka kus vyjadřuje jednu jízdu naloženého stroje.</t>
  </si>
  <si>
    <t>570677622</t>
  </si>
  <si>
    <t>1619</t>
  </si>
  <si>
    <t>9901009200</t>
  </si>
  <si>
    <t>Doprava materiálu lehkou mechanizací nosnosti do 3,5 t elektrosoučástek, montážního materiálu, kameniva, písku, dlažebních kostek, suti, atd. příplatek za každých dalších 10 km Poznámka: 1. Ceny jsou určeny pro dopravu silničními vozidly. 2. V cenách dopravy jsou započteny náklady na přepravu materiálu na místo určení včetně složení a poplatku za použití dopravní cesty. 3. Měrná jednotka kus vyjadřuje jednu jízdu naloženého stroje.</t>
  </si>
  <si>
    <t>29932934</t>
  </si>
  <si>
    <t>1620</t>
  </si>
  <si>
    <t>9902100100</t>
  </si>
  <si>
    <t>Doprava materiálu těžkou mechanizací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 3. Měrnou jednotkou je tuna přepravovaného materiálu.</t>
  </si>
  <si>
    <t>863698415</t>
  </si>
  <si>
    <t>1621</t>
  </si>
  <si>
    <t>9902109200</t>
  </si>
  <si>
    <t>Doprava materiálu těžkou mechanizací nosnosti přes 3,5 t sypanin (kameniva, písku, suti, dlažebních kostek, atd.) příplatek za každých dalších 10 km Poznámka: 1. Ceny jsou určeny pro dopravu silničními i kolejovými vozidly. 2. V cenách dopravy jsou započteny náklady na přepravu materiálu na místo určení včetně složení a poplatku za použití dopravní cesty. 3. Měrnou jednotkou je tuna přepravovaného materiálu.</t>
  </si>
  <si>
    <t>1269999494</t>
  </si>
  <si>
    <t>1622</t>
  </si>
  <si>
    <t>9902200100</t>
  </si>
  <si>
    <t>Doprava materiálu těžkou mechanizací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 3. Měrnou jednotkou je tuna přepravovaného materiálu.</t>
  </si>
  <si>
    <t>2108088412</t>
  </si>
  <si>
    <t>1623</t>
  </si>
  <si>
    <t>9902209200</t>
  </si>
  <si>
    <t>Doprava materiálu těžkou mechanizací nosnosti přes 3,5 t objemnějšího kusového materiálu (prefabrikátů, stožárů, výhybek, rozvaděčů, vybouraných hmot atd.) příplatek za každých dalších 10 km Poznámka: 1. Ceny jsou určeny pro dopravu silničními i kolejovými vozidly. 2. V cenách dopravy jsou započteny náklady na přepravu materiálu na místo určení včetně složení a poplatku za použití dopravní cesty. 3. Měrnou jednotkou je tuna přepravovaného materiálu.</t>
  </si>
  <si>
    <t>-1018922256</t>
  </si>
  <si>
    <t>1624</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</si>
  <si>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</si>
  <si>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</si>
  <si>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-2029051228</t>
  </si>
  <si>
    <t>1625</t>
  </si>
  <si>
    <t>022101001</t>
  </si>
  <si>
    <t>Geodetické práce Geodetické práce před opravou</t>
  </si>
  <si>
    <t>%</t>
  </si>
  <si>
    <t>-1570146294</t>
  </si>
  <si>
    <t>1626</t>
  </si>
  <si>
    <t>022101011</t>
  </si>
  <si>
    <t>Geodetické práce Geodetické práce v průběhu opravy</t>
  </si>
  <si>
    <t>826760286</t>
  </si>
  <si>
    <t>1627</t>
  </si>
  <si>
    <t>022101021</t>
  </si>
  <si>
    <t>Geodetické práce Geodetické práce po ukončení opravy</t>
  </si>
  <si>
    <t>-2073257789</t>
  </si>
  <si>
    <t>1628</t>
  </si>
  <si>
    <t>022111001</t>
  </si>
  <si>
    <t>Geodetické práce Měření prostorové polohy koleje zaměřením APK trať jednokolejná - V cenách jsou započteny náklady na geodetické kontinuální měření prostorové polohy koleje a vyhotovení dokumentace dle metodického pokynu M20/MP004. Cena je za jedno provedéné měření před, během, nebo po směrové a výškové úpravě (pokud není součástí prováděných prací). Jedná se o cenu za zaměření ve výluce koleje.</t>
  </si>
  <si>
    <t>228759949</t>
  </si>
  <si>
    <t>1629</t>
  </si>
  <si>
    <t>022111011</t>
  </si>
  <si>
    <t>Geodetické práce Měření prostorové polohy koleje zaměřením APK trať dvoukolejná - V cenách jsou započteny náklady na geodetické kontinuální měření prostorové polohy koleje a vyhotovení dokumentace dle metodického pokynu M20/MP004. Cena je za jedno provedéné měření před, během, nebo po směrové a výškové úpravě (pokud není součástí prováděných prací). Jedná se o cenu za zaměření ve výluce koleje.</t>
  </si>
  <si>
    <t>323389564</t>
  </si>
  <si>
    <t>1630</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</si>
  <si>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</si>
  <si>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</si>
  <si>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75154454</t>
  </si>
  <si>
    <t>1631</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</si>
  <si>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</si>
  <si>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</si>
  <si>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1079648361</t>
  </si>
  <si>
    <t>1632</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</si>
  <si>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</si>
  <si>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</si>
  <si>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652030309</t>
  </si>
  <si>
    <t>1633</t>
  </si>
  <si>
    <t>024101001</t>
  </si>
  <si>
    <t>Inženýrská činnost střežení pracovní skupiny zaměstnanců</t>
  </si>
  <si>
    <t>-2021900080</t>
  </si>
  <si>
    <t>1634</t>
  </si>
  <si>
    <t>033101001</t>
  </si>
  <si>
    <t>Provozní vlivy Rušení prací silničním provozem při výskytu aut za směnu 8,5 hod. do 250</t>
  </si>
  <si>
    <t>-1329221719</t>
  </si>
  <si>
    <t>1635</t>
  </si>
  <si>
    <t>033111001</t>
  </si>
  <si>
    <t>Provozní vlivy Výluka silničního provozu se zajištěním objížďky</t>
  </si>
  <si>
    <t>Kč</t>
  </si>
  <si>
    <t>-12621428</t>
  </si>
  <si>
    <t>1636</t>
  </si>
  <si>
    <t>033121001</t>
  </si>
  <si>
    <t>Provozní vlivy Rušení prací železničním provozem širá trať nebo dopravny s kolejovým rozvětvením s počtem vlaků za směnu 8,5 hod. do 25</t>
  </si>
  <si>
    <t>703321856</t>
  </si>
  <si>
    <t>1637</t>
  </si>
  <si>
    <t>033121011</t>
  </si>
  <si>
    <t>Provozní vlivy Rušení prací železničním provozem širá trať nebo dopravny s kolejovým rozvětvením s počtem vlaků za směnu 8,5 hod. přes 25 do 50</t>
  </si>
  <si>
    <t>-1565719574</t>
  </si>
  <si>
    <t>1638</t>
  </si>
  <si>
    <t>033122001</t>
  </si>
  <si>
    <t>Provozní vlivy Rušení prací železničním provozem tunel nebo most přes 50 m délky s počtem vlaků za směnu 8,5 hod. do 25</t>
  </si>
  <si>
    <t>-2033399489</t>
  </si>
  <si>
    <t>1639</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</si>
  <si>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</si>
  <si>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</si>
  <si>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-819699912</t>
  </si>
  <si>
    <t>1640</t>
  </si>
  <si>
    <t>034101001</t>
  </si>
  <si>
    <t>Další náklady na pracovníky Náklady na pracovní pohotovost zaměstnanců na jednoho pracovníka</t>
  </si>
  <si>
    <t>Kč/hod</t>
  </si>
  <si>
    <t>1769530092</t>
  </si>
  <si>
    <t>1641</t>
  </si>
  <si>
    <t>034111001</t>
  </si>
  <si>
    <t>Další náklady na pracovníky Zákonné příplatky ke mzdě za práci o sobotách, nedělích a státem uznaných svátcích</t>
  </si>
  <si>
    <t>1718429673</t>
  </si>
  <si>
    <t>1642</t>
  </si>
  <si>
    <t>034111011</t>
  </si>
  <si>
    <t>Další náklady na pracovníky Zákonné příplatky ke mzdě za práci v noci</t>
  </si>
  <si>
    <t>1950024352</t>
  </si>
  <si>
    <t>1643</t>
  </si>
  <si>
    <t>7594305010</t>
  </si>
  <si>
    <t>Montáž součástí počítače náprav vyhodnocovací části</t>
  </si>
  <si>
    <t>-1143534729</t>
  </si>
  <si>
    <t>1644</t>
  </si>
  <si>
    <t>7594305015</t>
  </si>
  <si>
    <t>Montáž součástí počítače náprav neoprénové ochranné hadice se soupravou pro upevnění k pražci</t>
  </si>
  <si>
    <t>147006926</t>
  </si>
  <si>
    <t>1645</t>
  </si>
  <si>
    <t>7594307010</t>
  </si>
  <si>
    <t>Demontáž součástí počítače náprav vyhodnocovací části</t>
  </si>
  <si>
    <t>1777263414</t>
  </si>
  <si>
    <t>1646</t>
  </si>
  <si>
    <t>7594307015</t>
  </si>
  <si>
    <t>Demontáž součástí počítače náprav neoprénové ochranné hadice se soupravou pro upevnění k pražci</t>
  </si>
  <si>
    <t>-398456718</t>
  </si>
  <si>
    <t>1647</t>
  </si>
  <si>
    <t>7590915022</t>
  </si>
  <si>
    <t>Montáž výkolejky s návěstním tělesem se zámkem kontrolním - položení na dřevěné pražce, označení a vyvrtání otvorů, položení a přišroubování na paty kolejnice, přišroubování dosedacího úhelníku, vyzkoušení, namontování spojovací tyče, přezkoušení chodu, úprava typu klíče, očíslování výkolejky, nátěr</t>
  </si>
  <si>
    <t>-1025303588</t>
  </si>
  <si>
    <t>1648</t>
  </si>
  <si>
    <t>7590915032</t>
  </si>
  <si>
    <t>Montáž výkolejky ústřední stavěné s návěstním tělesem s přestavníkem elektromotorickým - připevnění upevňovací soupravy přestavníku, výkolejky a její montáž včetně návěstního tělesa, připevnění přestavníku na upevňovací soupravu, namontování spojovací tyče, zatažení kabelu s kabelovou formou do kabelového závěru, mechanické přezkoušení chodu, nátěr. Bez zemních prací</t>
  </si>
  <si>
    <t>1604822803</t>
  </si>
  <si>
    <t>1649</t>
  </si>
  <si>
    <t>7590917012</t>
  </si>
  <si>
    <t>Demontáž výkolejky bez návěstního tělesa se zámkem kontrolním</t>
  </si>
  <si>
    <t>-2120523509</t>
  </si>
  <si>
    <t>1650</t>
  </si>
  <si>
    <t>7590917032</t>
  </si>
  <si>
    <t>Demontáž výkolejky ústřední stavěné s návěstním tělesem a s přestavníkem elektromotorickým</t>
  </si>
  <si>
    <t>-1346218808</t>
  </si>
  <si>
    <t>1651</t>
  </si>
  <si>
    <t>7591015034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</si>
  <si>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</si>
  <si>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-847331245</t>
  </si>
  <si>
    <t>1652</t>
  </si>
  <si>
    <t>7591017030</t>
  </si>
  <si>
    <t>Demontáž elektromotorického přestavníku z výhybky s kontrolou jazyků</t>
  </si>
  <si>
    <t>-94028834</t>
  </si>
  <si>
    <t>1653</t>
  </si>
  <si>
    <t>7591035020</t>
  </si>
  <si>
    <t>Montáž kontrolní tyče kloubové krátké</t>
  </si>
  <si>
    <t>2066136364</t>
  </si>
  <si>
    <t>1654</t>
  </si>
  <si>
    <t>7591035030</t>
  </si>
  <si>
    <t>Montáž kontrolní tyče kloubové dlouhé</t>
  </si>
  <si>
    <t>-1687688927</t>
  </si>
  <si>
    <t>1655</t>
  </si>
  <si>
    <t>7591037020</t>
  </si>
  <si>
    <t>Demontáž kontrolní tyče kloubové krátké</t>
  </si>
  <si>
    <t>-838970395</t>
  </si>
  <si>
    <t>1656</t>
  </si>
  <si>
    <t>7591037030</t>
  </si>
  <si>
    <t>Demontáž kontrolní tyče kloubové dlouhé</t>
  </si>
  <si>
    <t>1100200898</t>
  </si>
  <si>
    <t>1657</t>
  </si>
  <si>
    <t>7591085020</t>
  </si>
  <si>
    <t>Montáž upevňovací soupravy s upevněním na koleji</t>
  </si>
  <si>
    <t>355518614</t>
  </si>
  <si>
    <t>1658</t>
  </si>
  <si>
    <t>7591085060</t>
  </si>
  <si>
    <t>Montáž ostatních náhradních dílů EP600 spojnice přestavníkové</t>
  </si>
  <si>
    <t>-1216680732</t>
  </si>
  <si>
    <t>1659</t>
  </si>
  <si>
    <t>7591087020</t>
  </si>
  <si>
    <t>Demontáž upevňovací soupravy s upevněním na koleji</t>
  </si>
  <si>
    <t>1726099556</t>
  </si>
  <si>
    <t>1660</t>
  </si>
  <si>
    <t>7591087060</t>
  </si>
  <si>
    <t>Demontáž ostatních náhradních dílů EP600 spojnice přestavníkové</t>
  </si>
  <si>
    <t>110105438</t>
  </si>
  <si>
    <t>1661</t>
  </si>
  <si>
    <t>7591115010</t>
  </si>
  <si>
    <t>Montáž mechanického přestavníku 5206 na straně stojanu - úplná montáž připevnovací soupravy, přestavníku, závorníku, ochranné skříně, přizpůsobení pražců a odstranění štěrku, nátěr</t>
  </si>
  <si>
    <t>-518333872</t>
  </si>
  <si>
    <t>1662</t>
  </si>
  <si>
    <t>7591117010</t>
  </si>
  <si>
    <t>Demontáž mechanického přestavníku na straně stojanu</t>
  </si>
  <si>
    <t>-1293616987</t>
  </si>
  <si>
    <t>1663</t>
  </si>
  <si>
    <t>7591135012</t>
  </si>
  <si>
    <t>Montáž mechanizmu samovratné výhybky MSV s elektrickou kontrolou - montáž upevňovací soupravy, hydraulického tlumiče a táhla návěstního tělesa, seřízení a kontrola funkce, bezpečnostní nátěr. Bez zemních prací</t>
  </si>
  <si>
    <t>-1633346715</t>
  </si>
  <si>
    <t>1664</t>
  </si>
  <si>
    <t>7591137010</t>
  </si>
  <si>
    <t>Demontáž mechanizmu samovratné výhybky MSV</t>
  </si>
  <si>
    <t>309392184</t>
  </si>
  <si>
    <t>1665</t>
  </si>
  <si>
    <t>7591205010</t>
  </si>
  <si>
    <t>Montáž závorníku mechanického na straně stojanu - úplná montáž připevnovací soupravy, závorníku, ochranné skříně, přizpůsobení pražců a odstranění štěrku</t>
  </si>
  <si>
    <t>-71993555</t>
  </si>
  <si>
    <t>1666</t>
  </si>
  <si>
    <t>7591205020</t>
  </si>
  <si>
    <t>Montáž závorníku s elektrickým dohledem ZED pro hákový a čelisťový závěr - připevnění závorníku pomocí připevňovací soupravy a zatažení kabelu s kabelovou formou do kabelového závěru, mechanické přezkoušení chodu, natypování jednoduchého nebo kontrolního zámku, oštítkování klíčů a kontrola činnosti, opravný nátěr. Bez zemních prací</t>
  </si>
  <si>
    <t>1541469418</t>
  </si>
  <si>
    <t>1667</t>
  </si>
  <si>
    <t>7591207010</t>
  </si>
  <si>
    <t>Demontáž závorníku mechanického</t>
  </si>
  <si>
    <t>-355135833</t>
  </si>
  <si>
    <t>1668</t>
  </si>
  <si>
    <t>7591305010</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</si>
  <si>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</si>
  <si>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-1710534907</t>
  </si>
  <si>
    <t>1669</t>
  </si>
  <si>
    <t>7591305012</t>
  </si>
  <si>
    <t>Montáž zámku výměnového jednoduchého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</si>
  <si>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-739028836</t>
  </si>
  <si>
    <t>1670</t>
  </si>
  <si>
    <t>7591305014</t>
  </si>
  <si>
    <t>Montáž zámku výměnového kontrolního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</si>
  <si>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-810595978</t>
  </si>
  <si>
    <t>1671</t>
  </si>
  <si>
    <t>7591305016</t>
  </si>
  <si>
    <t>Montáž zámku výměnového kontrolního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</si>
  <si>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-285376797</t>
  </si>
  <si>
    <t>1672</t>
  </si>
  <si>
    <t>7591305120</t>
  </si>
  <si>
    <t>Montáž zámku elektromagnetického venkovního stejnosměrného nebo 1 fázového - montáž zámku na závěr UKM, UKMP, natypování zámku a oštítkování klíčů, zapojení a přezkoušení funkce, nátěr. Bez montáže závěrů a zapojení zemního kabelu</t>
  </si>
  <si>
    <t>-1177168435</t>
  </si>
  <si>
    <t>1673</t>
  </si>
  <si>
    <t>7591307010</t>
  </si>
  <si>
    <t>Demontáž zámku výměnového jednoduchého</t>
  </si>
  <si>
    <t>-1773698517</t>
  </si>
  <si>
    <t>1674</t>
  </si>
  <si>
    <t>7591307012</t>
  </si>
  <si>
    <t>Demontáž zámku výměnového jednoduchého odtlačného</t>
  </si>
  <si>
    <t>-642650469</t>
  </si>
  <si>
    <t>1675</t>
  </si>
  <si>
    <t>7591307014</t>
  </si>
  <si>
    <t>Demontáž zámku výměnového kontrolního</t>
  </si>
  <si>
    <t>753090352</t>
  </si>
  <si>
    <t>1676</t>
  </si>
  <si>
    <t>7591307016</t>
  </si>
  <si>
    <t>Demontáž zámku výměnového kontrolního odtlačného</t>
  </si>
  <si>
    <t>-382425607</t>
  </si>
  <si>
    <t>1677</t>
  </si>
  <si>
    <t>7591307120</t>
  </si>
  <si>
    <t>Demontáž zámku elektromagnetického venkovního</t>
  </si>
  <si>
    <t>794469894</t>
  </si>
  <si>
    <t>1678</t>
  </si>
  <si>
    <t>7592005020</t>
  </si>
  <si>
    <t>Montáž snímače indukčního kolejnicového Honeywell - uložení a připevnění na určené místo, seřízení polohy, přezkoušení</t>
  </si>
  <si>
    <t>-600542562</t>
  </si>
  <si>
    <t>1679</t>
  </si>
  <si>
    <t>7592005050</t>
  </si>
  <si>
    <t>Montáž počítacího bodu (senzoru) RSR 180 - uložení a připevnění na určené místo, seřízení polohy, přezkoušení</t>
  </si>
  <si>
    <t>412366519</t>
  </si>
  <si>
    <t>1680</t>
  </si>
  <si>
    <t>7592005150</t>
  </si>
  <si>
    <t>Montáž kolejnicového doteku jazýčkového WSSB</t>
  </si>
  <si>
    <t>-1702871649</t>
  </si>
  <si>
    <t>1681</t>
  </si>
  <si>
    <t>7592007020</t>
  </si>
  <si>
    <t>Demontáž snímače indukčního kolejnicového Honeywell</t>
  </si>
  <si>
    <t>-1901122001</t>
  </si>
  <si>
    <t>1682</t>
  </si>
  <si>
    <t>7592007050</t>
  </si>
  <si>
    <t>Demontáž počítacího bodu (senzoru) RSR 180</t>
  </si>
  <si>
    <t>-1166078874</t>
  </si>
  <si>
    <t>1683</t>
  </si>
  <si>
    <t>7592007150</t>
  </si>
  <si>
    <t>Demontáž kolejnicového doteku jazýčkového WSSB</t>
  </si>
  <si>
    <t>-1384928233</t>
  </si>
  <si>
    <t>1684</t>
  </si>
  <si>
    <t>7594105010</t>
  </si>
  <si>
    <t>Odpojení a zpětné připojení lan propojovacích jednoho stykového transformátoru - včetně odpojení a připevnění lanového propojení na pražce nebo montážní trámky</t>
  </si>
  <si>
    <t>-1858085795</t>
  </si>
  <si>
    <t>1685</t>
  </si>
  <si>
    <t>7594105012</t>
  </si>
  <si>
    <t>Odpojení a zpětné připojení lan ke stojánku KSL - včetně odpojení a připevnění lanového propojení na pražce nebo montážní trámky</t>
  </si>
  <si>
    <t>-609249937</t>
  </si>
  <si>
    <t>1686</t>
  </si>
  <si>
    <t>7594105014</t>
  </si>
  <si>
    <t>Odpojení a zpětné připojení lan ke stojánku KSLP - včetně odpojení a připevnění lanového propojení na pražce nebo montážní trámky</t>
  </si>
  <si>
    <t>1373769267</t>
  </si>
  <si>
    <t>1687</t>
  </si>
  <si>
    <t>7594105016</t>
  </si>
  <si>
    <t>Odpojení a zpětné připojení lan ke kolejové skříni TJA - včetně odpojení a připevnění lanového propojení na pražce nebo montážní trámky</t>
  </si>
  <si>
    <t>1112728218</t>
  </si>
  <si>
    <t>1688</t>
  </si>
  <si>
    <t>7594105018</t>
  </si>
  <si>
    <t>Odpojení a zpětné připojení lan ke kolejové skříni TJAP - včetně odpojení a připevnění lanového propojení na pražce nebo montážní trámky</t>
  </si>
  <si>
    <t>528849414</t>
  </si>
  <si>
    <t>1689</t>
  </si>
  <si>
    <t>7594105042</t>
  </si>
  <si>
    <t>Montáž lanového propojení tlumivek na dřevěné pražce 3,7 nebo 4,2 m - propojení stykového transformátoru s kolejnicí nebo s dalším stykovým transformátorem lanovým propojením; usazení pražců nebo trámků mezi koleje nebo podél koleje; připevnění lana k pražcům nebo montážním trámkům</t>
  </si>
  <si>
    <t>1022493670</t>
  </si>
  <si>
    <t>1690</t>
  </si>
  <si>
    <t>7594105072</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</si>
  <si>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</si>
  <si>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-4029153</t>
  </si>
  <si>
    <t>1691</t>
  </si>
  <si>
    <t>7594105360</t>
  </si>
  <si>
    <t>Montáž lanového propojení stykového č.v. 70 301 - rozměření místa připojení, případné vyvrtání otvorů, montáž kompletní sady lanových propojení dvojice stykových transformátorů</t>
  </si>
  <si>
    <t>424706250</t>
  </si>
  <si>
    <t>1692</t>
  </si>
  <si>
    <t>7594105390</t>
  </si>
  <si>
    <t>Montáž pražce nebo trámku pro upevnění lanového propojení - usazení pražce nebo trámku mezi koleje nebo podél koleje; připevnění lana k pražci nebo montážnímu trámku</t>
  </si>
  <si>
    <t>-1749383248</t>
  </si>
  <si>
    <t>1693</t>
  </si>
  <si>
    <t>7594107040</t>
  </si>
  <si>
    <t>Demontáž lanového propojení tlumivek z dřevěných pražců</t>
  </si>
  <si>
    <t>-1797560329</t>
  </si>
  <si>
    <t>1694</t>
  </si>
  <si>
    <t>7594107070</t>
  </si>
  <si>
    <t>Demontáž lanového propojení tlumivek z betonových pražců</t>
  </si>
  <si>
    <t>1726778634</t>
  </si>
  <si>
    <t>1695</t>
  </si>
  <si>
    <t>7594107330</t>
  </si>
  <si>
    <t>Demontáž kolejnicového lanového propojení z betonových pražců</t>
  </si>
  <si>
    <t>-1990334058</t>
  </si>
  <si>
    <t>1696</t>
  </si>
  <si>
    <t>7594107360</t>
  </si>
  <si>
    <t>Demontáž lanového propojení stykového č.v. 70 301</t>
  </si>
  <si>
    <t>-809123975</t>
  </si>
  <si>
    <t>1697</t>
  </si>
  <si>
    <t>7594205014</t>
  </si>
  <si>
    <t>Montáž stykového transformátoru jednoho DT bez oleje - usazení stykového transformátoru, montáž ochranných trubek, případně přídavných svorkovnic, jejich propojení a naplnění transformátoru olejem, montáž univerzálního úhelníku na střední vývod, propojení středních vývodů dvojice stykových transformátorů krátkým čtyřlanovým propojením, zatažení kabelů, nátěr, proměření izolačního stavu. Bez vyformování a zapojení kabelů, bez dodání svorkovnic, trubek, úhelníku a propojky</t>
  </si>
  <si>
    <t>1649085453</t>
  </si>
  <si>
    <t>1698</t>
  </si>
  <si>
    <t>7594205060</t>
  </si>
  <si>
    <t>Montáž stojánku kabelového na betonové pražce KSL - usazení kabelového stojánku do výkopu bez provedení zemních prací, propojení stojánku s kolejnicemi jednokolíkovými lanovými propojeními, připevnění lan k pražci a montážním trámkům, zatažení kabelu, proměření izolačního stavu. Bez zhotovení a zapojení kabelové formy</t>
  </si>
  <si>
    <t>1609402246</t>
  </si>
  <si>
    <t>1699</t>
  </si>
  <si>
    <t>7594205082</t>
  </si>
  <si>
    <t>Montáž kolejové skříně TJA, TJAP na betonové pražce - usazení skříně do výkopu bez provedení zemních prací, propojení skříně s kolejnicemi jednokolíkovými lanovými propojeními, připevnění lan k pražci a montážním trámkům, zatažení kabelů, proměření izolačního stavu, označení skříně. Bez zhotovení a zapojení kabelových forem</t>
  </si>
  <si>
    <t>168751559</t>
  </si>
  <si>
    <t>1700</t>
  </si>
  <si>
    <t>7594207014</t>
  </si>
  <si>
    <t>Demontáž stykového transformátoru DT bez oleje</t>
  </si>
  <si>
    <t>1768081717</t>
  </si>
  <si>
    <t>1701</t>
  </si>
  <si>
    <t>7594207050</t>
  </si>
  <si>
    <t>Demontáž stojánku kabelového KSL, KSLP</t>
  </si>
  <si>
    <t>1324034611</t>
  </si>
  <si>
    <t>1702</t>
  </si>
  <si>
    <t>7594207080</t>
  </si>
  <si>
    <t>Demontáž kolejové skříně TJA, TJAP</t>
  </si>
  <si>
    <t>-809841818</t>
  </si>
  <si>
    <t>1703</t>
  </si>
  <si>
    <t>7592005160</t>
  </si>
  <si>
    <t>Montáž balízy na pražec pomocí pásky - V ceně jsou započítány náklady na odkopání štěrku, montáž balízy pomocí upevňovací pásky, zpětné zasypání štěrkem a jeho úpravu.</t>
  </si>
  <si>
    <t>45305534</t>
  </si>
  <si>
    <t>1704</t>
  </si>
  <si>
    <t>7592005162</t>
  </si>
  <si>
    <t>Montáž balízy do kolejiště pomocí mezikolejnicového upevňovadla (Clamp, Vortok apod) - V ceně jsou započítány náklady na odkopání štěrku, montáž mezikolejnicového upevňovadla, úpravu štěrkového lože a montáž balízy.</t>
  </si>
  <si>
    <t>988211642</t>
  </si>
  <si>
    <t>1705</t>
  </si>
  <si>
    <t>7592007160</t>
  </si>
  <si>
    <t>Demontáž balízy úplná včetně upevňovací sady</t>
  </si>
  <si>
    <t>1309909151</t>
  </si>
  <si>
    <t>1706</t>
  </si>
  <si>
    <t>7592007162</t>
  </si>
  <si>
    <t>Demontáž balízy z upevňovací sady</t>
  </si>
  <si>
    <t>-620249897</t>
  </si>
  <si>
    <t>1707</t>
  </si>
  <si>
    <t>7493351020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</si>
  <si>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</si>
  <si>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1481848732</t>
  </si>
  <si>
    <t>1708</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</si>
  <si>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</si>
  <si>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</si>
  <si>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1859191961</t>
  </si>
  <si>
    <t>1709</t>
  </si>
  <si>
    <t>7493351024</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</si>
  <si>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</si>
  <si>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-1633538300</t>
  </si>
  <si>
    <t>1710</t>
  </si>
  <si>
    <t>7493351135</t>
  </si>
  <si>
    <t>Montáž elektrického ohřevu výhybek (EOV) topné tyče svorkovnicové skříňky EOV u výhybky</t>
  </si>
  <si>
    <t>-1481063576</t>
  </si>
  <si>
    <t>1711</t>
  </si>
  <si>
    <t>7493371010</t>
  </si>
  <si>
    <t>Demontáže zařízení na elektrickém ohřevu výhybek kompletní topné soupravy na výhybku tvaru 1:7,5-190, 1:9-190 - veškeré výstroje EOV na výhybce, topných tyčí, připojovacích skříněk, napájecích kabelů, oddělovacích transformátorů</t>
  </si>
  <si>
    <t>746926861</t>
  </si>
  <si>
    <t>1712</t>
  </si>
  <si>
    <t>7493371012</t>
  </si>
  <si>
    <t>Demontáže zařízení na elektrickém ohřevu výhybek kompletní topné soupravy na výhybku tvaru 1:12-500 - veškeré výstroje EOV na výhybce, topných tyčí, připojovacích skříněk, napájecích kabelů, oddělovacích transformátorů</t>
  </si>
  <si>
    <t>58458099</t>
  </si>
  <si>
    <t>1713</t>
  </si>
  <si>
    <t>7493371022</t>
  </si>
  <si>
    <t>Demontáže zařízení na elektrickém ohřevu výhybek kompletní topné soupravy na výhybku tvaru C 1:9-300, 1:11-300 - veškeré výstroje EOV na výhybce, topných tyčí, připojovacích skříněk, napájecích kabelů, oddělovacích transformátorů</t>
  </si>
  <si>
    <t>-1392166225</t>
  </si>
  <si>
    <t>1714</t>
  </si>
  <si>
    <t>7493371070</t>
  </si>
  <si>
    <t>Demontáže zařízení na elektrickém ohřevu výhybek svorkovnicové skříňky EOV u výhybky</t>
  </si>
  <si>
    <t>-919228580</t>
  </si>
  <si>
    <t>1715</t>
  </si>
  <si>
    <t>7497351575</t>
  </si>
  <si>
    <t>Montáž přímého ukolejnění svorka se šroubem pro ukolejnění</t>
  </si>
  <si>
    <t>1925805500</t>
  </si>
  <si>
    <t>1716</t>
  </si>
  <si>
    <t>7497371630</t>
  </si>
  <si>
    <t>Demontáže zařízení trakčního vedení svodu propojení nebo ukolejnění na elektrizovaných tratích nebo v kolejových obvodech - demontáž stávajícího zařízení se všemi pomocnými doplňujícími úpravami</t>
  </si>
  <si>
    <t>-1468206120</t>
  </si>
  <si>
    <t>1717</t>
  </si>
  <si>
    <t>7497351560</t>
  </si>
  <si>
    <t>Montáž přímého ukolejnění na elektrizovaných tratích nebo v kolejových obvodech</t>
  </si>
  <si>
    <t>-135331490</t>
  </si>
  <si>
    <t>1718</t>
  </si>
  <si>
    <t>7497371625</t>
  </si>
  <si>
    <t>Demontáže zařízení trakčního vedení svodu ukolejnění konstrukcí a stožárů - demontáž stávajícího zařízení se všemi pomocnými doplňujícími úpravami</t>
  </si>
  <si>
    <t>2053981949</t>
  </si>
  <si>
    <t>1719</t>
  </si>
  <si>
    <t>7497651010</t>
  </si>
  <si>
    <t>HZS na trakčním vedení</t>
  </si>
  <si>
    <t>-75080254</t>
  </si>
  <si>
    <t>1720</t>
  </si>
  <si>
    <t>M</t>
  </si>
  <si>
    <t>5953101000</t>
  </si>
  <si>
    <t>Protisněhové zábrany dřevěné</t>
  </si>
  <si>
    <t>-2093910420</t>
  </si>
  <si>
    <t>1721</t>
  </si>
  <si>
    <t>5953101010</t>
  </si>
  <si>
    <t>Protisněhové zábrany plastové</t>
  </si>
  <si>
    <t>-2115648395</t>
  </si>
  <si>
    <t>1722</t>
  </si>
  <si>
    <t>5953104000</t>
  </si>
  <si>
    <t>Protisněhové ploty plastové</t>
  </si>
  <si>
    <t>1245994941</t>
  </si>
  <si>
    <t>1723</t>
  </si>
  <si>
    <t>5954101035</t>
  </si>
  <si>
    <t>Herbicidy Roundup Klasik Pro</t>
  </si>
  <si>
    <t>litr</t>
  </si>
  <si>
    <t>-1772595444</t>
  </si>
  <si>
    <t>1724</t>
  </si>
  <si>
    <t>5954113000</t>
  </si>
  <si>
    <t>Dřeviny Javor mléč /Acer platanoides/ 80 - 120 cm, PK</t>
  </si>
  <si>
    <t>-1583299491</t>
  </si>
  <si>
    <t>1725</t>
  </si>
  <si>
    <t>5954113005</t>
  </si>
  <si>
    <t>Dřeviny Javor klen /Acer pseudoplatanus/ 80 - 120 cm, PK</t>
  </si>
  <si>
    <t>14298964</t>
  </si>
  <si>
    <t>1726</t>
  </si>
  <si>
    <t>5954113010</t>
  </si>
  <si>
    <t>Dřeviny Lípa malolistá (Tilia cordata) 50 - 80 cm, PK</t>
  </si>
  <si>
    <t>-1786953543</t>
  </si>
  <si>
    <t>1727</t>
  </si>
  <si>
    <t>5954113015</t>
  </si>
  <si>
    <t>Dřeviny Tis obecný / Taxus baccata / 30 - 50 cm, KK</t>
  </si>
  <si>
    <t>-642910252</t>
  </si>
  <si>
    <t>1728</t>
  </si>
  <si>
    <t>5954113020</t>
  </si>
  <si>
    <t>Dřeviny Zerav západní / Tuja occidentalis / 100 - 120 cm, KK</t>
  </si>
  <si>
    <t>-985691563</t>
  </si>
  <si>
    <t>1729</t>
  </si>
  <si>
    <t>5954113035</t>
  </si>
  <si>
    <t>Dřeviny Jalovec polehlý / Juniperus horizontalis-Gold coast / 30 - 50 cm, K</t>
  </si>
  <si>
    <t>-168925893</t>
  </si>
  <si>
    <t>1730</t>
  </si>
  <si>
    <t>5955101000</t>
  </si>
  <si>
    <t>Kamenivo drcené štěrk frakce 31,5/63 (32/63) třídy BI</t>
  </si>
  <si>
    <t>-116151582</t>
  </si>
  <si>
    <t>1731</t>
  </si>
  <si>
    <t>5955101012</t>
  </si>
  <si>
    <t>Kamenivo drcené štěrk frakce 16/32</t>
  </si>
  <si>
    <t>1200395670</t>
  </si>
  <si>
    <t>1732</t>
  </si>
  <si>
    <t>5955101013</t>
  </si>
  <si>
    <t>Kamenivo drcené štěrkodrť frakce 0/4</t>
  </si>
  <si>
    <t>-1947666407</t>
  </si>
  <si>
    <t>1733</t>
  </si>
  <si>
    <t>5955101014</t>
  </si>
  <si>
    <t>Kamenivo drcené štěrkodrť frakce 0/8</t>
  </si>
  <si>
    <t>1066828713</t>
  </si>
  <si>
    <t>1734</t>
  </si>
  <si>
    <t>5955101020</t>
  </si>
  <si>
    <t>Kamenivo drcené štěrkodrť frakce 0/32</t>
  </si>
  <si>
    <t>-1067273380</t>
  </si>
  <si>
    <t>1735</t>
  </si>
  <si>
    <t>5955101025</t>
  </si>
  <si>
    <t>Kamenivo drcené drť frakce 4/8</t>
  </si>
  <si>
    <t>-1664311050</t>
  </si>
  <si>
    <t>1736</t>
  </si>
  <si>
    <t>5955101030</t>
  </si>
  <si>
    <t>Kamenivo drcené drť frakce 8/16</t>
  </si>
  <si>
    <t>-611564758</t>
  </si>
  <si>
    <t>1737</t>
  </si>
  <si>
    <t>5955101045</t>
  </si>
  <si>
    <t>Lomový kámen tříděný pro rovnaniny</t>
  </si>
  <si>
    <t>12455724</t>
  </si>
  <si>
    <t>1738</t>
  </si>
  <si>
    <t>5955101050</t>
  </si>
  <si>
    <t>Lomový kámen netříděný pro zásypy</t>
  </si>
  <si>
    <t>1388646109</t>
  </si>
  <si>
    <t>1739</t>
  </si>
  <si>
    <t>5956101000</t>
  </si>
  <si>
    <t>Pražec dřevěný příčný nevystrojený dub skupina 1 2600x260x160 mm</t>
  </si>
  <si>
    <t>-711460740</t>
  </si>
  <si>
    <t>1740</t>
  </si>
  <si>
    <t>5956101005</t>
  </si>
  <si>
    <t>Pražec dřevěný příčný nevystrojený dub skupina 2 2600x260x150 mm</t>
  </si>
  <si>
    <t>1728827998</t>
  </si>
  <si>
    <t>1741</t>
  </si>
  <si>
    <t>5956104000</t>
  </si>
  <si>
    <t>Pozednice dub</t>
  </si>
  <si>
    <t>2113850198</t>
  </si>
  <si>
    <t>1742</t>
  </si>
  <si>
    <t>5956113005</t>
  </si>
  <si>
    <t>Podpory podélné dub</t>
  </si>
  <si>
    <t>1096101900</t>
  </si>
  <si>
    <t>1743</t>
  </si>
  <si>
    <t>5956116000</t>
  </si>
  <si>
    <t>Pražce dřevěné výhybkové dub skupina 3 160x260</t>
  </si>
  <si>
    <t>836790560</t>
  </si>
  <si>
    <t>1744</t>
  </si>
  <si>
    <t>5956116005</t>
  </si>
  <si>
    <t>Pražce dřevěné výhybkové dub skupina 4 150x260</t>
  </si>
  <si>
    <t>1980417336</t>
  </si>
  <si>
    <t>1745</t>
  </si>
  <si>
    <t>5956119010</t>
  </si>
  <si>
    <t>Pražec dřevěný výhybkový dub skupina 3 2400x260x160</t>
  </si>
  <si>
    <t>1136783159</t>
  </si>
  <si>
    <t>1746</t>
  </si>
  <si>
    <t>5956119015</t>
  </si>
  <si>
    <t>Pražec dřevěný výhybkový dub skupina 3 2500x260x160</t>
  </si>
  <si>
    <t>-1222296580</t>
  </si>
  <si>
    <t>1747</t>
  </si>
  <si>
    <t>5956119020</t>
  </si>
  <si>
    <t>Pražec dřevěný výhybkový dub skupina 3 2600x260x160</t>
  </si>
  <si>
    <t>1896780028</t>
  </si>
  <si>
    <t>1748</t>
  </si>
  <si>
    <t>5956119025</t>
  </si>
  <si>
    <t>Pražec dřevěný výhybkový dub skupina 3 2700x260x160</t>
  </si>
  <si>
    <t>-897807046</t>
  </si>
  <si>
    <t>1749</t>
  </si>
  <si>
    <t>5956119030</t>
  </si>
  <si>
    <t>Pražec dřevěný výhybkový dub skupina 3 2800x260x160</t>
  </si>
  <si>
    <t>-275124701</t>
  </si>
  <si>
    <t>1750</t>
  </si>
  <si>
    <t>5956119035</t>
  </si>
  <si>
    <t>Pražec dřevěný výhybkový dub skupina 3 2900x260x160</t>
  </si>
  <si>
    <t>-1126354703</t>
  </si>
  <si>
    <t>1751</t>
  </si>
  <si>
    <t>5956119040</t>
  </si>
  <si>
    <t>Pražec dřevěný výhybkový dub skupina 3 3000x260x160</t>
  </si>
  <si>
    <t>1547568177</t>
  </si>
  <si>
    <t>1752</t>
  </si>
  <si>
    <t>5956119045</t>
  </si>
  <si>
    <t>Pražec dřevěný výhybkový dub skupina 3 3100x260x160</t>
  </si>
  <si>
    <t>-1345868424</t>
  </si>
  <si>
    <t>1753</t>
  </si>
  <si>
    <t>5956119050</t>
  </si>
  <si>
    <t>Pražec dřevěný výhybkový dub skupina 3 3200x260x160</t>
  </si>
  <si>
    <t>68641907</t>
  </si>
  <si>
    <t>1754</t>
  </si>
  <si>
    <t>5956119055</t>
  </si>
  <si>
    <t>Pražec dřevěný výhybkový dub skupina 3 3300x260x160</t>
  </si>
  <si>
    <t>621243026</t>
  </si>
  <si>
    <t>1755</t>
  </si>
  <si>
    <t>5956119060</t>
  </si>
  <si>
    <t>Pražec dřevěný výhybkový dub skupina 3 3400x260x160</t>
  </si>
  <si>
    <t>-2129404539</t>
  </si>
  <si>
    <t>1756</t>
  </si>
  <si>
    <t>5956119065</t>
  </si>
  <si>
    <t>Pražec dřevěný výhybkový dub skupina 3 3500x260x160</t>
  </si>
  <si>
    <t>-1715254064</t>
  </si>
  <si>
    <t>1757</t>
  </si>
  <si>
    <t>5956119070</t>
  </si>
  <si>
    <t>Pražec dřevěný výhybkový dub skupina 3 3600x260x160</t>
  </si>
  <si>
    <t>474759740</t>
  </si>
  <si>
    <t>1758</t>
  </si>
  <si>
    <t>5956119075</t>
  </si>
  <si>
    <t>Pražec dřevěný výhybkový dub skupina 3 3700x260x160</t>
  </si>
  <si>
    <t>2000693969</t>
  </si>
  <si>
    <t>1759</t>
  </si>
  <si>
    <t>5956119080</t>
  </si>
  <si>
    <t>Pražec dřevěný výhybkový dub skupina 3 3800x260x160</t>
  </si>
  <si>
    <t>-370702008</t>
  </si>
  <si>
    <t>1760</t>
  </si>
  <si>
    <t>5956119085</t>
  </si>
  <si>
    <t>Pražec dřevěný výhybkový dub skupina 3 3900x260x160</t>
  </si>
  <si>
    <t>-1305789720</t>
  </si>
  <si>
    <t>1761</t>
  </si>
  <si>
    <t>5956119090</t>
  </si>
  <si>
    <t>Pražec dřevěný výhybkový dub skupina 3 4000x260x160</t>
  </si>
  <si>
    <t>1733494811</t>
  </si>
  <si>
    <t>1762</t>
  </si>
  <si>
    <t>5956119095</t>
  </si>
  <si>
    <t>Pražec dřevěný výhybkový dub skupina 3 4100x260x160</t>
  </si>
  <si>
    <t>2064360268</t>
  </si>
  <si>
    <t>1763</t>
  </si>
  <si>
    <t>5956119100</t>
  </si>
  <si>
    <t>Pražec dřevěný výhybkový dub skupina 3 4200x260x160</t>
  </si>
  <si>
    <t>1563218226</t>
  </si>
  <si>
    <t>1764</t>
  </si>
  <si>
    <t>5956119105</t>
  </si>
  <si>
    <t>Pražec dřevěný výhybkový dub skupina 3 4300x260x160</t>
  </si>
  <si>
    <t>1368180531</t>
  </si>
  <si>
    <t>1765</t>
  </si>
  <si>
    <t>5956119110</t>
  </si>
  <si>
    <t>Pražec dřevěný výhybkový dub skupina 3 4400x260x160</t>
  </si>
  <si>
    <t>-1400578429</t>
  </si>
  <si>
    <t>1766</t>
  </si>
  <si>
    <t>5956119115</t>
  </si>
  <si>
    <t>Pražec dřevěný výhybkový dub skupina 3 4500x260x160</t>
  </si>
  <si>
    <t>1032387181</t>
  </si>
  <si>
    <t>1767</t>
  </si>
  <si>
    <t>5956119120</t>
  </si>
  <si>
    <t>Pražec dřevěný výhybkový dub skupina 3 4600x260x160</t>
  </si>
  <si>
    <t>-737723400</t>
  </si>
  <si>
    <t>1768</t>
  </si>
  <si>
    <t>5956119125</t>
  </si>
  <si>
    <t>Pražec dřevěný výhybkový dub skupina 3 4700x260x160</t>
  </si>
  <si>
    <t>-2071814524</t>
  </si>
  <si>
    <t>1769</t>
  </si>
  <si>
    <t>5956119130</t>
  </si>
  <si>
    <t>Pražec dřevěný výhybkový dub skupina 3 4800x260x160</t>
  </si>
  <si>
    <t>-1974306814</t>
  </si>
  <si>
    <t>1770</t>
  </si>
  <si>
    <t>5956119135</t>
  </si>
  <si>
    <t>Pražec dřevěný výhybkový dub skupina 3 4900x260x160</t>
  </si>
  <si>
    <t>1477398342</t>
  </si>
  <si>
    <t>1771</t>
  </si>
  <si>
    <t>5956119140</t>
  </si>
  <si>
    <t>Pražec dřevěný výhybkový dub skupina 3 5000x260x160</t>
  </si>
  <si>
    <t>335959548</t>
  </si>
  <si>
    <t>1772</t>
  </si>
  <si>
    <t>5956119145</t>
  </si>
  <si>
    <t>Pražec dřevěný výhybkový dub skupina 3 5100x260x160</t>
  </si>
  <si>
    <t>-559235430</t>
  </si>
  <si>
    <t>1773</t>
  </si>
  <si>
    <t>5956119150</t>
  </si>
  <si>
    <t>Pražec dřevěný výhybkový dub skupina 3 5200x260x160</t>
  </si>
  <si>
    <t>428239141</t>
  </si>
  <si>
    <t>1774</t>
  </si>
  <si>
    <t>5956119155</t>
  </si>
  <si>
    <t>Pražec dřevěný výhybkový dub skupina 3 5300x260x160</t>
  </si>
  <si>
    <t>-183638238</t>
  </si>
  <si>
    <t>1775</t>
  </si>
  <si>
    <t>5956119160</t>
  </si>
  <si>
    <t>Pražec dřevěný výhybkový dub skupina 3 5400x260x160</t>
  </si>
  <si>
    <t>1135605206</t>
  </si>
  <si>
    <t>1776</t>
  </si>
  <si>
    <t>5956131000</t>
  </si>
  <si>
    <t>Vystrojení pražce dřevěného kolíčky do dřevěných pražců</t>
  </si>
  <si>
    <t>1288089448</t>
  </si>
  <si>
    <t>1777</t>
  </si>
  <si>
    <t>5956131005</t>
  </si>
  <si>
    <t>Vystrojení pražce dřevěného protištěpná destička pro pražec (105x210)</t>
  </si>
  <si>
    <t>1007833961</t>
  </si>
  <si>
    <t>1778</t>
  </si>
  <si>
    <t>5956134015</t>
  </si>
  <si>
    <t>Pražec ocelový tv. Y příčný vystrojené (úklon 1:40) základní 49 rozevření 600</t>
  </si>
  <si>
    <t>1022243771</t>
  </si>
  <si>
    <t>1779</t>
  </si>
  <si>
    <t>5956134020</t>
  </si>
  <si>
    <t>Pražec ocelový tv. Y příčný vystrojené (úklon 1:40) přechodové 49 rozevření 600</t>
  </si>
  <si>
    <t>-1228074625</t>
  </si>
  <si>
    <t>1780</t>
  </si>
  <si>
    <t>5956134025</t>
  </si>
  <si>
    <t>Pražec ocelový tv. Y příčný vystrojené (úklon 1:40) základní 49 pozink rozevření 600 s antikorozní povrchovou úpravou</t>
  </si>
  <si>
    <t>-439220436</t>
  </si>
  <si>
    <t>1781</t>
  </si>
  <si>
    <t>5956140025</t>
  </si>
  <si>
    <t>Pražec betonový příčný vystrojený včetně kompletů pro pružné bezpodkladnicové upevnění, dl. 2,6 m, upevnění W14, pro kolejnici 60E2 v úklonu 1:40</t>
  </si>
  <si>
    <t>226885582</t>
  </si>
  <si>
    <t>1782</t>
  </si>
  <si>
    <t>5956140030</t>
  </si>
  <si>
    <t>Pražec betonový příčný vystrojený včetně kompletů pro pružné bezpodkladnicové upevnění, dl. 2,6 m, upevnění W14, pro kolejnici 49E1 v úklonu 1:40</t>
  </si>
  <si>
    <t>-1952041044</t>
  </si>
  <si>
    <t>1783</t>
  </si>
  <si>
    <t>5956140040</t>
  </si>
  <si>
    <t>Pražec betonový příčný vystrojený včetně kompletů pro pružné bezpodkladnicové upevnění, dl. 2,4 m, upevnění W14, hmotnost &lt; 260 kg, pro kolejnici 49E1 v úklonu 1:40</t>
  </si>
  <si>
    <t>1630672050</t>
  </si>
  <si>
    <t>1784</t>
  </si>
  <si>
    <t>5956140045</t>
  </si>
  <si>
    <t>Pražec betonový příčný vystrojený včetně kompletů pro podkladnicové upevnění, dl. 2,4 m, s úklonem úložné plochy 1:20, upevnění K</t>
  </si>
  <si>
    <t>1221757103</t>
  </si>
  <si>
    <t>1785</t>
  </si>
  <si>
    <t>5956140050</t>
  </si>
  <si>
    <t>Pražec betonový příčný vystrojený včetně kompletů pro podkladnicové upevnění, dl. 2,4 m, s úklonem úložné plochy 1:20, upevnění KS</t>
  </si>
  <si>
    <t>1611713649</t>
  </si>
  <si>
    <t>1786</t>
  </si>
  <si>
    <t>5956146005</t>
  </si>
  <si>
    <t>Pražec betonový mezivýhybkový vystrojený pro pružné bezpodkladnicové upevnění W 14T, dl. 2,6 m, pro kolejnici 60E2 uložené bez úklonu</t>
  </si>
  <si>
    <t>1445205715</t>
  </si>
  <si>
    <t>1787</t>
  </si>
  <si>
    <t>5956155001</t>
  </si>
  <si>
    <t>Pražec betonový výhybkový nevystrojený</t>
  </si>
  <si>
    <t>-791032120</t>
  </si>
  <si>
    <t>1788</t>
  </si>
  <si>
    <t>5957101000</t>
  </si>
  <si>
    <t>Kolejnice třídy R260 tv. 60 E2 délky 25,000 m</t>
  </si>
  <si>
    <t>-28998393</t>
  </si>
  <si>
    <t>1789</t>
  </si>
  <si>
    <t>5957101050</t>
  </si>
  <si>
    <t>Kolejnice třídy R260 tv. 49 E1 délky 25,000 m</t>
  </si>
  <si>
    <t>-1929255714</t>
  </si>
  <si>
    <t>1790</t>
  </si>
  <si>
    <t>5957110000</t>
  </si>
  <si>
    <t>Kolejnice tv. 60 E2, třídy R260</t>
  </si>
  <si>
    <t>468046808</t>
  </si>
  <si>
    <t>1791</t>
  </si>
  <si>
    <t>5957110010</t>
  </si>
  <si>
    <t>Kolejnice tv. 60 E2, třídy R350HT</t>
  </si>
  <si>
    <t>576397926</t>
  </si>
  <si>
    <t>1792</t>
  </si>
  <si>
    <t>5957110030</t>
  </si>
  <si>
    <t>Kolejnice tv. 49 E 1, třídy R260</t>
  </si>
  <si>
    <t>-2011890511</t>
  </si>
  <si>
    <t>1793</t>
  </si>
  <si>
    <t>5957113025</t>
  </si>
  <si>
    <t>Kolejnice přechodové tv. 60E2/49E1 pravá/levá</t>
  </si>
  <si>
    <t>-1695084040</t>
  </si>
  <si>
    <t>1794</t>
  </si>
  <si>
    <t>5957119005</t>
  </si>
  <si>
    <t>Lepený izolovaný styk tv. UIC60 (60E2) s tepelně zpracovanou hlavou délky 3,50 m</t>
  </si>
  <si>
    <t>557012706</t>
  </si>
  <si>
    <t>1795</t>
  </si>
  <si>
    <t>5957119030</t>
  </si>
  <si>
    <t>Lepený izolovaný styk tv. UIC60 (60E2) s tepelně zpracovanou hlavou délky 4,00 m</t>
  </si>
  <si>
    <t>-1577447600</t>
  </si>
  <si>
    <t>1796</t>
  </si>
  <si>
    <t>5957119055</t>
  </si>
  <si>
    <t>Lepený izolovaný styk tv. UIC60 (60E2) s tepelně zpracovanou hlavou délky 4,50 m</t>
  </si>
  <si>
    <t>-2067279884</t>
  </si>
  <si>
    <t>1797</t>
  </si>
  <si>
    <t>5957119080</t>
  </si>
  <si>
    <t>Lepený izolovaný styk tv. UIC60 (60E2) s tepelně zpracovanou hlavou délky 5,00 m</t>
  </si>
  <si>
    <t>254874706</t>
  </si>
  <si>
    <t>1798</t>
  </si>
  <si>
    <t>5957119085</t>
  </si>
  <si>
    <t>Lepený izolovaný styk tv. UIC60 (60E2) s tepelně zpracovanou hlavou přirážka asymetrický pravý</t>
  </si>
  <si>
    <t>378531732</t>
  </si>
  <si>
    <t>1799</t>
  </si>
  <si>
    <t>5957119090</t>
  </si>
  <si>
    <t>Lepený izolovaný styk tv. UIC60 (60E2) s tepelně zpracovanou hlavou přirážka asymetrický levý</t>
  </si>
  <si>
    <t>40501598</t>
  </si>
  <si>
    <t>1800</t>
  </si>
  <si>
    <t>5957122080</t>
  </si>
  <si>
    <t>Lepený izolovaný styk tv. UIC60 (60E2) z kolejnic vyšší jakosti délky 5,00 m</t>
  </si>
  <si>
    <t>-1620740976</t>
  </si>
  <si>
    <t>1801</t>
  </si>
  <si>
    <t>5957134005</t>
  </si>
  <si>
    <t>Lepený izolovaný styk tv. S49 (49E1) s tepelně zpracovanou hlavou délky 3,50 m</t>
  </si>
  <si>
    <t>-1066327728</t>
  </si>
  <si>
    <t>1802</t>
  </si>
  <si>
    <t>5957134030</t>
  </si>
  <si>
    <t>Lepený izolovaný styk tv. S49 (49E1) s tepelně zpracovanou hlavou délky 4,00 m</t>
  </si>
  <si>
    <t>-1010501721</t>
  </si>
  <si>
    <t>1803</t>
  </si>
  <si>
    <t>5957134055</t>
  </si>
  <si>
    <t>Lepený izolovaný styk tv. S49 (49E1) s tepelně zpracovanou hlavou délky 4,50 m</t>
  </si>
  <si>
    <t>-682467094</t>
  </si>
  <si>
    <t>1804</t>
  </si>
  <si>
    <t>5957134080</t>
  </si>
  <si>
    <t>Lepený izolovaný styk tv. S49 (49E1) s tepelně zpracovanou hlavou délky 5,00 m</t>
  </si>
  <si>
    <t>-1541099276</t>
  </si>
  <si>
    <t>1805</t>
  </si>
  <si>
    <t>5957134085</t>
  </si>
  <si>
    <t>Lepený izolovaný styk tv. S49 (49E1) s tepelně zpracovanou hlavou délky asymetrický levý</t>
  </si>
  <si>
    <t>-1084734451</t>
  </si>
  <si>
    <t>1806</t>
  </si>
  <si>
    <t>5957134090</t>
  </si>
  <si>
    <t>Lepený izolovaný styk tv. S49 (49E1) s tepelně zpracovanou hlavou délky asymetrický pravý</t>
  </si>
  <si>
    <t>-509884704</t>
  </si>
  <si>
    <t>1807</t>
  </si>
  <si>
    <t>5957140015</t>
  </si>
  <si>
    <t>Souprava pro opravu LISU tv. UIC 60 - ESD 6 otvorů</t>
  </si>
  <si>
    <t>-948341463</t>
  </si>
  <si>
    <t>1808</t>
  </si>
  <si>
    <t>5957140025</t>
  </si>
  <si>
    <t>Souprava pro opravu LISU tv. S 49 - ESD 6 otvorů</t>
  </si>
  <si>
    <t>1796462269</t>
  </si>
  <si>
    <t>1809</t>
  </si>
  <si>
    <t>5957140035</t>
  </si>
  <si>
    <t>Souprava pro opravu LISU tv. S 49 -ESD 4 otvory</t>
  </si>
  <si>
    <t>-1349446575</t>
  </si>
  <si>
    <t>1810</t>
  </si>
  <si>
    <t>5958101000R</t>
  </si>
  <si>
    <t>Součásti spojovací kolejnicové spojky tv. T4 730 mm</t>
  </si>
  <si>
    <t>181994575</t>
  </si>
  <si>
    <t>1811</t>
  </si>
  <si>
    <t>5958101005R</t>
  </si>
  <si>
    <t>Součásti spojovací kolejnicové spojky tv. S 730 mm</t>
  </si>
  <si>
    <t>-1856634530</t>
  </si>
  <si>
    <t>1812</t>
  </si>
  <si>
    <t>5958101030R</t>
  </si>
  <si>
    <t>Součásti spojovací kolejnicové spojky tv. U60I zesílená</t>
  </si>
  <si>
    <t>-2043662344</t>
  </si>
  <si>
    <t>1813</t>
  </si>
  <si>
    <t>5958101055</t>
  </si>
  <si>
    <t>Součásti spojovací kolejnicové spojky přechodové tv. S49/A pravá/levá vnější</t>
  </si>
  <si>
    <t>2124549894</t>
  </si>
  <si>
    <t>1814</t>
  </si>
  <si>
    <t>5958101060</t>
  </si>
  <si>
    <t>Součásti spojovací kolejnicové spojky přechodové tv. S49/A pravá/levá vnitřní</t>
  </si>
  <si>
    <t>971322350</t>
  </si>
  <si>
    <t>1815</t>
  </si>
  <si>
    <t>1754632730</t>
  </si>
  <si>
    <t>1816</t>
  </si>
  <si>
    <t>5958101135</t>
  </si>
  <si>
    <t>Součásti spojovací kolejnicové spojky přechodové tv. UIC60/S49 pravá/levá vnější</t>
  </si>
  <si>
    <t>-69746199</t>
  </si>
  <si>
    <t>1817</t>
  </si>
  <si>
    <t>5958101140</t>
  </si>
  <si>
    <t>Součásti spojovací kolejnicové spojky přechodové tv. UIC60/S49 pravá/levá vnitřní</t>
  </si>
  <si>
    <t>1808885070</t>
  </si>
  <si>
    <t>1818</t>
  </si>
  <si>
    <t>5958101155</t>
  </si>
  <si>
    <t>Součásti spojovací plastové spojky pro opravu LIS (alkamid) tv. UIC 60/6D</t>
  </si>
  <si>
    <t>-157584340</t>
  </si>
  <si>
    <t>1819</t>
  </si>
  <si>
    <t>5958101170</t>
  </si>
  <si>
    <t>Součásti spojovací plastové spojky pro opravu LIS (alkamid) tv. S 49 60/6D/N výr.po r. 1994</t>
  </si>
  <si>
    <t>-1295382885</t>
  </si>
  <si>
    <t>1820</t>
  </si>
  <si>
    <t>5958101175</t>
  </si>
  <si>
    <t>Součásti spojovací plastové spojky pro opravu LIS (alkamid) tv. S49/4D pro montáž ve styk.koleji</t>
  </si>
  <si>
    <t>262552195</t>
  </si>
  <si>
    <t>1821</t>
  </si>
  <si>
    <t>5958101180</t>
  </si>
  <si>
    <t>Součásti spojovací plastové spojky pro IS (alkamid) tv. UIC60</t>
  </si>
  <si>
    <t>1523111430</t>
  </si>
  <si>
    <t>1822</t>
  </si>
  <si>
    <t>5958101190</t>
  </si>
  <si>
    <t>Součásti spojovací plastové spojky pro IS (alkamid) tv. S49</t>
  </si>
  <si>
    <t>-44806346</t>
  </si>
  <si>
    <t>1823</t>
  </si>
  <si>
    <t>5958101195</t>
  </si>
  <si>
    <t>Součásti spojovací plastové spojky pro IS (alkamid) tv. T</t>
  </si>
  <si>
    <t>1404936474</t>
  </si>
  <si>
    <t>1824</t>
  </si>
  <si>
    <t>5958101200</t>
  </si>
  <si>
    <t>Součásti spojovací plastové spojky pro IS (alkamid) tv. A</t>
  </si>
  <si>
    <t>-1473586843</t>
  </si>
  <si>
    <t>1825</t>
  </si>
  <si>
    <t>5958104000</t>
  </si>
  <si>
    <t>Izolační profilové vložky pro IS tv. UIC 60 - 5mm</t>
  </si>
  <si>
    <t>-854525729</t>
  </si>
  <si>
    <t>1826</t>
  </si>
  <si>
    <t>5958104010</t>
  </si>
  <si>
    <t>Izolační profilové vložky pro IS tv. S 49,T - 5mm</t>
  </si>
  <si>
    <t>2053942625</t>
  </si>
  <si>
    <t>1827</t>
  </si>
  <si>
    <t>5958104015</t>
  </si>
  <si>
    <t>Izolační profilové vložky pro IS tv. A</t>
  </si>
  <si>
    <t>1241858528</t>
  </si>
  <si>
    <t>1828</t>
  </si>
  <si>
    <t>5958104020</t>
  </si>
  <si>
    <t>Izolační profilové vložky pro IS ocelové podložky pro plastové spojky IS PU pro izolovaný styk UIC A=300 mm, B=356mm</t>
  </si>
  <si>
    <t>680780858</t>
  </si>
  <si>
    <t>1829</t>
  </si>
  <si>
    <t>5958104030</t>
  </si>
  <si>
    <t>Izolační profilové vložky pro IS ocelové podložky pro plastové spojky IS PT pro izolovaný styk T A=250 mm, B=306mm</t>
  </si>
  <si>
    <t>-675281748</t>
  </si>
  <si>
    <t>1830</t>
  </si>
  <si>
    <t>5958104035</t>
  </si>
  <si>
    <t>Izolační profilové vložky pro IS ocelové podložky pro plastové spojky IS PS pro izolovaný styk S A=165 mm, B=221mm</t>
  </si>
  <si>
    <t>-1529856013</t>
  </si>
  <si>
    <t>1831</t>
  </si>
  <si>
    <t>5958104040</t>
  </si>
  <si>
    <t>Izolační profilové vložky pro IS ocelové podložky pro plastové spojky IS PA pro izolovaný styk A A=270 mm, B=326mm</t>
  </si>
  <si>
    <t>1738812215</t>
  </si>
  <si>
    <t>1832</t>
  </si>
  <si>
    <t>5958104045</t>
  </si>
  <si>
    <t>Izolační profilové vložky pro IS ocelové podložky pro plastové spojky IS PL pod náhr. spojky pro LIS tv. T A=170 mm, B=226mm</t>
  </si>
  <si>
    <t>-468837958</t>
  </si>
  <si>
    <t>1833</t>
  </si>
  <si>
    <t>5958104050</t>
  </si>
  <si>
    <t>Izolační profilové vložky pro IS ocelové podložky pro plastové spojky IS P1 50x50mm pod pružné kroužky</t>
  </si>
  <si>
    <t>1522172774</t>
  </si>
  <si>
    <t>1834</t>
  </si>
  <si>
    <t>5958107000</t>
  </si>
  <si>
    <t>Šroub výhybkový a spojkový M24 x 120 mm</t>
  </si>
  <si>
    <t>2034148879</t>
  </si>
  <si>
    <t>1835</t>
  </si>
  <si>
    <t>5958107005</t>
  </si>
  <si>
    <t>Šroub výhybkový a spojkový M24 x 140 mm</t>
  </si>
  <si>
    <t>248786923</t>
  </si>
  <si>
    <t>1836</t>
  </si>
  <si>
    <t>5958107010</t>
  </si>
  <si>
    <t>Šroub výhybkový a spojkový M24 x 165 mm</t>
  </si>
  <si>
    <t>387876598</t>
  </si>
  <si>
    <t>1837</t>
  </si>
  <si>
    <t>5958107015</t>
  </si>
  <si>
    <t>Šroub výhybkový a spojkový M24 x 185 mm</t>
  </si>
  <si>
    <t>1738479250</t>
  </si>
  <si>
    <t>1838</t>
  </si>
  <si>
    <t>5958116000</t>
  </si>
  <si>
    <t>Matice šestihranné M24</t>
  </si>
  <si>
    <t>-697459372</t>
  </si>
  <si>
    <t>1839</t>
  </si>
  <si>
    <t>5958116005</t>
  </si>
  <si>
    <t>Matice šestihranné M22</t>
  </si>
  <si>
    <t>-577577297</t>
  </si>
  <si>
    <t>1840</t>
  </si>
  <si>
    <t>5958119015</t>
  </si>
  <si>
    <t>Šroub zápustný s nosem M24x80 mm</t>
  </si>
  <si>
    <t>-1743799894</t>
  </si>
  <si>
    <t>1841</t>
  </si>
  <si>
    <t>5958119020</t>
  </si>
  <si>
    <t>Šroub zápustný s nosem M24x105 mm</t>
  </si>
  <si>
    <t>342344128</t>
  </si>
  <si>
    <t>1842</t>
  </si>
  <si>
    <t>5958122000</t>
  </si>
  <si>
    <t>Šrouby abnormální M24x85 mm abnormální</t>
  </si>
  <si>
    <t>-1473479504</t>
  </si>
  <si>
    <t>1843</t>
  </si>
  <si>
    <t>5958122005</t>
  </si>
  <si>
    <t>Šrouby abnormální M24x95 mm abnormální</t>
  </si>
  <si>
    <t>1200651467</t>
  </si>
  <si>
    <t>1844</t>
  </si>
  <si>
    <t>5958122010</t>
  </si>
  <si>
    <t>Šrouby abnormální M24x70 mm se šestihrannou hlavou</t>
  </si>
  <si>
    <t>-1070164032</t>
  </si>
  <si>
    <t>1845</t>
  </si>
  <si>
    <t>5958122015</t>
  </si>
  <si>
    <t>Šrouby abnormální M24x90 mm se šestihrannou hlavou</t>
  </si>
  <si>
    <t>-666538594</t>
  </si>
  <si>
    <t>1846</t>
  </si>
  <si>
    <t>5958122020</t>
  </si>
  <si>
    <t>Šrouby abnormální M24x140 mm se šestihrannou hlavou</t>
  </si>
  <si>
    <t>-1070192062</t>
  </si>
  <si>
    <t>1847</t>
  </si>
  <si>
    <t>5958122025</t>
  </si>
  <si>
    <t>Šrouby abnormální M24x70 mm se šestihrannou hlavou do stěžejky</t>
  </si>
  <si>
    <t>1144721131</t>
  </si>
  <si>
    <t>1848</t>
  </si>
  <si>
    <t>5958125000</t>
  </si>
  <si>
    <t>Komplety s antikorozní úpravou Skl 14 (svěrka Skl14, vrtule R1, podložka Uls7)</t>
  </si>
  <si>
    <t>-1758681531</t>
  </si>
  <si>
    <t>1849</t>
  </si>
  <si>
    <t>5958125005</t>
  </si>
  <si>
    <t>Komplety s antikorozní úpravou Skl 24 (svěrka Skl24, šroub RS0, matice M22, podložka Uls6)</t>
  </si>
  <si>
    <t>955069211</t>
  </si>
  <si>
    <t>1850</t>
  </si>
  <si>
    <t>5958125010</t>
  </si>
  <si>
    <t>Komplety s antikorozní úpravou ŽS 4 (svěrka ŽS4, šroub RS 1, matice M24, dvojitý pružný kroužek Fe6)</t>
  </si>
  <si>
    <t>1759577467</t>
  </si>
  <si>
    <t>1851</t>
  </si>
  <si>
    <t>5958128000</t>
  </si>
  <si>
    <t>Komplety Skl 14 (svěrka Skl 14, vrtule R1,podložka Uls7)</t>
  </si>
  <si>
    <t>-1713824429</t>
  </si>
  <si>
    <t>1852</t>
  </si>
  <si>
    <t>5958128005</t>
  </si>
  <si>
    <t>Komplety Skl 24 (šroub RS 0, matice M 22, podložka Uls 6)</t>
  </si>
  <si>
    <t>718437669</t>
  </si>
  <si>
    <t>1853</t>
  </si>
  <si>
    <t>5958128010</t>
  </si>
  <si>
    <t>Komplety ŽS 4 (šroub RS 1, matice M 24, dvojitý pružný kroužek Fe6, svěrka ŽS4)</t>
  </si>
  <si>
    <t>-581606628</t>
  </si>
  <si>
    <t>1854</t>
  </si>
  <si>
    <t>5958128015</t>
  </si>
  <si>
    <t>Komplety W 30HH (2x - svěrka Skl 30, 2x - úhlová vodící vložka Wfp 30 K - 12 HH, 1x - pryžová podložka Zw 148/175/7, 2x - vrtule R1, 2x - podložka Uls7)</t>
  </si>
  <si>
    <t>-1447087028</t>
  </si>
  <si>
    <t>1855</t>
  </si>
  <si>
    <t>5958128020</t>
  </si>
  <si>
    <t>Komplety Sada Skl 30 (4x - svěrka Skl 30, 4x - úhlová vodící vložka Wfp 30 K - 12 HH, 2x - pryžová podložka Zw 148/175/7, 4x - vrtule R1, 4x - podložka Uls7, počíta se pro jeden pražec)</t>
  </si>
  <si>
    <t>sada</t>
  </si>
  <si>
    <t>1815193809</t>
  </si>
  <si>
    <t>1856</t>
  </si>
  <si>
    <t>5958131000</t>
  </si>
  <si>
    <t>Součásti upevňovací s antikorozní úpravou svěrka Skl 14</t>
  </si>
  <si>
    <t>1601238735</t>
  </si>
  <si>
    <t>1857</t>
  </si>
  <si>
    <t>5958131015</t>
  </si>
  <si>
    <t>Součásti upevňovací s antikorozní úpravou svěrka Skl 24</t>
  </si>
  <si>
    <t>1369919327</t>
  </si>
  <si>
    <t>1858</t>
  </si>
  <si>
    <t>5958131020</t>
  </si>
  <si>
    <t>Součásti upevňovací s antikorozní úpravou svěrka ŽS 4</t>
  </si>
  <si>
    <t>-1689244392</t>
  </si>
  <si>
    <t>1859</t>
  </si>
  <si>
    <t>5958131025</t>
  </si>
  <si>
    <t>Součásti upevňovací s antikorozní úpravou svěrka ŽS 4 úprava pro žlábek z kolejnic</t>
  </si>
  <si>
    <t>1715996131</t>
  </si>
  <si>
    <t>1860</t>
  </si>
  <si>
    <t>5958131050</t>
  </si>
  <si>
    <t>Součásti upevňovací s antikorozní úpravou vrtule R1(145)</t>
  </si>
  <si>
    <t>977296842</t>
  </si>
  <si>
    <t>1861</t>
  </si>
  <si>
    <t>5958131055</t>
  </si>
  <si>
    <t>Součásti upevňovací s antikorozní úpravou vrtule R2 (160)</t>
  </si>
  <si>
    <t>-1208454987</t>
  </si>
  <si>
    <t>1862</t>
  </si>
  <si>
    <t>5958131060</t>
  </si>
  <si>
    <t>Součásti upevňovací s antikorozní úpravou matice M22</t>
  </si>
  <si>
    <t>501786432</t>
  </si>
  <si>
    <t>1863</t>
  </si>
  <si>
    <t>5958131065</t>
  </si>
  <si>
    <t>Součásti upevňovací s antikorozní úpravou matice M24</t>
  </si>
  <si>
    <t>-80125161</t>
  </si>
  <si>
    <t>1864</t>
  </si>
  <si>
    <t>5958131070</t>
  </si>
  <si>
    <t>Součásti upevňovací s antikorozní úpravou kroužek pružný dvojitý Fe 6</t>
  </si>
  <si>
    <t>-1201973755</t>
  </si>
  <si>
    <t>1865</t>
  </si>
  <si>
    <t>5958131080</t>
  </si>
  <si>
    <t>Součásti upevňovací s antikorozní úpravou podložka Uls 7</t>
  </si>
  <si>
    <t>588166068</t>
  </si>
  <si>
    <t>1866</t>
  </si>
  <si>
    <t>5958134010</t>
  </si>
  <si>
    <t>Součásti upevňovací svěrka Skl 14</t>
  </si>
  <si>
    <t>-265819740</t>
  </si>
  <si>
    <t>1867</t>
  </si>
  <si>
    <t>5958134020</t>
  </si>
  <si>
    <t>Součásti upevňovací svěrka Skl 24</t>
  </si>
  <si>
    <t>1272780880</t>
  </si>
  <si>
    <t>1868</t>
  </si>
  <si>
    <t>5958134025</t>
  </si>
  <si>
    <t>Součásti upevňovací svěrka ŽS 4</t>
  </si>
  <si>
    <t>1611594453</t>
  </si>
  <si>
    <t>1869</t>
  </si>
  <si>
    <t>5958134030</t>
  </si>
  <si>
    <t>Součásti upevňovací svěrka ŽS 4 úprava pro žlábek z kolejnic</t>
  </si>
  <si>
    <t>890077144</t>
  </si>
  <si>
    <t>1870</t>
  </si>
  <si>
    <t>5958134040</t>
  </si>
  <si>
    <t>Součásti upevňovací kroužek pružný dvojitý Fe 6</t>
  </si>
  <si>
    <t>1544862131</t>
  </si>
  <si>
    <t>1871</t>
  </si>
  <si>
    <t>5958134041</t>
  </si>
  <si>
    <t>Součásti upevňovací šroub svěrkový T5 (M24x75)</t>
  </si>
  <si>
    <t>835823795</t>
  </si>
  <si>
    <t>1872</t>
  </si>
  <si>
    <t>5958134042</t>
  </si>
  <si>
    <t>Součásti upevňovací šroub svěrkový T10 (M24x80)</t>
  </si>
  <si>
    <t>-123534807</t>
  </si>
  <si>
    <t>1873</t>
  </si>
  <si>
    <t>5958134044</t>
  </si>
  <si>
    <t>Součásti upevňovací šroub svěrkový RS 1 (M24x80)</t>
  </si>
  <si>
    <t>1649067813</t>
  </si>
  <si>
    <t>1874</t>
  </si>
  <si>
    <t>5958134050</t>
  </si>
  <si>
    <t>Součásti upevňovací adaptér 6562 (pro upevnění Ke, Ked)</t>
  </si>
  <si>
    <t>-988387669</t>
  </si>
  <si>
    <t>1875</t>
  </si>
  <si>
    <t>5958134070</t>
  </si>
  <si>
    <t>Součásti upevňovací kotva litinová Pandrol-fastclip</t>
  </si>
  <si>
    <t>801391918</t>
  </si>
  <si>
    <t>1876</t>
  </si>
  <si>
    <t>5958134075</t>
  </si>
  <si>
    <t>Součásti upevňovací vrtule R1(145)</t>
  </si>
  <si>
    <t>-711147029</t>
  </si>
  <si>
    <t>1877</t>
  </si>
  <si>
    <t>5958134080</t>
  </si>
  <si>
    <t>Součásti upevňovací vrtule R2 (160)</t>
  </si>
  <si>
    <t>-690415419</t>
  </si>
  <si>
    <t>1878</t>
  </si>
  <si>
    <t>5958134090</t>
  </si>
  <si>
    <t>Součásti upevňovací vrtule Ss 34Cz</t>
  </si>
  <si>
    <t>-568835996</t>
  </si>
  <si>
    <t>1879</t>
  </si>
  <si>
    <t>5958134105</t>
  </si>
  <si>
    <t>Součásti upevňovací pražcový šroub Tr 22x4x143</t>
  </si>
  <si>
    <t>-802217709</t>
  </si>
  <si>
    <t>1880</t>
  </si>
  <si>
    <t>5958134110</t>
  </si>
  <si>
    <t>Součásti upevňovací matice M22</t>
  </si>
  <si>
    <t>550801090</t>
  </si>
  <si>
    <t>1881</t>
  </si>
  <si>
    <t>5958134115</t>
  </si>
  <si>
    <t>Součásti upevňovací matice M24</t>
  </si>
  <si>
    <t>-1901323562</t>
  </si>
  <si>
    <t>1882</t>
  </si>
  <si>
    <t>5958134125</t>
  </si>
  <si>
    <t>Součásti upevňovací podložka Uls 6</t>
  </si>
  <si>
    <t>1002552225</t>
  </si>
  <si>
    <t>1883</t>
  </si>
  <si>
    <t>5958134130</t>
  </si>
  <si>
    <t>Součásti upevňovací podložka Uls 7</t>
  </si>
  <si>
    <t>-688800147</t>
  </si>
  <si>
    <t>1884</t>
  </si>
  <si>
    <t>5958134140</t>
  </si>
  <si>
    <t>Součásti upevňovací vložka M k upevnění šroubu T</t>
  </si>
  <si>
    <t>1500220875</t>
  </si>
  <si>
    <t>1885</t>
  </si>
  <si>
    <t>5958140000</t>
  </si>
  <si>
    <t>Podkladnice žebrová tv. S4 klínová</t>
  </si>
  <si>
    <t>-1254538855</t>
  </si>
  <si>
    <t>1886</t>
  </si>
  <si>
    <t>5958140005</t>
  </si>
  <si>
    <t>Podkladnice žebrová tv. S4pl</t>
  </si>
  <si>
    <t>-291059335</t>
  </si>
  <si>
    <t>1887</t>
  </si>
  <si>
    <t>5958146005</t>
  </si>
  <si>
    <t>Stolička koleje pro přídržnici Kn60</t>
  </si>
  <si>
    <t>-1711659807</t>
  </si>
  <si>
    <t>1888</t>
  </si>
  <si>
    <t>5958149005</t>
  </si>
  <si>
    <t>Přídržnice Kn60 koleje</t>
  </si>
  <si>
    <t>1696204281</t>
  </si>
  <si>
    <t>1889</t>
  </si>
  <si>
    <t>5958155000</t>
  </si>
  <si>
    <t>Úhlové vodicí vložky Wfp 14K -12 (základní)</t>
  </si>
  <si>
    <t>1497768599</t>
  </si>
  <si>
    <t>1890</t>
  </si>
  <si>
    <t>5958155005</t>
  </si>
  <si>
    <t>Úhlové vodicí vložky Wfp 14K 7</t>
  </si>
  <si>
    <t>-2063506194</t>
  </si>
  <si>
    <t>1891</t>
  </si>
  <si>
    <t>5958155010</t>
  </si>
  <si>
    <t>Úhlové vodicí vložky Wfp 14K 9,5</t>
  </si>
  <si>
    <t>-1547020707</t>
  </si>
  <si>
    <t>1892</t>
  </si>
  <si>
    <t>5958155015</t>
  </si>
  <si>
    <t>Úhlové vodicí vložky Wfp 14K 14,5</t>
  </si>
  <si>
    <t>-1140902222</t>
  </si>
  <si>
    <t>1893</t>
  </si>
  <si>
    <t>5958155020</t>
  </si>
  <si>
    <t>Úhlové vodicí vložky Wfp 14K 17</t>
  </si>
  <si>
    <t>-1725800298</t>
  </si>
  <si>
    <t>1894</t>
  </si>
  <si>
    <t>5958155040</t>
  </si>
  <si>
    <t>Úhlové vodicí vložky Fpas 80-90/1:40</t>
  </si>
  <si>
    <t>-241274741</t>
  </si>
  <si>
    <t>1895</t>
  </si>
  <si>
    <t>5958155045</t>
  </si>
  <si>
    <t>Úhlové vodicí vložky Fpas 80-90/1:20 (jen S49)</t>
  </si>
  <si>
    <t>814424757</t>
  </si>
  <si>
    <t>1896</t>
  </si>
  <si>
    <t>5958155050</t>
  </si>
  <si>
    <t>Úhlové vodicí vložky Fpis 80-90</t>
  </si>
  <si>
    <t>-1683275847</t>
  </si>
  <si>
    <t>1897</t>
  </si>
  <si>
    <t>5958158005</t>
  </si>
  <si>
    <t>Podložka pryžová pod patu kolejnice S49 183/126/6</t>
  </si>
  <si>
    <t>1663691664</t>
  </si>
  <si>
    <t>1898</t>
  </si>
  <si>
    <t>5958158025</t>
  </si>
  <si>
    <t>Podložka pryžová pod patu kolejnice WS7 149x152x7</t>
  </si>
  <si>
    <t>-994124991</t>
  </si>
  <si>
    <t>1899</t>
  </si>
  <si>
    <t>5958158030</t>
  </si>
  <si>
    <t>Podložka pryžová pod patu kolejnice WU 7 174x152x7</t>
  </si>
  <si>
    <t>-149065411</t>
  </si>
  <si>
    <t>1900</t>
  </si>
  <si>
    <t>5958158040</t>
  </si>
  <si>
    <t>Podložka polymerová (pružná) Zw 900NT 150/160</t>
  </si>
  <si>
    <t>1044359911</t>
  </si>
  <si>
    <t>1901</t>
  </si>
  <si>
    <t>5958158060</t>
  </si>
  <si>
    <t>Podložka polyetylenová pod podkladnici 330/170/2 (tv. T5)</t>
  </si>
  <si>
    <t>-2084249877</t>
  </si>
  <si>
    <t>1902</t>
  </si>
  <si>
    <t>5958158065</t>
  </si>
  <si>
    <t>Podložka polyetylenová pod podkladnici 430/130/2 (ŽT)</t>
  </si>
  <si>
    <t>-1777913545</t>
  </si>
  <si>
    <t>1903</t>
  </si>
  <si>
    <t>5958158070</t>
  </si>
  <si>
    <t>Podložka polyetylenová pod podkladnici 380/160/2 (S4, R4)</t>
  </si>
  <si>
    <t>792907126</t>
  </si>
  <si>
    <t>1904</t>
  </si>
  <si>
    <t>5958158075</t>
  </si>
  <si>
    <t>Podložka z penefolu pod podkladnici 390/170/5 (žebrová podkl.; průměr otvorů 44)</t>
  </si>
  <si>
    <t>741011660</t>
  </si>
  <si>
    <t>1905</t>
  </si>
  <si>
    <t>5958158080</t>
  </si>
  <si>
    <t>Podložka z penefolu pod podkladnici 390/210/5 (žebrová podkl. R4Md, S4Md; průměr otvorů 44)</t>
  </si>
  <si>
    <t>-2102830197</t>
  </si>
  <si>
    <t>1906</t>
  </si>
  <si>
    <t>5958158100</t>
  </si>
  <si>
    <t>Podložka plastová pod patu kolejnice Zw 401 4/150</t>
  </si>
  <si>
    <t>-732264477</t>
  </si>
  <si>
    <t>1907</t>
  </si>
  <si>
    <t>5958161000</t>
  </si>
  <si>
    <t>Deska klínová (plastová) klínová Zwp 192-150/1:40</t>
  </si>
  <si>
    <t>-1944088878</t>
  </si>
  <si>
    <t>1908</t>
  </si>
  <si>
    <t>5958161005</t>
  </si>
  <si>
    <t>Deska klínová (plastová) klínová Zwp 125/1:20</t>
  </si>
  <si>
    <t>1806539338</t>
  </si>
  <si>
    <t>1909</t>
  </si>
  <si>
    <t>5958173000</t>
  </si>
  <si>
    <t>Polyetylenové pásy v kotoučích</t>
  </si>
  <si>
    <t>1365829127</t>
  </si>
  <si>
    <t>1910</t>
  </si>
  <si>
    <t>5958179000</t>
  </si>
  <si>
    <t>Hmoždinka Dü S 15a</t>
  </si>
  <si>
    <t>-925536829</t>
  </si>
  <si>
    <t>1911</t>
  </si>
  <si>
    <t>5958179005</t>
  </si>
  <si>
    <t>Hmoždinka regenerační vložka do dřevěných pražců</t>
  </si>
  <si>
    <t>905853412</t>
  </si>
  <si>
    <t>1912</t>
  </si>
  <si>
    <t>5958179010</t>
  </si>
  <si>
    <t>Hmoždinka excentrická plnoprofilová regenerační vložka</t>
  </si>
  <si>
    <t>1928449919</t>
  </si>
  <si>
    <t>1913</t>
  </si>
  <si>
    <t>5958185000</t>
  </si>
  <si>
    <t>Profilová vložka plastová pro IS 5 mm tv. UIC 60</t>
  </si>
  <si>
    <t>1084849132</t>
  </si>
  <si>
    <t>1914</t>
  </si>
  <si>
    <t>5958185010</t>
  </si>
  <si>
    <t>Profilová vložka plastová pro IS 5 mm tv. S 49, T</t>
  </si>
  <si>
    <t>1341969431</t>
  </si>
  <si>
    <t>1915</t>
  </si>
  <si>
    <t>5958185020</t>
  </si>
  <si>
    <t>-375374050</t>
  </si>
  <si>
    <t>1916</t>
  </si>
  <si>
    <t>5958185030</t>
  </si>
  <si>
    <t>782005372</t>
  </si>
  <si>
    <t>1917</t>
  </si>
  <si>
    <t>5960101000</t>
  </si>
  <si>
    <t>Pražcové kotvy TDHB pro pražec betonový B 91S/1, B 91S/2, B 91P</t>
  </si>
  <si>
    <t>1155022280</t>
  </si>
  <si>
    <t>1918</t>
  </si>
  <si>
    <t>5960101005</t>
  </si>
  <si>
    <t>Pražcové kotvy TDHB pro pražec betonový SB 8, SB 8P</t>
  </si>
  <si>
    <t>2007527369</t>
  </si>
  <si>
    <t>1919</t>
  </si>
  <si>
    <t>5960101010</t>
  </si>
  <si>
    <t>Pražcové kotvy TDHB pro pražec betonový SB 6</t>
  </si>
  <si>
    <t>134253721</t>
  </si>
  <si>
    <t>1920</t>
  </si>
  <si>
    <t>5960101015</t>
  </si>
  <si>
    <t>Pražcové kotvy TDHB pro pražec betonový SB 5</t>
  </si>
  <si>
    <t>-2002142098</t>
  </si>
  <si>
    <t>1921</t>
  </si>
  <si>
    <t>5960101030</t>
  </si>
  <si>
    <t>Pražcové kotvy TDHB pro pražec betonový B 03</t>
  </si>
  <si>
    <t>319956279</t>
  </si>
  <si>
    <t>1922</t>
  </si>
  <si>
    <t>5960101040</t>
  </si>
  <si>
    <t>Pražcové kotvy TDHB pro pražec dřevěný</t>
  </si>
  <si>
    <t>809329582</t>
  </si>
  <si>
    <t>1923</t>
  </si>
  <si>
    <t>5960101045</t>
  </si>
  <si>
    <t>Pražcové kotvy pro pražec betonový výhybkový VPS</t>
  </si>
  <si>
    <t>452649215</t>
  </si>
  <si>
    <t>1924</t>
  </si>
  <si>
    <t>5961101000</t>
  </si>
  <si>
    <t>Mazací a konzervační postředky Biosynt</t>
  </si>
  <si>
    <t>-879683860</t>
  </si>
  <si>
    <t>1925</t>
  </si>
  <si>
    <t>5961190595</t>
  </si>
  <si>
    <t>Ostatní výhybkové součásti Opěrka zádržná UIC60 proti putování pro R 190 -1200</t>
  </si>
  <si>
    <t>-1205774665</t>
  </si>
  <si>
    <t>1926</t>
  </si>
  <si>
    <t>5961190585</t>
  </si>
  <si>
    <t>Ostatní výhybkové součásti Opěrka zádržná S49 proti putování R190 - R1200</t>
  </si>
  <si>
    <t>600447230</t>
  </si>
  <si>
    <t>1927</t>
  </si>
  <si>
    <t>5962101035</t>
  </si>
  <si>
    <t>Návěstidlo reflexní posun zakázán</t>
  </si>
  <si>
    <t>1373731744</t>
  </si>
  <si>
    <t>1928</t>
  </si>
  <si>
    <t>5962101045</t>
  </si>
  <si>
    <t>Návěstidlo konec nástupiště</t>
  </si>
  <si>
    <t>171897084</t>
  </si>
  <si>
    <t>1929</t>
  </si>
  <si>
    <t>5962101050</t>
  </si>
  <si>
    <t>Návěstidlo tabule před zastávkou</t>
  </si>
  <si>
    <t>2065981459</t>
  </si>
  <si>
    <t>1930</t>
  </si>
  <si>
    <t>5962101090</t>
  </si>
  <si>
    <t>Návěstidlo sloupek s návěstí pískejte</t>
  </si>
  <si>
    <t>-2139388635</t>
  </si>
  <si>
    <t>1931</t>
  </si>
  <si>
    <t>5962101115</t>
  </si>
  <si>
    <t>Návěstidlo kilometrovník železobetonový se znaky</t>
  </si>
  <si>
    <t>611009812</t>
  </si>
  <si>
    <t>1932</t>
  </si>
  <si>
    <t>5962101120</t>
  </si>
  <si>
    <t>Návěstidlo hektometrovník železobetonový se znaky</t>
  </si>
  <si>
    <t>-284951983</t>
  </si>
  <si>
    <t>1933</t>
  </si>
  <si>
    <t>5962104005</t>
  </si>
  <si>
    <t>Hranice námezník betonový vč. Nátěru</t>
  </si>
  <si>
    <t>1535095538</t>
  </si>
  <si>
    <t>1934</t>
  </si>
  <si>
    <t>5962107000</t>
  </si>
  <si>
    <t>Piktogramy zákaz vstupu</t>
  </si>
  <si>
    <t>949388265</t>
  </si>
  <si>
    <t>1935</t>
  </si>
  <si>
    <t>5962113000</t>
  </si>
  <si>
    <t>Sloupek ocelový pozinkovaný 70 mm</t>
  </si>
  <si>
    <t>1698460296</t>
  </si>
  <si>
    <t>1936</t>
  </si>
  <si>
    <t>5962113005</t>
  </si>
  <si>
    <t>Sloupek ocelový pozinkovaný 60 mm</t>
  </si>
  <si>
    <t>-274692605</t>
  </si>
  <si>
    <t>1937</t>
  </si>
  <si>
    <t>5962114000</t>
  </si>
  <si>
    <t>Výstroj sloupku objímka 50 až 100 mm kompletní</t>
  </si>
  <si>
    <t>535173345</t>
  </si>
  <si>
    <t>1938</t>
  </si>
  <si>
    <t>5962114005</t>
  </si>
  <si>
    <t>Výstroj sloupku objímka 100 až 150 mm kompletní</t>
  </si>
  <si>
    <t>-1192547715</t>
  </si>
  <si>
    <t>1939</t>
  </si>
  <si>
    <t>5962114015</t>
  </si>
  <si>
    <t>Výstroj sloupku víčko plast 70 mm</t>
  </si>
  <si>
    <t>313376586</t>
  </si>
  <si>
    <t>1940</t>
  </si>
  <si>
    <t>5962114020</t>
  </si>
  <si>
    <t>Výstroj sloupku víčko plast 60 mm</t>
  </si>
  <si>
    <t>2038568423</t>
  </si>
  <si>
    <t>1941</t>
  </si>
  <si>
    <t>5962114025</t>
  </si>
  <si>
    <t>Výstroj sloupku patka hliníková kompletní (4 otvory)</t>
  </si>
  <si>
    <t>821719953</t>
  </si>
  <si>
    <t>1942</t>
  </si>
  <si>
    <t>5962116000</t>
  </si>
  <si>
    <t>Foliopísmo reflexní pro opravu značek</t>
  </si>
  <si>
    <t>-1149179885</t>
  </si>
  <si>
    <t>1943</t>
  </si>
  <si>
    <t>5963101050</t>
  </si>
  <si>
    <t>Pryžová přejezdová konstrukce STRAIL spínací táhlo střední 1200 mm</t>
  </si>
  <si>
    <t>852392733</t>
  </si>
  <si>
    <t>1944</t>
  </si>
  <si>
    <t>5963101055</t>
  </si>
  <si>
    <t>Pryžová přejezdová konstrukce STRAIL náběhový klín pero</t>
  </si>
  <si>
    <t>-1134729282</t>
  </si>
  <si>
    <t>1945</t>
  </si>
  <si>
    <t>5963101060</t>
  </si>
  <si>
    <t>Pryžová přejezdová konstrukce STRAIL náběhový klín drážka</t>
  </si>
  <si>
    <t>1198026237</t>
  </si>
  <si>
    <t>1946</t>
  </si>
  <si>
    <t>5963101085</t>
  </si>
  <si>
    <t>Pryžová přejezdová konstrukce STRAIL spínací táhlo 1200 mm</t>
  </si>
  <si>
    <t>-24384372</t>
  </si>
  <si>
    <t>1947</t>
  </si>
  <si>
    <t>5963101135</t>
  </si>
  <si>
    <t>Pryžová přejezdová konstrukce STRAIL pojistka proti posuvu</t>
  </si>
  <si>
    <t>-1840096470</t>
  </si>
  <si>
    <t>1948</t>
  </si>
  <si>
    <t>5963110010</t>
  </si>
  <si>
    <t>Přejezd Intermont panel 1285x3000x170 ŽPP 1</t>
  </si>
  <si>
    <t>-1267458835</t>
  </si>
  <si>
    <t>1949</t>
  </si>
  <si>
    <t>5963122001</t>
  </si>
  <si>
    <t>Přejezd z polymerového betonu kompletní sestava</t>
  </si>
  <si>
    <t>1540776192</t>
  </si>
  <si>
    <t>1950</t>
  </si>
  <si>
    <t>5963122000</t>
  </si>
  <si>
    <t>Přejezd z polymerového betonu panel přejezdový vnější</t>
  </si>
  <si>
    <t>794831211</t>
  </si>
  <si>
    <t>1951</t>
  </si>
  <si>
    <t>5963122005</t>
  </si>
  <si>
    <t>Přejezd z polymerového betonu panel přejezdový vnitřní</t>
  </si>
  <si>
    <t>580154280</t>
  </si>
  <si>
    <t>1952</t>
  </si>
  <si>
    <t>5963122010</t>
  </si>
  <si>
    <t>Přejezd z polymerového betonu podložky pryžové přejezdu</t>
  </si>
  <si>
    <t>-1572344420</t>
  </si>
  <si>
    <t>1953</t>
  </si>
  <si>
    <t>5963131000</t>
  </si>
  <si>
    <t>Přechod pro pěší dřevěný z fošen</t>
  </si>
  <si>
    <t>592427857</t>
  </si>
  <si>
    <t>1954</t>
  </si>
  <si>
    <t>5963134000</t>
  </si>
  <si>
    <t>Náběhový klín dřevěný</t>
  </si>
  <si>
    <t>2116350335</t>
  </si>
  <si>
    <t>1955</t>
  </si>
  <si>
    <t>5963134005</t>
  </si>
  <si>
    <t>Náběhový klín ocelový pozink.</t>
  </si>
  <si>
    <t>800192330</t>
  </si>
  <si>
    <t>1956</t>
  </si>
  <si>
    <t>5963146000</t>
  </si>
  <si>
    <t>Živičné přejezdové vozovky ACO 11S 50/70 střednězrnný-obrusná vrstva</t>
  </si>
  <si>
    <t>-304277622</t>
  </si>
  <si>
    <t>1957</t>
  </si>
  <si>
    <t>5963146005</t>
  </si>
  <si>
    <t>Živičné přejezdové vozovky ACO 8 50/70 jemnozrnný-obrusná vrstva</t>
  </si>
  <si>
    <t>1870817983</t>
  </si>
  <si>
    <t>1958</t>
  </si>
  <si>
    <t>5963146010</t>
  </si>
  <si>
    <t>Živičné přejezdové vozovky ACL 16S 50/70 hrubozrnný-ložní vrstva</t>
  </si>
  <si>
    <t>1312737225</t>
  </si>
  <si>
    <t>1959</t>
  </si>
  <si>
    <t>5963152000</t>
  </si>
  <si>
    <t>Asfaltová zálivka trvale pružná pro trhliny a spáry</t>
  </si>
  <si>
    <t>kg</t>
  </si>
  <si>
    <t>1109029171</t>
  </si>
  <si>
    <t>1960</t>
  </si>
  <si>
    <t>5963157000</t>
  </si>
  <si>
    <t>Nátěr hmota nátěrová vodou ředitelná základní</t>
  </si>
  <si>
    <t>381433398</t>
  </si>
  <si>
    <t>1961</t>
  </si>
  <si>
    <t>5963157005</t>
  </si>
  <si>
    <t>Nátěr hmota nátěrová syntetická základní</t>
  </si>
  <si>
    <t>-1321223137</t>
  </si>
  <si>
    <t>1962</t>
  </si>
  <si>
    <t>5964103005</t>
  </si>
  <si>
    <t>Drenážní plastové díly trubka celoperforovaná DN 150 mm</t>
  </si>
  <si>
    <t>-800111845</t>
  </si>
  <si>
    <t>1963</t>
  </si>
  <si>
    <t>5964103015</t>
  </si>
  <si>
    <t>Drenážní plastové díly trubka celoperforovaná DN 250 mm</t>
  </si>
  <si>
    <t>-85333524</t>
  </si>
  <si>
    <t>1964</t>
  </si>
  <si>
    <t>5964103030</t>
  </si>
  <si>
    <t>Drenážní plastové díly trubka s částečnou perforací DN 160 mm</t>
  </si>
  <si>
    <t>713259685</t>
  </si>
  <si>
    <t>1965</t>
  </si>
  <si>
    <t>5964103035</t>
  </si>
  <si>
    <t>Drenážní plastové díly trubka s částečnou perforací DN 250 mm</t>
  </si>
  <si>
    <t>236686675</t>
  </si>
  <si>
    <t>1966</t>
  </si>
  <si>
    <t>5964103045</t>
  </si>
  <si>
    <t>Drenážní plastové díly spojka-spojovací nátrubek DN 150 mm</t>
  </si>
  <si>
    <t>536155262</t>
  </si>
  <si>
    <t>1967</t>
  </si>
  <si>
    <t>5964103055</t>
  </si>
  <si>
    <t>Drenážní plastové díly spojka-spojovací nátrubek DN 250 mm</t>
  </si>
  <si>
    <t>77967559</t>
  </si>
  <si>
    <t>1968</t>
  </si>
  <si>
    <t>5964103065</t>
  </si>
  <si>
    <t>Drenážní plastové díly koleno 90° DN 150 mm</t>
  </si>
  <si>
    <t>-2027925604</t>
  </si>
  <si>
    <t>1969</t>
  </si>
  <si>
    <t>5964103075</t>
  </si>
  <si>
    <t>Drenážní plastové díly koleno 90° DN 250 mm</t>
  </si>
  <si>
    <t>53462892</t>
  </si>
  <si>
    <t>1970</t>
  </si>
  <si>
    <t>5964103085</t>
  </si>
  <si>
    <t>Drenážní plastové díly koleno 45° DN 150 mm</t>
  </si>
  <si>
    <t>139777553</t>
  </si>
  <si>
    <t>1971</t>
  </si>
  <si>
    <t>5964103095</t>
  </si>
  <si>
    <t>Drenážní plastové díly koleno 45° DN 250 mm</t>
  </si>
  <si>
    <t>-256944450</t>
  </si>
  <si>
    <t>1972</t>
  </si>
  <si>
    <t>5964103105</t>
  </si>
  <si>
    <t>Drenážní plastové díly T kus DN 150 mm</t>
  </si>
  <si>
    <t>1359267197</t>
  </si>
  <si>
    <t>1973</t>
  </si>
  <si>
    <t>5964103115</t>
  </si>
  <si>
    <t>Drenážní plastové díly T kus DN 250 mm</t>
  </si>
  <si>
    <t>-183194564</t>
  </si>
  <si>
    <t>1974</t>
  </si>
  <si>
    <t>5964103120</t>
  </si>
  <si>
    <t>Drenážní plastové díly šachta průchozí DN 400/250 1 vtok/1 odtok DN 250 mm</t>
  </si>
  <si>
    <t>1370538506</t>
  </si>
  <si>
    <t>1975</t>
  </si>
  <si>
    <t>5964103125</t>
  </si>
  <si>
    <t>Drenážní plastové díly šachta odbočná DN 400/250 2 vtoky/1 odtok DN 250 mm</t>
  </si>
  <si>
    <t>1785881260</t>
  </si>
  <si>
    <t>1976</t>
  </si>
  <si>
    <t>5964103130</t>
  </si>
  <si>
    <t>Drenážní plastové díly prodlužovací nástavec šachty D 400, délka 3 m</t>
  </si>
  <si>
    <t>1737009844</t>
  </si>
  <si>
    <t>1977</t>
  </si>
  <si>
    <t>5964103135</t>
  </si>
  <si>
    <t>Drenážní plastové díly poklop šachty plastový D 400</t>
  </si>
  <si>
    <t>-1519008775</t>
  </si>
  <si>
    <t>1978</t>
  </si>
  <si>
    <t>5964104010</t>
  </si>
  <si>
    <t>Kanalizační díly plastové trubka hladká DN 250</t>
  </si>
  <si>
    <t>1240771413</t>
  </si>
  <si>
    <t>1979</t>
  </si>
  <si>
    <t>5964104020</t>
  </si>
  <si>
    <t>Kanalizační díly plastové trubka hladká DN 400</t>
  </si>
  <si>
    <t>1144957483</t>
  </si>
  <si>
    <t>1980</t>
  </si>
  <si>
    <t>5964104035</t>
  </si>
  <si>
    <t>Kanalizační díly plastové trubka s kompaktní stěnou DN 250</t>
  </si>
  <si>
    <t>2037285926</t>
  </si>
  <si>
    <t>1981</t>
  </si>
  <si>
    <t>5964104045</t>
  </si>
  <si>
    <t>Kanalizační díly plastové trubka s kompaktní stěnou DN 400</t>
  </si>
  <si>
    <t>-177668390</t>
  </si>
  <si>
    <t>1982</t>
  </si>
  <si>
    <t>5964104060</t>
  </si>
  <si>
    <t>Kanalizační díly plastové koleno 15° DN 250</t>
  </si>
  <si>
    <t>-482108786</t>
  </si>
  <si>
    <t>1983</t>
  </si>
  <si>
    <t>5964104070</t>
  </si>
  <si>
    <t>Kanalizační díly plastové koleno 15° DN 400</t>
  </si>
  <si>
    <t>932980133</t>
  </si>
  <si>
    <t>1984</t>
  </si>
  <si>
    <t>5964104085</t>
  </si>
  <si>
    <t>Kanalizační díly plastové koleno 45° DN 250</t>
  </si>
  <si>
    <t>-652217332</t>
  </si>
  <si>
    <t>1985</t>
  </si>
  <si>
    <t>5964104095</t>
  </si>
  <si>
    <t>Kanalizační díly plastové koleno 45° DN 400</t>
  </si>
  <si>
    <t>1599464430</t>
  </si>
  <si>
    <t>1986</t>
  </si>
  <si>
    <t>5964104110</t>
  </si>
  <si>
    <t>Kanalizační díly plastové odbočka 45° DN 250</t>
  </si>
  <si>
    <t>-261233629</t>
  </si>
  <si>
    <t>1987</t>
  </si>
  <si>
    <t>5964104120</t>
  </si>
  <si>
    <t>Kanalizační díly plastové odbočka 45° DN 400</t>
  </si>
  <si>
    <t>-1946429403</t>
  </si>
  <si>
    <t>1988</t>
  </si>
  <si>
    <t>5964104135</t>
  </si>
  <si>
    <t>Kanalizační díly plastové odbočka 90° DN 250</t>
  </si>
  <si>
    <t>85707367</t>
  </si>
  <si>
    <t>1989</t>
  </si>
  <si>
    <t>5964104145</t>
  </si>
  <si>
    <t>Kanalizační díly plastové odbočka 90° DN 400</t>
  </si>
  <si>
    <t>-498018901</t>
  </si>
  <si>
    <t>1990</t>
  </si>
  <si>
    <t>5964104150</t>
  </si>
  <si>
    <t>Kanalizační díly plastové Poklop šachty plastový pochůzné</t>
  </si>
  <si>
    <t>-1885105047</t>
  </si>
  <si>
    <t>1991</t>
  </si>
  <si>
    <t>5964105005</t>
  </si>
  <si>
    <t>Díly pro odvodnění betonové skruž šachtová 1000x500</t>
  </si>
  <si>
    <t>-91665958</t>
  </si>
  <si>
    <t>1992</t>
  </si>
  <si>
    <t>5964105010</t>
  </si>
  <si>
    <t>Díly pro odvodnění betonové skruž šachtová 1000x1000</t>
  </si>
  <si>
    <t>1577088161</t>
  </si>
  <si>
    <t>1993</t>
  </si>
  <si>
    <t>5964105020</t>
  </si>
  <si>
    <t>Díly pro odvodnění betonové zákrytová deska skruže 1000/625x200</t>
  </si>
  <si>
    <t>-369233591</t>
  </si>
  <si>
    <t>1994</t>
  </si>
  <si>
    <t>5964105025</t>
  </si>
  <si>
    <t>Díly pro odvodnění betonové poklop na šachtu 1100/80</t>
  </si>
  <si>
    <t>-2013979126</t>
  </si>
  <si>
    <t>1995</t>
  </si>
  <si>
    <t>5964105060</t>
  </si>
  <si>
    <t>Díly pro odvodnění betonové skruž kruhová pro jímku vsakovací DN 2 000mm/síla stěny 150mm</t>
  </si>
  <si>
    <t>-910255078</t>
  </si>
  <si>
    <t>1996</t>
  </si>
  <si>
    <t>5964105080</t>
  </si>
  <si>
    <t>Díly pro odvodnění betonové deska zákrytová 2 300 mm</t>
  </si>
  <si>
    <t>-785789485</t>
  </si>
  <si>
    <t>1997</t>
  </si>
  <si>
    <t>5964119010</t>
  </si>
  <si>
    <t>Příkopová tvárnice TZZ 4a</t>
  </si>
  <si>
    <t>-2001009324</t>
  </si>
  <si>
    <t>1998</t>
  </si>
  <si>
    <t>5964129000R</t>
  </si>
  <si>
    <t>Odvodňovací ECO žlaby betonové</t>
  </si>
  <si>
    <t>-1588989748</t>
  </si>
  <si>
    <t>1999</t>
  </si>
  <si>
    <t>5964129005</t>
  </si>
  <si>
    <t>Odvodňovací ECO žlaby plastové</t>
  </si>
  <si>
    <t>1520926083</t>
  </si>
  <si>
    <t>2000</t>
  </si>
  <si>
    <t>5964133000</t>
  </si>
  <si>
    <t>Geotextilie základní</t>
  </si>
  <si>
    <t>-1822276148</t>
  </si>
  <si>
    <t>2001</t>
  </si>
  <si>
    <t>5964133005</t>
  </si>
  <si>
    <t>Geotextilie separační</t>
  </si>
  <si>
    <t>304104765</t>
  </si>
  <si>
    <t>2002</t>
  </si>
  <si>
    <t>5964147000</t>
  </si>
  <si>
    <t>Nástupištní díly blok úložný U65</t>
  </si>
  <si>
    <t>-866478678</t>
  </si>
  <si>
    <t>2003</t>
  </si>
  <si>
    <t>5964147020</t>
  </si>
  <si>
    <t>Nástupištní díly tvárnice Tischer B</t>
  </si>
  <si>
    <t>1477122326</t>
  </si>
  <si>
    <t>2004</t>
  </si>
  <si>
    <t>5964151000</t>
  </si>
  <si>
    <t>Dlažba zámková hladká cihla</t>
  </si>
  <si>
    <t>-1805298314</t>
  </si>
  <si>
    <t>2005</t>
  </si>
  <si>
    <t>5964151015</t>
  </si>
  <si>
    <t>Dlažba zámková hladká vlnka</t>
  </si>
  <si>
    <t>1984098506</t>
  </si>
  <si>
    <t>2006</t>
  </si>
  <si>
    <t>5964153000</t>
  </si>
  <si>
    <t>Dlaždice betonová 40x40</t>
  </si>
  <si>
    <t>-410603414</t>
  </si>
  <si>
    <t>2007</t>
  </si>
  <si>
    <t>5964157000</t>
  </si>
  <si>
    <t>Zatravňovací tvárnice 60x40x10</t>
  </si>
  <si>
    <t>-604383506</t>
  </si>
  <si>
    <t>2008</t>
  </si>
  <si>
    <t>5964159000</t>
  </si>
  <si>
    <t>Obrubník krajový</t>
  </si>
  <si>
    <t>-761946579</t>
  </si>
  <si>
    <t>2009</t>
  </si>
  <si>
    <t>5964159005</t>
  </si>
  <si>
    <t>Obrubník chodníkový</t>
  </si>
  <si>
    <t>-2112152994</t>
  </si>
  <si>
    <t>2010</t>
  </si>
  <si>
    <t>5964161010</t>
  </si>
  <si>
    <t>Beton lehce zhutnitelný C 20/25;X0 F5 2 285 2 765</t>
  </si>
  <si>
    <t>1944968282</t>
  </si>
  <si>
    <t>2011</t>
  </si>
  <si>
    <t>5964161015</t>
  </si>
  <si>
    <t>Beton lehce zhutnitelný C 20/25;XC2 vyhovuje i XC1 F5 2 365 2 862</t>
  </si>
  <si>
    <t>-2105774559</t>
  </si>
  <si>
    <t>2012</t>
  </si>
  <si>
    <t>5964161020</t>
  </si>
  <si>
    <t>Beton lehce zhutnitelný C 25/30;X0 F5 2 395 2 898</t>
  </si>
  <si>
    <t>258159879</t>
  </si>
  <si>
    <t>2013</t>
  </si>
  <si>
    <t>5964163000</t>
  </si>
  <si>
    <t>Řezivo fošny</t>
  </si>
  <si>
    <t>-949398216</t>
  </si>
  <si>
    <t>2014</t>
  </si>
  <si>
    <t>5964163005</t>
  </si>
  <si>
    <t>Řezivo hranoly</t>
  </si>
  <si>
    <t>26790104</t>
  </si>
  <si>
    <t>2015</t>
  </si>
  <si>
    <t>5964163010</t>
  </si>
  <si>
    <t>Řezivo prkna</t>
  </si>
  <si>
    <t>653526801</t>
  </si>
  <si>
    <t>2016</t>
  </si>
  <si>
    <t>5964165000</t>
  </si>
  <si>
    <t>Betonová patka sloupku malá prefabrikát</t>
  </si>
  <si>
    <t>260374234</t>
  </si>
  <si>
    <t>2017</t>
  </si>
  <si>
    <t>5964167085</t>
  </si>
  <si>
    <t>Sloupek plotní pozink délka/průměr 2500/60 mm</t>
  </si>
  <si>
    <t>1409799364</t>
  </si>
  <si>
    <t>2018</t>
  </si>
  <si>
    <t>5964167095</t>
  </si>
  <si>
    <t>Sloupek plotní pozink délka/průměr 3000/60 mm</t>
  </si>
  <si>
    <t>215769636</t>
  </si>
  <si>
    <t>2019</t>
  </si>
  <si>
    <t>5964169005</t>
  </si>
  <si>
    <t>Vzpěra 2500/50 mm</t>
  </si>
  <si>
    <t>1588563732</t>
  </si>
  <si>
    <t>2020</t>
  </si>
  <si>
    <t>5964171005</t>
  </si>
  <si>
    <t>Krytka sloupku 60 mm</t>
  </si>
  <si>
    <t>-2085709189</t>
  </si>
  <si>
    <t>2021</t>
  </si>
  <si>
    <t>5964173005</t>
  </si>
  <si>
    <t>Plotové pletivo 2,5 mm, 60x60 mm; PVC výška 150</t>
  </si>
  <si>
    <t>-1649753019</t>
  </si>
  <si>
    <t>2022</t>
  </si>
  <si>
    <t>5964173010</t>
  </si>
  <si>
    <t>Plotové pletivo 2,5 mm, 60x60 mm; PVC výška 180</t>
  </si>
  <si>
    <t>1793725389</t>
  </si>
  <si>
    <t>2023</t>
  </si>
  <si>
    <t>5964173020</t>
  </si>
  <si>
    <t>Plotové pletivo 2,5 mm, 60x60 mm; pozink výška 150</t>
  </si>
  <si>
    <t>1024726472</t>
  </si>
  <si>
    <t>2024</t>
  </si>
  <si>
    <t>5964173025</t>
  </si>
  <si>
    <t>Plotové pletivo 2,5 mm, 60x60 mm; pozink výška 180</t>
  </si>
  <si>
    <t>-938137704</t>
  </si>
  <si>
    <t>2025</t>
  </si>
  <si>
    <t>5967101015</t>
  </si>
  <si>
    <t>Protihlukové stěny betonové pohltivý panel</t>
  </si>
  <si>
    <t>-2147262941</t>
  </si>
  <si>
    <t>2026</t>
  </si>
  <si>
    <t>5967101020</t>
  </si>
  <si>
    <t>Protihlukové stěny betonové odrazivý panel</t>
  </si>
  <si>
    <t>-380136070</t>
  </si>
  <si>
    <t>2027</t>
  </si>
  <si>
    <t>5967101025</t>
  </si>
  <si>
    <t>Protihlukové stěny betonové těsnění panelů</t>
  </si>
  <si>
    <t>725801993</t>
  </si>
  <si>
    <t>2028</t>
  </si>
  <si>
    <t>5967101045</t>
  </si>
  <si>
    <t>Protihlukové stěny plastové pohltivý panel</t>
  </si>
  <si>
    <t>-1450691692</t>
  </si>
  <si>
    <t>2029</t>
  </si>
  <si>
    <t>5967101050</t>
  </si>
  <si>
    <t>Protihlukové stěny transparentní panel - sklo</t>
  </si>
  <si>
    <t>-906267275</t>
  </si>
  <si>
    <t>2030</t>
  </si>
  <si>
    <t>5967101055</t>
  </si>
  <si>
    <t>Protihlukové stěny transparentní panel - plexisklo</t>
  </si>
  <si>
    <t>833141169</t>
  </si>
  <si>
    <t>2031</t>
  </si>
  <si>
    <t>5956213010</t>
  </si>
  <si>
    <t>Pražec betonový příčný nevystrojený  užitý B 91S/1</t>
  </si>
  <si>
    <t>-359322842</t>
  </si>
  <si>
    <t>2032</t>
  </si>
  <si>
    <t>5956213015</t>
  </si>
  <si>
    <t>Pražec betonový příčný nevystrojený  užitý B 91S/2</t>
  </si>
  <si>
    <t>716226898</t>
  </si>
  <si>
    <t>2033</t>
  </si>
  <si>
    <t>5956213025</t>
  </si>
  <si>
    <t>Pražec betonový příčný nevystrojený  užitý B03</t>
  </si>
  <si>
    <t>465192588</t>
  </si>
  <si>
    <t>2034</t>
  </si>
  <si>
    <t>5956213030</t>
  </si>
  <si>
    <t>Pražec betonový příčný nevystrojený  užitý SB 8</t>
  </si>
  <si>
    <t>1284134798</t>
  </si>
  <si>
    <t>2035</t>
  </si>
  <si>
    <t>5956213045</t>
  </si>
  <si>
    <t>Pražec betonový příčný vystrojený  užitý B 91S/1</t>
  </si>
  <si>
    <t>-420119689</t>
  </si>
  <si>
    <t>2036</t>
  </si>
  <si>
    <t>5956213050</t>
  </si>
  <si>
    <t>Pražec betonový příčný vystrojený  užitý B 91S/2</t>
  </si>
  <si>
    <t>-1314554218</t>
  </si>
  <si>
    <t>2037</t>
  </si>
  <si>
    <t>5956213060</t>
  </si>
  <si>
    <t>Pražec betonový příčný vystrojený  užitý B03</t>
  </si>
  <si>
    <t>777297606</t>
  </si>
  <si>
    <t>2038</t>
  </si>
  <si>
    <t>5956213065</t>
  </si>
  <si>
    <t>Pražec betonový příčný vystrojený  užitý SB 8 P</t>
  </si>
  <si>
    <t>1480150138</t>
  </si>
  <si>
    <t>2039</t>
  </si>
  <si>
    <t>5957201000</t>
  </si>
  <si>
    <t>Kolejnice užité tv. UIC60</t>
  </si>
  <si>
    <t>-2030269837</t>
  </si>
  <si>
    <t>2040</t>
  </si>
  <si>
    <t>5957201010</t>
  </si>
  <si>
    <t>Kolejnice užité tv. S49</t>
  </si>
  <si>
    <t>-659052983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</si>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</sst>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charset val="238"/>
    </font>
    <font>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0" fillId="0" borderId="0" applyNumberFormat="0" applyFill="0" applyBorder="0" applyAlignment="0" applyProtection="0"/>
  </cellStyleXfs>
  <cellXfs count="253">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6"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8" fillId="0" borderId="0" xfId="0" applyFont="1" applyAlignment="1">
      <alignment horizontal="left" vertical="center"/>
    </xf>
    <xf numFmtId="0" fontId="7" fillId="0" borderId="0" xfId="0" applyFont="1" applyAlignment="1">
      <alignment horizontal="left" vertical="center"/>
    </xf>
    <xf numFmtId="0" fontId="9"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0" fillId="0" borderId="5" xfId="0" applyBorder="1"/>
    <xf numFmtId="0" fontId="0" fillId="0" borderId="4" xfId="0" applyBorder="1" applyAlignment="1">
      <alignment vertical="center"/>
    </xf>
    <xf numFmtId="0" fontId="11" fillId="0" borderId="6" xfId="0" applyFont="1" applyBorder="1" applyAlignment="1">
      <alignment horizontal="left" vertical="center"/>
    </xf>
    <xf numFmtId="0" fontId="0" fillId="0" borderId="6"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ill="1" applyAlignment="1">
      <alignment vertical="center"/>
    </xf>
    <xf numFmtId="0" fontId="4" fillId="4" borderId="7" xfId="0" applyFont="1" applyFill="1" applyBorder="1" applyAlignment="1">
      <alignment horizontal="left" vertical="center"/>
    </xf>
    <xf numFmtId="0" fontId="0" fillId="4" borderId="8" xfId="0" applyFill="1" applyBorder="1" applyAlignment="1">
      <alignment vertical="center"/>
    </xf>
    <xf numFmtId="0" fontId="4" fillId="4"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1" fillId="0" borderId="0" xfId="0" applyFont="1" applyAlignment="1">
      <alignment vertical="center"/>
    </xf>
    <xf numFmtId="0" fontId="0" fillId="0" borderId="13" xfId="0" applyBorder="1" applyAlignment="1">
      <alignment vertical="center"/>
    </xf>
    <xf numFmtId="0" fontId="0" fillId="0" borderId="14" xfId="0" applyBorder="1" applyAlignment="1">
      <alignment vertical="center"/>
    </xf>
    <xf numFmtId="0" fontId="14" fillId="0" borderId="0" xfId="0" applyFont="1" applyAlignment="1">
      <alignment horizontal="left" vertical="center"/>
    </xf>
    <xf numFmtId="0" fontId="0" fillId="0" borderId="16" xfId="0" applyBorder="1" applyAlignment="1">
      <alignment vertical="center"/>
    </xf>
    <xf numFmtId="0" fontId="0" fillId="5" borderId="8" xfId="0" applyFill="1" applyBorder="1" applyAlignment="1">
      <alignment vertical="center"/>
    </xf>
    <xf numFmtId="0" fontId="15" fillId="5" borderId="9" xfId="0" applyFont="1" applyFill="1" applyBorder="1" applyAlignment="1">
      <alignment horizontal="center" vertic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0" fillId="0" borderId="12" xfId="0" applyBorder="1" applyAlignment="1">
      <alignment vertical="center"/>
    </xf>
    <xf numFmtId="0" fontId="4" fillId="0" borderId="4" xfId="0" applyFont="1" applyBorder="1" applyAlignment="1">
      <alignment vertical="center"/>
    </xf>
    <xf numFmtId="0" fontId="17" fillId="0" borderId="0" xfId="0" applyFont="1" applyAlignment="1">
      <alignment horizontal="left" vertical="center"/>
    </xf>
    <xf numFmtId="0" fontId="17" fillId="0" borderId="0" xfId="0" applyFont="1" applyAlignment="1">
      <alignment vertical="center"/>
    </xf>
    <xf numFmtId="0" fontId="4" fillId="0" borderId="0" xfId="0" applyFont="1" applyAlignment="1">
      <alignment horizontal="center" vertical="center"/>
    </xf>
    <xf numFmtId="4" fontId="13" fillId="0" borderId="15" xfId="0" applyNumberFormat="1" applyFont="1" applyBorder="1" applyAlignment="1">
      <alignment vertical="center"/>
    </xf>
    <xf numFmtId="4" fontId="13" fillId="0" borderId="0" xfId="0" applyNumberFormat="1" applyFont="1" applyAlignment="1">
      <alignment vertical="center"/>
    </xf>
    <xf numFmtId="166" fontId="13" fillId="0" borderId="0" xfId="0" applyNumberFormat="1" applyFont="1" applyAlignment="1">
      <alignment vertical="center"/>
    </xf>
    <xf numFmtId="4" fontId="13" fillId="0" borderId="16" xfId="0" applyNumberFormat="1" applyFont="1" applyBorder="1" applyAlignment="1">
      <alignment vertical="center"/>
    </xf>
    <xf numFmtId="0" fontId="4" fillId="0" borderId="0" xfId="0" applyFont="1" applyAlignment="1">
      <alignment horizontal="left" vertical="center"/>
    </xf>
    <xf numFmtId="0" fontId="18" fillId="0" borderId="0" xfId="0" applyFont="1" applyAlignment="1">
      <alignment horizontal="left" vertical="center"/>
    </xf>
    <xf numFmtId="0" fontId="19" fillId="0" borderId="0" xfId="1" applyFont="1" applyAlignment="1">
      <alignment horizontal="center" vertical="center"/>
    </xf>
    <xf numFmtId="0" fontId="5" fillId="0" borderId="4" xfId="0" applyFont="1" applyBorder="1" applyAlignment="1">
      <alignment vertical="center"/>
    </xf>
    <xf numFmtId="0" fontId="20" fillId="0" borderId="0" xfId="0" applyFont="1" applyAlignment="1">
      <alignment vertical="center"/>
    </xf>
    <xf numFmtId="0" fontId="21" fillId="0" borderId="0" xfId="0" applyFont="1" applyAlignment="1">
      <alignment vertical="center"/>
    </xf>
    <xf numFmtId="0" fontId="3" fillId="0" borderId="0" xfId="0" applyFont="1" applyAlignment="1">
      <alignment horizontal="center" vertical="center"/>
    </xf>
    <xf numFmtId="4" fontId="22" fillId="0" borderId="20" xfId="0" applyNumberFormat="1" applyFont="1" applyBorder="1" applyAlignment="1">
      <alignment vertical="center"/>
    </xf>
    <xf numFmtId="4" fontId="22" fillId="0" borderId="21" xfId="0" applyNumberFormat="1" applyFont="1" applyBorder="1" applyAlignment="1">
      <alignment vertical="center"/>
    </xf>
    <xf numFmtId="166" fontId="22" fillId="0" borderId="21" xfId="0" applyNumberFormat="1" applyFont="1" applyBorder="1" applyAlignment="1">
      <alignment vertical="center"/>
    </xf>
    <xf numFmtId="4" fontId="22" fillId="0" borderId="22" xfId="0" applyNumberFormat="1" applyFont="1" applyBorder="1" applyAlignment="1">
      <alignment vertical="center"/>
    </xf>
    <xf numFmtId="0" fontId="5" fillId="0" borderId="0" xfId="0" applyFont="1" applyAlignment="1">
      <alignment horizontal="left" vertical="center"/>
    </xf>
    <xf numFmtId="0" fontId="23" fillId="0" borderId="0" xfId="0" applyFont="1" applyAlignment="1">
      <alignment horizontal="left" vertical="center"/>
    </xf>
    <xf numFmtId="0" fontId="0" fillId="0" borderId="4" xfId="0" applyBorder="1" applyAlignment="1">
      <alignment vertical="center" wrapText="1"/>
    </xf>
    <xf numFmtId="0" fontId="11" fillId="0" borderId="0" xfId="0" applyFont="1" applyAlignment="1">
      <alignment horizontal="left" vertical="center"/>
    </xf>
    <xf numFmtId="4" fontId="1" fillId="0" borderId="0" xfId="0" applyNumberFormat="1" applyFont="1" applyAlignment="1">
      <alignment vertical="center"/>
    </xf>
    <xf numFmtId="0" fontId="0" fillId="5" borderId="0" xfId="0"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0" fontId="0" fillId="5" borderId="9" xfId="0" applyFill="1" applyBorder="1" applyAlignment="1">
      <alignment vertical="center"/>
    </xf>
    <xf numFmtId="0" fontId="15" fillId="5" borderId="0" xfId="0" applyFont="1" applyFill="1" applyAlignment="1">
      <alignment horizontal="left" vertical="center"/>
    </xf>
    <xf numFmtId="0" fontId="24" fillId="0" borderId="0" xfId="0" applyFont="1" applyAlignment="1">
      <alignment horizontal="left" vertical="center"/>
    </xf>
    <xf numFmtId="0" fontId="0" fillId="0" borderId="4" xfId="0" applyBorder="1" applyAlignment="1">
      <alignment horizontal="center" vertical="center" wrapText="1"/>
    </xf>
    <xf numFmtId="0" fontId="15" fillId="5" borderId="17" xfId="0" applyFont="1" applyFill="1" applyBorder="1" applyAlignment="1">
      <alignment horizontal="center" vertical="center" wrapText="1"/>
    </xf>
    <xf numFmtId="0" fontId="15" fillId="5" borderId="18" xfId="0" applyFont="1" applyFill="1" applyBorder="1" applyAlignment="1">
      <alignment horizontal="center" vertical="center" wrapText="1"/>
    </xf>
    <xf numFmtId="0" fontId="15" fillId="5" borderId="0" xfId="0" applyFont="1" applyFill="1" applyAlignment="1">
      <alignment horizontal="center" vertical="center" wrapText="1"/>
    </xf>
    <xf numFmtId="166" fontId="25" fillId="0" borderId="13" xfId="0" applyNumberFormat="1" applyFont="1" applyBorder="1"/>
    <xf numFmtId="166" fontId="25" fillId="0" borderId="14" xfId="0" applyNumberFormat="1" applyFont="1" applyBorder="1"/>
    <xf numFmtId="4" fontId="26" fillId="0" borderId="0" xfId="0" applyNumberFormat="1" applyFont="1" applyAlignment="1">
      <alignment vertical="center"/>
    </xf>
    <xf numFmtId="0" fontId="0" fillId="0" borderId="4" xfId="0" applyBorder="1" applyAlignment="1" applyProtection="1">
      <alignment vertical="center"/>
      <protection locked="0"/>
    </xf>
    <xf numFmtId="0" fontId="15" fillId="0" borderId="23" xfId="0" applyFont="1" applyBorder="1" applyAlignment="1" applyProtection="1">
      <alignment horizontal="center" vertical="center"/>
      <protection locked="0"/>
    </xf>
    <xf numFmtId="49" fontId="15" fillId="0" borderId="23" xfId="0" applyNumberFormat="1" applyFont="1" applyBorder="1" applyAlignment="1" applyProtection="1">
      <alignment horizontal="left" vertical="center" wrapText="1"/>
      <protection locked="0"/>
    </xf>
    <xf numFmtId="0" fontId="15" fillId="0" borderId="23" xfId="0" applyFont="1" applyBorder="1" applyAlignment="1" applyProtection="1">
      <alignment horizontal="left" vertical="center" wrapText="1"/>
      <protection locked="0"/>
    </xf>
    <xf numFmtId="0" fontId="15" fillId="0" borderId="23" xfId="0" applyFont="1" applyBorder="1" applyAlignment="1" applyProtection="1">
      <alignment horizontal="center" vertical="center" wrapText="1"/>
      <protection locked="0"/>
    </xf>
    <xf numFmtId="167" fontId="15" fillId="0" borderId="23" xfId="0" applyNumberFormat="1" applyFont="1" applyBorder="1" applyAlignment="1" applyProtection="1">
      <alignment vertical="center"/>
      <protection locked="0"/>
    </xf>
    <xf numFmtId="0" fontId="0" fillId="0" borderId="23" xfId="0" applyBorder="1" applyAlignment="1" applyProtection="1">
      <alignment vertical="center"/>
      <protection locked="0"/>
    </xf>
    <xf numFmtId="0" fontId="16" fillId="3" borderId="15" xfId="0" applyFont="1" applyFill="1" applyBorder="1" applyAlignment="1" applyProtection="1">
      <alignment horizontal="left" vertical="center"/>
      <protection locked="0"/>
    </xf>
    <xf numFmtId="0" fontId="16" fillId="0" borderId="0" xfId="0" applyFont="1" applyAlignment="1">
      <alignment horizontal="center" vertical="center"/>
    </xf>
    <xf numFmtId="166" fontId="16" fillId="0" borderId="0" xfId="0" applyNumberFormat="1" applyFont="1" applyAlignment="1">
      <alignment vertical="center"/>
    </xf>
    <xf numFmtId="166" fontId="16" fillId="0" borderId="16" xfId="0" applyNumberFormat="1" applyFont="1" applyBorder="1" applyAlignment="1">
      <alignment vertical="center"/>
    </xf>
    <xf numFmtId="0" fontId="15" fillId="0" borderId="0" xfId="0" applyFont="1" applyAlignment="1">
      <alignment horizontal="left" vertical="center"/>
    </xf>
    <xf numFmtId="4" fontId="0" fillId="0" borderId="0" xfId="0" applyNumberFormat="1" applyAlignment="1">
      <alignment vertical="center"/>
    </xf>
    <xf numFmtId="167" fontId="15" fillId="3" borderId="23" xfId="0" applyNumberFormat="1" applyFont="1" applyFill="1" applyBorder="1" applyAlignment="1" applyProtection="1">
      <alignment vertical="center"/>
      <protection locked="0"/>
    </xf>
    <xf numFmtId="0" fontId="27" fillId="0" borderId="23" xfId="0" applyFont="1" applyBorder="1" applyAlignment="1" applyProtection="1">
      <alignment horizontal="center" vertical="center"/>
      <protection locked="0"/>
    </xf>
    <xf numFmtId="49" fontId="27" fillId="0" borderId="23" xfId="0" applyNumberFormat="1" applyFont="1" applyBorder="1" applyAlignment="1" applyProtection="1">
      <alignment horizontal="left" vertical="center" wrapText="1"/>
      <protection locked="0"/>
    </xf>
    <xf numFmtId="0" fontId="27" fillId="0" borderId="23" xfId="0" applyFont="1" applyBorder="1" applyAlignment="1" applyProtection="1">
      <alignment horizontal="left" vertical="center" wrapText="1"/>
      <protection locked="0"/>
    </xf>
    <xf numFmtId="0" fontId="27" fillId="0" borderId="23" xfId="0" applyFont="1" applyBorder="1" applyAlignment="1" applyProtection="1">
      <alignment horizontal="center" vertical="center" wrapText="1"/>
      <protection locked="0"/>
    </xf>
    <xf numFmtId="167" fontId="27" fillId="0" borderId="23" xfId="0" applyNumberFormat="1" applyFont="1" applyBorder="1" applyAlignment="1" applyProtection="1">
      <alignment vertical="center"/>
      <protection locked="0"/>
    </xf>
    <xf numFmtId="0" fontId="28" fillId="0" borderId="23" xfId="0" applyFont="1" applyBorder="1" applyAlignment="1" applyProtection="1">
      <alignment vertical="center"/>
      <protection locked="0"/>
    </xf>
    <xf numFmtId="0" fontId="28" fillId="0" borderId="4" xfId="0" applyFont="1" applyBorder="1" applyAlignment="1">
      <alignment vertical="center"/>
    </xf>
    <xf numFmtId="0" fontId="27" fillId="3" borderId="15" xfId="0" applyFont="1" applyFill="1" applyBorder="1" applyAlignment="1" applyProtection="1">
      <alignment horizontal="left" vertical="center"/>
      <protection locked="0"/>
    </xf>
    <xf numFmtId="0" fontId="27" fillId="0" borderId="0" xfId="0" applyFont="1" applyAlignment="1">
      <alignment horizontal="center" vertical="center"/>
    </xf>
    <xf numFmtId="0" fontId="27" fillId="3" borderId="20" xfId="0" applyFont="1" applyFill="1" applyBorder="1" applyAlignment="1" applyProtection="1">
      <alignment horizontal="left" vertical="center"/>
      <protection locked="0"/>
    </xf>
    <xf numFmtId="0" fontId="27" fillId="0" borderId="21" xfId="0" applyFont="1" applyBorder="1" applyAlignment="1">
      <alignment horizontal="center" vertical="center"/>
    </xf>
    <xf numFmtId="0" fontId="0" fillId="0" borderId="21" xfId="0" applyBorder="1" applyAlignment="1">
      <alignment vertical="center"/>
    </xf>
    <xf numFmtId="166" fontId="16" fillId="0" borderId="21" xfId="0" applyNumberFormat="1" applyFont="1" applyBorder="1" applyAlignment="1">
      <alignment vertical="center"/>
    </xf>
    <xf numFmtId="166" fontId="16" fillId="0" borderId="22" xfId="0" applyNumberFormat="1" applyFont="1" applyBorder="1" applyAlignment="1">
      <alignment vertical="center"/>
    </xf>
    <xf numFmtId="0" fontId="0" fillId="0" borderId="0" xfId="0" applyAlignment="1">
      <alignment vertical="top"/>
    </xf>
    <xf numFmtId="0" fontId="29" fillId="0" borderId="24" xfId="0" applyFont="1" applyBorder="1" applyAlignment="1">
      <alignment vertical="center" wrapText="1"/>
    </xf>
    <xf numFmtId="0" fontId="29" fillId="0" borderId="25" xfId="0" applyFont="1" applyBorder="1" applyAlignment="1">
      <alignment vertical="center" wrapText="1"/>
    </xf>
    <xf numFmtId="0" fontId="29" fillId="0" borderId="26" xfId="0" applyFont="1" applyBorder="1" applyAlignment="1">
      <alignment vertical="center" wrapText="1"/>
    </xf>
    <xf numFmtId="0" fontId="29" fillId="0" borderId="27" xfId="0" applyFont="1" applyBorder="1" applyAlignment="1">
      <alignment horizontal="center" vertical="center" wrapText="1"/>
    </xf>
    <xf numFmtId="0" fontId="29" fillId="0" borderId="28" xfId="0" applyFont="1" applyBorder="1" applyAlignment="1">
      <alignment horizontal="center" vertical="center" wrapText="1"/>
    </xf>
    <xf numFmtId="0" fontId="29" fillId="0" borderId="27" xfId="0" applyFont="1" applyBorder="1" applyAlignment="1">
      <alignment vertical="center" wrapText="1"/>
    </xf>
    <xf numFmtId="0" fontId="29" fillId="0" borderId="28" xfId="0" applyFont="1" applyBorder="1" applyAlignment="1">
      <alignment vertical="center" wrapText="1"/>
    </xf>
    <xf numFmtId="0" fontId="31" fillId="0" borderId="1" xfId="0" applyFont="1" applyBorder="1" applyAlignment="1">
      <alignment horizontal="left" vertical="center" wrapText="1"/>
    </xf>
    <xf numFmtId="0" fontId="32" fillId="0" borderId="1" xfId="0" applyFont="1" applyBorder="1" applyAlignment="1">
      <alignment horizontal="left" vertical="center" wrapText="1"/>
    </xf>
    <xf numFmtId="0" fontId="33" fillId="0" borderId="27" xfId="0" applyFont="1" applyBorder="1" applyAlignment="1">
      <alignment vertical="center" wrapText="1"/>
    </xf>
    <xf numFmtId="0" fontId="32" fillId="0" borderId="1" xfId="0" applyFont="1" applyBorder="1" applyAlignment="1">
      <alignment vertical="center" wrapText="1"/>
    </xf>
    <xf numFmtId="0" fontId="32" fillId="0" borderId="1" xfId="0" applyFont="1" applyBorder="1" applyAlignment="1">
      <alignment horizontal="left" vertical="center"/>
    </xf>
    <xf numFmtId="0" fontId="32" fillId="0" borderId="1" xfId="0" applyFont="1" applyBorder="1" applyAlignment="1">
      <alignment vertical="center"/>
    </xf>
    <xf numFmtId="49" fontId="32" fillId="0" borderId="1" xfId="0" applyNumberFormat="1" applyFont="1" applyBorder="1" applyAlignment="1">
      <alignment vertical="center" wrapText="1"/>
    </xf>
    <xf numFmtId="0" fontId="29" fillId="0" borderId="30" xfId="0" applyFont="1" applyBorder="1" applyAlignment="1">
      <alignment vertical="center" wrapText="1"/>
    </xf>
    <xf numFmtId="0" fontId="34" fillId="0" borderId="29" xfId="0" applyFont="1" applyBorder="1" applyAlignment="1">
      <alignment vertical="center" wrapText="1"/>
    </xf>
    <xf numFmtId="0" fontId="29" fillId="0" borderId="31" xfId="0" applyFont="1" applyBorder="1" applyAlignment="1">
      <alignment vertical="center" wrapText="1"/>
    </xf>
    <xf numFmtId="0" fontId="29" fillId="0" borderId="1" xfId="0" applyFont="1" applyBorder="1" applyAlignment="1">
      <alignment vertical="top"/>
    </xf>
    <xf numFmtId="0" fontId="29" fillId="0" borderId="0" xfId="0" applyFont="1" applyAlignment="1">
      <alignment vertical="top"/>
    </xf>
    <xf numFmtId="0" fontId="29" fillId="0" borderId="24" xfId="0" applyFont="1" applyBorder="1" applyAlignment="1">
      <alignment horizontal="left" vertical="center"/>
    </xf>
    <xf numFmtId="0" fontId="29" fillId="0" borderId="25" xfId="0" applyFont="1" applyBorder="1" applyAlignment="1">
      <alignment horizontal="left" vertical="center"/>
    </xf>
    <xf numFmtId="0" fontId="29" fillId="0" borderId="26" xfId="0" applyFont="1" applyBorder="1" applyAlignment="1">
      <alignment horizontal="left" vertical="center"/>
    </xf>
    <xf numFmtId="0" fontId="29" fillId="0" borderId="27" xfId="0" applyFont="1" applyBorder="1" applyAlignment="1">
      <alignment horizontal="left" vertical="center"/>
    </xf>
    <xf numFmtId="0" fontId="29" fillId="0" borderId="28" xfId="0" applyFont="1" applyBorder="1" applyAlignment="1">
      <alignment horizontal="left" vertical="center"/>
    </xf>
    <xf numFmtId="0" fontId="31" fillId="0" borderId="1" xfId="0" applyFont="1" applyBorder="1" applyAlignment="1">
      <alignment horizontal="left" vertical="center"/>
    </xf>
    <xf numFmtId="0" fontId="35" fillId="0" borderId="0" xfId="0" applyFont="1" applyAlignment="1">
      <alignment horizontal="left" vertical="center"/>
    </xf>
    <xf numFmtId="0" fontId="31" fillId="0" borderId="29" xfId="0" applyFont="1" applyBorder="1" applyAlignment="1">
      <alignment horizontal="left" vertical="center"/>
    </xf>
    <xf numFmtId="0" fontId="31" fillId="0" borderId="29" xfId="0" applyFont="1" applyBorder="1" applyAlignment="1">
      <alignment horizontal="center" vertical="center"/>
    </xf>
    <xf numFmtId="0" fontId="35" fillId="0" borderId="29" xfId="0" applyFont="1" applyBorder="1" applyAlignment="1">
      <alignment horizontal="left" vertical="center"/>
    </xf>
    <xf numFmtId="0" fontId="36" fillId="0" borderId="1" xfId="0" applyFont="1" applyBorder="1" applyAlignment="1">
      <alignment horizontal="left" vertical="center"/>
    </xf>
    <xf numFmtId="0" fontId="33" fillId="0" borderId="0" xfId="0" applyFont="1" applyAlignment="1">
      <alignment horizontal="left" vertical="center"/>
    </xf>
    <xf numFmtId="0" fontId="37" fillId="0" borderId="1" xfId="0" applyFont="1" applyBorder="1" applyAlignment="1">
      <alignment horizontal="left" vertical="center"/>
    </xf>
    <xf numFmtId="0" fontId="32" fillId="0" borderId="1" xfId="0" applyFont="1" applyBorder="1" applyAlignment="1">
      <alignment horizontal="center" vertical="center"/>
    </xf>
    <xf numFmtId="0" fontId="32" fillId="0" borderId="0" xfId="0" applyFont="1" applyAlignment="1">
      <alignment horizontal="left" vertical="center"/>
    </xf>
    <xf numFmtId="0" fontId="33" fillId="0" borderId="27" xfId="0" applyFont="1" applyBorder="1" applyAlignment="1">
      <alignment horizontal="left" vertical="center"/>
    </xf>
    <xf numFmtId="0" fontId="29" fillId="0" borderId="30" xfId="0" applyFont="1" applyBorder="1" applyAlignment="1">
      <alignment horizontal="left" vertical="center"/>
    </xf>
    <xf numFmtId="0" fontId="34" fillId="0" borderId="29" xfId="0" applyFont="1" applyBorder="1" applyAlignment="1">
      <alignment horizontal="left" vertical="center"/>
    </xf>
    <xf numFmtId="0" fontId="29" fillId="0" borderId="31" xfId="0" applyFont="1" applyBorder="1" applyAlignment="1">
      <alignment horizontal="left" vertical="center"/>
    </xf>
    <xf numFmtId="0" fontId="29" fillId="0" borderId="1" xfId="0" applyFont="1" applyBorder="1" applyAlignment="1">
      <alignment horizontal="left" vertical="center"/>
    </xf>
    <xf numFmtId="0" fontId="34" fillId="0" borderId="1" xfId="0" applyFont="1" applyBorder="1" applyAlignment="1">
      <alignment horizontal="left" vertical="center"/>
    </xf>
    <xf numFmtId="0" fontId="35" fillId="0" borderId="1" xfId="0" applyFont="1" applyBorder="1" applyAlignment="1">
      <alignment horizontal="left" vertical="center"/>
    </xf>
    <xf numFmtId="0" fontId="33" fillId="0" borderId="29" xfId="0" applyFont="1" applyBorder="1" applyAlignment="1">
      <alignment horizontal="left" vertical="center"/>
    </xf>
    <xf numFmtId="0" fontId="29" fillId="0" borderId="1" xfId="0" applyFont="1" applyBorder="1" applyAlignment="1">
      <alignment horizontal="left" vertical="center" wrapText="1"/>
    </xf>
    <xf numFmtId="0" fontId="33" fillId="0" borderId="1" xfId="0" applyFont="1" applyBorder="1" applyAlignment="1">
      <alignment horizontal="left" vertical="center" wrapText="1"/>
    </xf>
    <xf numFmtId="0" fontId="33" fillId="0" borderId="1" xfId="0" applyFont="1" applyBorder="1" applyAlignment="1">
      <alignment horizontal="center" vertical="center" wrapText="1"/>
    </xf>
    <xf numFmtId="0" fontId="29" fillId="0" borderId="24" xfId="0" applyFont="1" applyBorder="1" applyAlignment="1">
      <alignment horizontal="left" vertical="center" wrapText="1"/>
    </xf>
    <xf numFmtId="0" fontId="29" fillId="0" borderId="25" xfId="0" applyFont="1" applyBorder="1" applyAlignment="1">
      <alignment horizontal="left" vertical="center" wrapText="1"/>
    </xf>
    <xf numFmtId="0" fontId="29" fillId="0" borderId="26" xfId="0" applyFont="1" applyBorder="1" applyAlignment="1">
      <alignment horizontal="left" vertical="center" wrapText="1"/>
    </xf>
    <xf numFmtId="0" fontId="29" fillId="0" borderId="27" xfId="0" applyFont="1" applyBorder="1" applyAlignment="1">
      <alignment horizontal="left" vertical="center" wrapText="1"/>
    </xf>
    <xf numFmtId="0" fontId="29" fillId="0" borderId="28"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33" fillId="0" borderId="27" xfId="0" applyFont="1" applyBorder="1" applyAlignment="1">
      <alignment horizontal="left" vertical="center" wrapText="1"/>
    </xf>
    <xf numFmtId="0" fontId="33" fillId="0" borderId="1" xfId="0" applyFont="1" applyBorder="1" applyAlignment="1">
      <alignment horizontal="left" vertical="center"/>
    </xf>
    <xf numFmtId="0" fontId="33" fillId="0" borderId="28" xfId="0" applyFont="1" applyBorder="1" applyAlignment="1">
      <alignment horizontal="left" vertical="center" wrapText="1"/>
    </xf>
    <xf numFmtId="0" fontId="33" fillId="0" borderId="28" xfId="0" applyFont="1" applyBorder="1" applyAlignment="1">
      <alignment horizontal="left" vertical="center"/>
    </xf>
    <xf numFmtId="0" fontId="33" fillId="0" borderId="30" xfId="0" applyFont="1" applyBorder="1" applyAlignment="1">
      <alignment horizontal="left" vertical="center" wrapText="1"/>
    </xf>
    <xf numFmtId="0" fontId="33" fillId="0" borderId="29" xfId="0" applyFont="1" applyBorder="1" applyAlignment="1">
      <alignment horizontal="left" vertical="center" wrapText="1"/>
    </xf>
    <xf numFmtId="0" fontId="33" fillId="0" borderId="31" xfId="0" applyFont="1" applyBorder="1" applyAlignment="1">
      <alignment horizontal="left" vertical="center" wrapText="1"/>
    </xf>
    <xf numFmtId="0" fontId="32" fillId="0" borderId="1" xfId="0" applyFont="1" applyBorder="1" applyAlignment="1">
      <alignment horizontal="left" vertical="top"/>
    </xf>
    <xf numFmtId="0" fontId="32" fillId="0" borderId="1" xfId="0" applyFont="1" applyBorder="1" applyAlignment="1">
      <alignment horizontal="center" vertical="top"/>
    </xf>
    <xf numFmtId="0" fontId="33" fillId="0" borderId="30" xfId="0" applyFont="1" applyBorder="1" applyAlignment="1">
      <alignment horizontal="left" vertical="center"/>
    </xf>
    <xf numFmtId="0" fontId="33" fillId="0" borderId="31" xfId="0" applyFont="1" applyBorder="1" applyAlignment="1">
      <alignment horizontal="left" vertical="center"/>
    </xf>
    <xf numFmtId="0" fontId="33" fillId="0" borderId="1" xfId="0" applyFont="1" applyBorder="1" applyAlignment="1">
      <alignment horizontal="center" vertical="center"/>
    </xf>
    <xf numFmtId="0" fontId="35" fillId="0" borderId="0" xfId="0" applyFont="1" applyAlignment="1">
      <alignment vertical="center"/>
    </xf>
    <xf numFmtId="0" fontId="31" fillId="0" borderId="1" xfId="0" applyFont="1" applyBorder="1" applyAlignment="1">
      <alignment vertical="center"/>
    </xf>
    <xf numFmtId="0" fontId="35" fillId="0" borderId="29" xfId="0" applyFont="1" applyBorder="1" applyAlignment="1">
      <alignment vertical="center"/>
    </xf>
    <xf numFmtId="0" fontId="31" fillId="0" borderId="29" xfId="0" applyFont="1" applyBorder="1" applyAlignment="1">
      <alignment vertical="center"/>
    </xf>
    <xf numFmtId="0" fontId="32" fillId="0" borderId="1" xfId="0" applyFont="1" applyBorder="1" applyAlignment="1">
      <alignment vertical="top"/>
    </xf>
    <xf numFmtId="49" fontId="32" fillId="0" borderId="1" xfId="0" applyNumberFormat="1"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vertical="top"/>
    </xf>
    <xf numFmtId="0" fontId="39" fillId="0" borderId="1" xfId="0" applyFont="1" applyBorder="1" applyAlignment="1">
      <alignment horizontal="left" vertical="center"/>
    </xf>
    <xf numFmtId="0" fontId="39" fillId="0" borderId="1" xfId="0" applyFont="1" applyBorder="1" applyAlignment="1">
      <alignment horizontal="center" vertical="center"/>
    </xf>
    <xf numFmtId="49" fontId="39" fillId="0" borderId="1" xfId="0" applyNumberFormat="1" applyFont="1" applyBorder="1" applyAlignment="1">
      <alignment horizontal="left" vertical="center"/>
    </xf>
    <xf numFmtId="0" fontId="38" fillId="0" borderId="28" xfId="0" applyFont="1" applyBorder="1" applyAlignment="1">
      <alignment horizontal="left" vertical="center"/>
    </xf>
    <xf numFmtId="0" fontId="0" fillId="0" borderId="29" xfId="0" applyBorder="1" applyAlignment="1">
      <alignment vertical="top"/>
    </xf>
    <xf numFmtId="0" fontId="31" fillId="0" borderId="29" xfId="0" applyFont="1" applyBorder="1" applyAlignment="1">
      <alignment horizontal="left"/>
    </xf>
    <xf numFmtId="0" fontId="35" fillId="0" borderId="29" xfId="0" applyFont="1" applyBorder="1"/>
    <xf numFmtId="0" fontId="29" fillId="0" borderId="27" xfId="0" applyFont="1" applyBorder="1" applyAlignment="1">
      <alignment vertical="top"/>
    </xf>
    <xf numFmtId="0" fontId="29" fillId="0" borderId="28" xfId="0" applyFont="1" applyBorder="1" applyAlignment="1">
      <alignment vertical="top"/>
    </xf>
    <xf numFmtId="0" fontId="29" fillId="0" borderId="30" xfId="0" applyFont="1" applyBorder="1" applyAlignment="1">
      <alignment vertical="top"/>
    </xf>
    <xf numFmtId="0" fontId="29" fillId="0" borderId="29" xfId="0" applyFont="1" applyBorder="1" applyAlignment="1">
      <alignment vertical="top"/>
    </xf>
    <xf numFmtId="0" fontId="29" fillId="0" borderId="31" xfId="0" applyFont="1" applyBorder="1" applyAlignment="1">
      <alignment vertical="top"/>
    </xf>
    <xf numFmtId="0" fontId="10" fillId="0" borderId="0" xfId="0" applyFont="1" applyAlignment="1">
      <alignment horizontal="left" vertical="top" wrapText="1"/>
    </xf>
    <xf numFmtId="0" fontId="10" fillId="0" borderId="0" xfId="0" applyFont="1" applyAlignment="1">
      <alignment horizontal="left" vertical="center"/>
    </xf>
    <xf numFmtId="0" fontId="12"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1" fillId="0" borderId="6" xfId="0" applyNumberFormat="1" applyFont="1" applyBorder="1" applyAlignment="1">
      <alignment vertical="center"/>
    </xf>
    <xf numFmtId="0" fontId="0" fillId="0" borderId="6" xfId="0" applyBorder="1" applyAlignment="1">
      <alignment vertical="center"/>
    </xf>
    <xf numFmtId="0" fontId="1" fillId="0" borderId="0" xfId="0" applyFont="1" applyAlignment="1">
      <alignment horizontal="right" vertical="center"/>
    </xf>
    <xf numFmtId="4" fontId="12"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8" xfId="0" applyFont="1" applyFill="1" applyBorder="1" applyAlignment="1">
      <alignment horizontal="left" vertical="center"/>
    </xf>
    <xf numFmtId="0" fontId="0" fillId="4" borderId="8" xfId="0" applyFill="1" applyBorder="1" applyAlignment="1">
      <alignment vertical="center"/>
    </xf>
    <xf numFmtId="4" fontId="4" fillId="4" borderId="8" xfId="0" applyNumberFormat="1" applyFont="1" applyFill="1" applyBorder="1" applyAlignment="1">
      <alignment vertical="center"/>
    </xf>
    <xf numFmtId="0" fontId="0" fillId="4" borderId="9"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3" fillId="0" borderId="12" xfId="0" applyFont="1" applyBorder="1" applyAlignment="1">
      <alignment horizontal="center" vertical="center"/>
    </xf>
    <xf numFmtId="0" fontId="13" fillId="0" borderId="13" xfId="0" applyFont="1" applyBorder="1" applyAlignment="1">
      <alignment horizontal="left" vertical="center"/>
    </xf>
    <xf numFmtId="0" fontId="14" fillId="0" borderId="15" xfId="0" applyFont="1" applyBorder="1" applyAlignment="1">
      <alignment horizontal="left" vertical="center"/>
    </xf>
    <xf numFmtId="0" fontId="14" fillId="0" borderId="0" xfId="0" applyFont="1" applyAlignment="1">
      <alignment horizontal="left" vertical="center"/>
    </xf>
    <xf numFmtId="0" fontId="15" fillId="5" borderId="7" xfId="0" applyFont="1" applyFill="1" applyBorder="1" applyAlignment="1">
      <alignment horizontal="center" vertical="center"/>
    </xf>
    <xf numFmtId="0" fontId="15" fillId="5" borderId="8" xfId="0" applyFont="1" applyFill="1" applyBorder="1" applyAlignment="1">
      <alignment horizontal="left" vertical="center"/>
    </xf>
    <xf numFmtId="0" fontId="15" fillId="5" borderId="8" xfId="0" applyFont="1" applyFill="1" applyBorder="1" applyAlignment="1">
      <alignment horizontal="center" vertical="center"/>
    </xf>
    <xf numFmtId="0" fontId="15" fillId="5" borderId="8" xfId="0" applyFont="1" applyFill="1" applyBorder="1" applyAlignment="1">
      <alignment horizontal="right" vertical="center"/>
    </xf>
    <xf numFmtId="4" fontId="21" fillId="0" borderId="0" xfId="0" applyNumberFormat="1" applyFont="1" applyAlignment="1">
      <alignment vertical="center"/>
    </xf>
    <xf numFmtId="0" fontId="21" fillId="0" borderId="0" xfId="0" applyFont="1" applyAlignment="1">
      <alignment vertical="center"/>
    </xf>
    <xf numFmtId="0" fontId="20" fillId="0" borderId="0" xfId="0" applyFont="1" applyAlignment="1">
      <alignment horizontal="left" vertical="center" wrapText="1"/>
    </xf>
    <xf numFmtId="4" fontId="17" fillId="0" borderId="0" xfId="0" applyNumberFormat="1" applyFont="1" applyAlignment="1">
      <alignment horizontal="right" vertical="center"/>
    </xf>
    <xf numFmtId="4" fontId="17" fillId="0" borderId="0" xfId="0" applyNumberFormat="1" applyFont="1" applyAlignment="1">
      <alignment vertical="center"/>
    </xf>
    <xf numFmtId="0" fontId="7"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3" borderId="0" xfId="0" applyFont="1" applyFill="1" applyAlignment="1" applyProtection="1">
      <alignment horizontal="left" vertical="center"/>
      <protection locked="0"/>
    </xf>
    <xf numFmtId="0" fontId="32" fillId="0" borderId="1" xfId="0" applyFont="1" applyBorder="1" applyAlignment="1">
      <alignment horizontal="left" vertical="center" wrapText="1"/>
    </xf>
    <xf numFmtId="0" fontId="31" fillId="0" borderId="29" xfId="0" applyFont="1" applyBorder="1" applyAlignment="1">
      <alignment horizontal="left" wrapText="1"/>
    </xf>
    <xf numFmtId="0" fontId="30" fillId="0" borderId="1" xfId="0" applyFont="1" applyBorder="1" applyAlignment="1">
      <alignment horizontal="center" vertical="center" wrapText="1"/>
    </xf>
    <xf numFmtId="49" fontId="32" fillId="0" borderId="1" xfId="0" applyNumberFormat="1" applyFont="1" applyBorder="1" applyAlignment="1">
      <alignment horizontal="left" vertical="center" wrapText="1"/>
    </xf>
    <xf numFmtId="0" fontId="30" fillId="0" borderId="1" xfId="0" applyFont="1" applyBorder="1" applyAlignment="1">
      <alignment horizontal="center" vertical="center"/>
    </xf>
    <xf numFmtId="0" fontId="31" fillId="0" borderId="29" xfId="0" applyFont="1" applyBorder="1" applyAlignment="1">
      <alignment horizontal="left"/>
    </xf>
    <xf numFmtId="0" fontId="32" fillId="0" borderId="1" xfId="0" applyFont="1" applyBorder="1" applyAlignment="1">
      <alignment horizontal="left" vertical="center"/>
    </xf>
    <xf numFmtId="0" fontId="32" fillId="0" borderId="1" xfId="0" applyFont="1" applyBorder="1" applyAlignment="1">
      <alignment horizontal="left" vertical="top"/>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7"/>
  <sheetViews>
    <sheetView showGridLines="0" tabSelected="1" workbookViewId="0">
      <selection activeCell="K6" sqref="K6:AO6"/>
    </sheetView>
  </sheetViews>
  <sheetFormatPr defaultRowHeight="12.7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0" t="s">
        <v>0</v>
      </c>
      <c r="AZ1" s="10" t="s">
        <v>1</v>
      </c>
      <c r="BA1" s="10" t="s">
        <v>2</v>
      </c>
      <c r="BB1" s="10" t="s">
        <v>3</v>
      </c>
      <c r="BT1" s="10" t="s">
        <v>4</v>
      </c>
      <c r="BU1" s="10" t="s">
        <v>4</v>
      </c>
      <c r="BV1" s="10" t="s">
        <v>5</v>
      </c>
    </row>
    <row r="2" spans="1:74" ht="36.950000000000003" customHeight="1">
      <c r="AR2" s="240" t="s">
        <v>6</v>
      </c>
      <c r="AS2" s="207"/>
      <c r="AT2" s="207"/>
      <c r="AU2" s="207"/>
      <c r="AV2" s="207"/>
      <c r="AW2" s="207"/>
      <c r="AX2" s="207"/>
      <c r="AY2" s="207"/>
      <c r="AZ2" s="207"/>
      <c r="BA2" s="207"/>
      <c r="BB2" s="207"/>
      <c r="BC2" s="207"/>
      <c r="BD2" s="207"/>
      <c r="BE2" s="207"/>
      <c r="BS2" s="11" t="s">
        <v>7</v>
      </c>
      <c r="BT2" s="11" t="s">
        <v>8</v>
      </c>
    </row>
    <row r="3" spans="1:74" ht="6.95" customHeight="1">
      <c r="B3" s="12"/>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4"/>
      <c r="BS3" s="11" t="s">
        <v>7</v>
      </c>
      <c r="BT3" s="11" t="s">
        <v>9</v>
      </c>
    </row>
    <row r="4" spans="1:74" ht="24.95" customHeight="1">
      <c r="B4" s="14"/>
      <c r="D4" s="15" t="s">
        <v>10</v>
      </c>
      <c r="AR4" s="14"/>
      <c r="AS4" s="16" t="s">
        <v>11</v>
      </c>
      <c r="BE4" s="17" t="s">
        <v>12</v>
      </c>
      <c r="BS4" s="11" t="s">
        <v>13</v>
      </c>
    </row>
    <row r="5" spans="1:74" ht="12" customHeight="1">
      <c r="B5" s="14"/>
      <c r="D5" s="18" t="s">
        <v>14</v>
      </c>
      <c r="K5" s="206" t="s">
        <v>15</v>
      </c>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R5" s="14"/>
      <c r="BE5" s="203" t="s">
        <v>16</v>
      </c>
      <c r="BS5" s="11" t="s">
        <v>7</v>
      </c>
    </row>
    <row r="6" spans="1:74" ht="36.950000000000003" customHeight="1">
      <c r="B6" s="14"/>
      <c r="D6" s="20" t="s">
        <v>17</v>
      </c>
      <c r="K6" s="208" t="s">
        <v>18</v>
      </c>
      <c r="L6" s="207"/>
      <c r="M6" s="207"/>
      <c r="N6" s="207"/>
      <c r="O6" s="207"/>
      <c r="P6" s="207"/>
      <c r="Q6" s="207"/>
      <c r="R6" s="207"/>
      <c r="S6" s="207"/>
      <c r="T6" s="207"/>
      <c r="U6" s="207"/>
      <c r="V6" s="207"/>
      <c r="W6" s="207"/>
      <c r="X6" s="207"/>
      <c r="Y6" s="207"/>
      <c r="Z6" s="207"/>
      <c r="AA6" s="207"/>
      <c r="AB6" s="207"/>
      <c r="AC6" s="207"/>
      <c r="AD6" s="207"/>
      <c r="AE6" s="207"/>
      <c r="AF6" s="207"/>
      <c r="AG6" s="207"/>
      <c r="AH6" s="207"/>
      <c r="AI6" s="207"/>
      <c r="AJ6" s="207"/>
      <c r="AK6" s="207"/>
      <c r="AL6" s="207"/>
      <c r="AM6" s="207"/>
      <c r="AN6" s="207"/>
      <c r="AO6" s="207"/>
      <c r="AR6" s="14"/>
      <c r="BE6" s="204"/>
      <c r="BS6" s="11" t="s">
        <v>7</v>
      </c>
    </row>
    <row r="7" spans="1:74" ht="12" customHeight="1">
      <c r="B7" s="14"/>
      <c r="D7" s="21" t="s">
        <v>19</v>
      </c>
      <c r="K7" s="19" t="s">
        <v>3</v>
      </c>
      <c r="AK7" s="21" t="s">
        <v>20</v>
      </c>
      <c r="AN7" s="19" t="s">
        <v>3</v>
      </c>
      <c r="AR7" s="14"/>
      <c r="BE7" s="204"/>
      <c r="BS7" s="11" t="s">
        <v>7</v>
      </c>
    </row>
    <row r="8" spans="1:74" ht="12" customHeight="1">
      <c r="B8" s="14"/>
      <c r="D8" s="21" t="s">
        <v>21</v>
      </c>
      <c r="K8" s="19" t="s">
        <v>22</v>
      </c>
      <c r="AK8" s="21" t="s">
        <v>23</v>
      </c>
      <c r="AN8" s="22" t="s">
        <v>24</v>
      </c>
      <c r="AR8" s="14"/>
      <c r="BE8" s="204"/>
      <c r="BS8" s="11" t="s">
        <v>7</v>
      </c>
    </row>
    <row r="9" spans="1:74" ht="14.45" customHeight="1">
      <c r="B9" s="14"/>
      <c r="AR9" s="14"/>
      <c r="BE9" s="204"/>
      <c r="BS9" s="11" t="s">
        <v>7</v>
      </c>
    </row>
    <row r="10" spans="1:74" ht="12" customHeight="1">
      <c r="B10" s="14"/>
      <c r="D10" s="21" t="s">
        <v>25</v>
      </c>
      <c r="AK10" s="21" t="s">
        <v>26</v>
      </c>
      <c r="AN10" s="19" t="s">
        <v>3</v>
      </c>
      <c r="AR10" s="14"/>
      <c r="BE10" s="204"/>
      <c r="BS10" s="11" t="s">
        <v>7</v>
      </c>
    </row>
    <row r="11" spans="1:74" ht="18.399999999999999" customHeight="1">
      <c r="B11" s="14"/>
      <c r="E11" s="19" t="s">
        <v>27</v>
      </c>
      <c r="AK11" s="21" t="s">
        <v>28</v>
      </c>
      <c r="AN11" s="19" t="s">
        <v>3</v>
      </c>
      <c r="AR11" s="14"/>
      <c r="BE11" s="204"/>
      <c r="BS11" s="11" t="s">
        <v>7</v>
      </c>
    </row>
    <row r="12" spans="1:74" ht="6.95" customHeight="1">
      <c r="B12" s="14"/>
      <c r="AR12" s="14"/>
      <c r="BE12" s="204"/>
      <c r="BS12" s="11" t="s">
        <v>7</v>
      </c>
    </row>
    <row r="13" spans="1:74" ht="12" customHeight="1">
      <c r="B13" s="14"/>
      <c r="D13" s="21" t="s">
        <v>29</v>
      </c>
      <c r="AK13" s="21" t="s">
        <v>26</v>
      </c>
      <c r="AN13" s="23" t="s">
        <v>30</v>
      </c>
      <c r="AR13" s="14"/>
      <c r="BE13" s="204"/>
      <c r="BS13" s="11" t="s">
        <v>7</v>
      </c>
    </row>
    <row r="14" spans="1:74">
      <c r="B14" s="14"/>
      <c r="E14" s="209" t="s">
        <v>30</v>
      </c>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 t="s">
        <v>28</v>
      </c>
      <c r="AN14" s="23" t="s">
        <v>30</v>
      </c>
      <c r="AR14" s="14"/>
      <c r="BE14" s="204"/>
      <c r="BS14" s="11" t="s">
        <v>7</v>
      </c>
    </row>
    <row r="15" spans="1:74" ht="6.95" customHeight="1">
      <c r="B15" s="14"/>
      <c r="AR15" s="14"/>
      <c r="BE15" s="204"/>
      <c r="BS15" s="11" t="s">
        <v>4</v>
      </c>
    </row>
    <row r="16" spans="1:74" ht="12" customHeight="1">
      <c r="B16" s="14"/>
      <c r="D16" s="21" t="s">
        <v>31</v>
      </c>
      <c r="AK16" s="21" t="s">
        <v>26</v>
      </c>
      <c r="AN16" s="19" t="s">
        <v>3</v>
      </c>
      <c r="AR16" s="14"/>
      <c r="BE16" s="204"/>
      <c r="BS16" s="11" t="s">
        <v>4</v>
      </c>
    </row>
    <row r="17" spans="2:71" ht="18.399999999999999" customHeight="1">
      <c r="B17" s="14"/>
      <c r="E17" s="19" t="s">
        <v>32</v>
      </c>
      <c r="AK17" s="21" t="s">
        <v>28</v>
      </c>
      <c r="AN17" s="19" t="s">
        <v>3</v>
      </c>
      <c r="AR17" s="14"/>
      <c r="BE17" s="204"/>
      <c r="BS17" s="11" t="s">
        <v>33</v>
      </c>
    </row>
    <row r="18" spans="2:71" ht="6.95" customHeight="1">
      <c r="B18" s="14"/>
      <c r="AR18" s="14"/>
      <c r="BE18" s="204"/>
      <c r="BS18" s="11" t="s">
        <v>7</v>
      </c>
    </row>
    <row r="19" spans="2:71" ht="12" customHeight="1">
      <c r="B19" s="14"/>
      <c r="D19" s="21" t="s">
        <v>34</v>
      </c>
      <c r="AK19" s="21" t="s">
        <v>26</v>
      </c>
      <c r="AN19" s="19" t="s">
        <v>3</v>
      </c>
      <c r="AR19" s="14"/>
      <c r="BE19" s="204"/>
      <c r="BS19" s="11" t="s">
        <v>7</v>
      </c>
    </row>
    <row r="20" spans="2:71" ht="18.399999999999999" customHeight="1">
      <c r="B20" s="14"/>
      <c r="E20" s="19" t="s">
        <v>35</v>
      </c>
      <c r="AK20" s="21" t="s">
        <v>28</v>
      </c>
      <c r="AN20" s="19" t="s">
        <v>3</v>
      </c>
      <c r="AR20" s="14"/>
      <c r="BE20" s="204"/>
      <c r="BS20" s="11" t="s">
        <v>4</v>
      </c>
    </row>
    <row r="21" spans="2:71" ht="6.95" customHeight="1">
      <c r="B21" s="14"/>
      <c r="AR21" s="14"/>
      <c r="BE21" s="204"/>
    </row>
    <row r="22" spans="2:71" ht="12" customHeight="1">
      <c r="B22" s="14"/>
      <c r="D22" s="21" t="s">
        <v>36</v>
      </c>
      <c r="AR22" s="14"/>
      <c r="BE22" s="204"/>
    </row>
    <row r="23" spans="2:71" ht="47.25" customHeight="1">
      <c r="B23" s="14"/>
      <c r="E23" s="211" t="s">
        <v>37</v>
      </c>
      <c r="F23" s="211"/>
      <c r="G23" s="211"/>
      <c r="H23" s="211"/>
      <c r="I23" s="211"/>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1"/>
      <c r="AK23" s="211"/>
      <c r="AL23" s="211"/>
      <c r="AM23" s="211"/>
      <c r="AN23" s="211"/>
      <c r="AR23" s="14"/>
      <c r="BE23" s="204"/>
    </row>
    <row r="24" spans="2:71" ht="6.95" customHeight="1">
      <c r="B24" s="14"/>
      <c r="AR24" s="14"/>
      <c r="BE24" s="204"/>
    </row>
    <row r="25" spans="2:71" ht="6.95" customHeight="1">
      <c r="B25" s="1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R25" s="14"/>
      <c r="BE25" s="204"/>
    </row>
    <row r="26" spans="2:71" s="1" customFormat="1" ht="25.9" customHeight="1">
      <c r="B26" s="25"/>
      <c r="D26" s="26" t="s">
        <v>38</v>
      </c>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12">
        <v>0</v>
      </c>
      <c r="AL26" s="213"/>
      <c r="AM26" s="213"/>
      <c r="AN26" s="213"/>
      <c r="AO26" s="213"/>
      <c r="AR26" s="25"/>
      <c r="BE26" s="204"/>
    </row>
    <row r="27" spans="2:71" s="1" customFormat="1" ht="6.95" customHeight="1">
      <c r="B27" s="25"/>
      <c r="AR27" s="25"/>
      <c r="BE27" s="204"/>
    </row>
    <row r="28" spans="2:71" s="1" customFormat="1">
      <c r="B28" s="25"/>
      <c r="L28" s="214" t="s">
        <v>39</v>
      </c>
      <c r="M28" s="214"/>
      <c r="N28" s="214"/>
      <c r="O28" s="214"/>
      <c r="P28" s="214"/>
      <c r="W28" s="214" t="s">
        <v>40</v>
      </c>
      <c r="X28" s="214"/>
      <c r="Y28" s="214"/>
      <c r="Z28" s="214"/>
      <c r="AA28" s="214"/>
      <c r="AB28" s="214"/>
      <c r="AC28" s="214"/>
      <c r="AD28" s="214"/>
      <c r="AE28" s="214"/>
      <c r="AK28" s="214" t="s">
        <v>41</v>
      </c>
      <c r="AL28" s="214"/>
      <c r="AM28" s="214"/>
      <c r="AN28" s="214"/>
      <c r="AO28" s="214"/>
      <c r="AR28" s="25"/>
      <c r="BE28" s="204"/>
    </row>
    <row r="29" spans="2:71" s="2" customFormat="1" ht="14.45" customHeight="1">
      <c r="B29" s="29"/>
      <c r="D29" s="21" t="s">
        <v>42</v>
      </c>
      <c r="F29" s="21" t="s">
        <v>43</v>
      </c>
      <c r="L29" s="217">
        <v>0.21</v>
      </c>
      <c r="M29" s="216"/>
      <c r="N29" s="216"/>
      <c r="O29" s="216"/>
      <c r="P29" s="216"/>
      <c r="W29" s="215">
        <v>0</v>
      </c>
      <c r="X29" s="216"/>
      <c r="Y29" s="216"/>
      <c r="Z29" s="216"/>
      <c r="AA29" s="216"/>
      <c r="AB29" s="216"/>
      <c r="AC29" s="216"/>
      <c r="AD29" s="216"/>
      <c r="AE29" s="216"/>
      <c r="AK29" s="215">
        <v>0</v>
      </c>
      <c r="AL29" s="216"/>
      <c r="AM29" s="216"/>
      <c r="AN29" s="216"/>
      <c r="AO29" s="216"/>
      <c r="AR29" s="29"/>
      <c r="BE29" s="205"/>
    </row>
    <row r="30" spans="2:71" s="2" customFormat="1" ht="14.45" customHeight="1">
      <c r="B30" s="29"/>
      <c r="F30" s="21" t="s">
        <v>44</v>
      </c>
      <c r="L30" s="217">
        <v>0.12</v>
      </c>
      <c r="M30" s="216"/>
      <c r="N30" s="216"/>
      <c r="O30" s="216"/>
      <c r="P30" s="216"/>
      <c r="W30" s="215">
        <f>ROUND(BA54, 2)</f>
        <v>0</v>
      </c>
      <c r="X30" s="216"/>
      <c r="Y30" s="216"/>
      <c r="Z30" s="216"/>
      <c r="AA30" s="216"/>
      <c r="AB30" s="216"/>
      <c r="AC30" s="216"/>
      <c r="AD30" s="216"/>
      <c r="AE30" s="216"/>
      <c r="AK30" s="215">
        <f>ROUND(AW54, 2)</f>
        <v>0</v>
      </c>
      <c r="AL30" s="216"/>
      <c r="AM30" s="216"/>
      <c r="AN30" s="216"/>
      <c r="AO30" s="216"/>
      <c r="AR30" s="29"/>
      <c r="BE30" s="205"/>
    </row>
    <row r="31" spans="2:71" s="2" customFormat="1" ht="14.45" hidden="1" customHeight="1">
      <c r="B31" s="29"/>
      <c r="F31" s="21" t="s">
        <v>45</v>
      </c>
      <c r="L31" s="217">
        <v>0.21</v>
      </c>
      <c r="M31" s="216"/>
      <c r="N31" s="216"/>
      <c r="O31" s="216"/>
      <c r="P31" s="216"/>
      <c r="W31" s="215">
        <f>ROUND(BB54, 2)</f>
        <v>0</v>
      </c>
      <c r="X31" s="216"/>
      <c r="Y31" s="216"/>
      <c r="Z31" s="216"/>
      <c r="AA31" s="216"/>
      <c r="AB31" s="216"/>
      <c r="AC31" s="216"/>
      <c r="AD31" s="216"/>
      <c r="AE31" s="216"/>
      <c r="AK31" s="215">
        <v>0</v>
      </c>
      <c r="AL31" s="216"/>
      <c r="AM31" s="216"/>
      <c r="AN31" s="216"/>
      <c r="AO31" s="216"/>
      <c r="AR31" s="29"/>
      <c r="BE31" s="205"/>
    </row>
    <row r="32" spans="2:71" s="2" customFormat="1" ht="14.45" hidden="1" customHeight="1">
      <c r="B32" s="29"/>
      <c r="F32" s="21" t="s">
        <v>46</v>
      </c>
      <c r="L32" s="217">
        <v>0.12</v>
      </c>
      <c r="M32" s="216"/>
      <c r="N32" s="216"/>
      <c r="O32" s="216"/>
      <c r="P32" s="216"/>
      <c r="W32" s="215">
        <f>ROUND(BC54, 2)</f>
        <v>0</v>
      </c>
      <c r="X32" s="216"/>
      <c r="Y32" s="216"/>
      <c r="Z32" s="216"/>
      <c r="AA32" s="216"/>
      <c r="AB32" s="216"/>
      <c r="AC32" s="216"/>
      <c r="AD32" s="216"/>
      <c r="AE32" s="216"/>
      <c r="AK32" s="215">
        <v>0</v>
      </c>
      <c r="AL32" s="216"/>
      <c r="AM32" s="216"/>
      <c r="AN32" s="216"/>
      <c r="AO32" s="216"/>
      <c r="AR32" s="29"/>
      <c r="BE32" s="205"/>
    </row>
    <row r="33" spans="2:44" s="2" customFormat="1" ht="14.45" hidden="1" customHeight="1">
      <c r="B33" s="29"/>
      <c r="F33" s="21" t="s">
        <v>47</v>
      </c>
      <c r="L33" s="217">
        <v>0</v>
      </c>
      <c r="M33" s="216"/>
      <c r="N33" s="216"/>
      <c r="O33" s="216"/>
      <c r="P33" s="216"/>
      <c r="W33" s="215">
        <f>ROUND(BD54, 2)</f>
        <v>0</v>
      </c>
      <c r="X33" s="216"/>
      <c r="Y33" s="216"/>
      <c r="Z33" s="216"/>
      <c r="AA33" s="216"/>
      <c r="AB33" s="216"/>
      <c r="AC33" s="216"/>
      <c r="AD33" s="216"/>
      <c r="AE33" s="216"/>
      <c r="AK33" s="215">
        <v>0</v>
      </c>
      <c r="AL33" s="216"/>
      <c r="AM33" s="216"/>
      <c r="AN33" s="216"/>
      <c r="AO33" s="216"/>
      <c r="AR33" s="29"/>
    </row>
    <row r="34" spans="2:44" s="1" customFormat="1" ht="6.95" customHeight="1">
      <c r="B34" s="25"/>
      <c r="AR34" s="25"/>
    </row>
    <row r="35" spans="2:44" s="1" customFormat="1" ht="25.9" customHeight="1">
      <c r="B35" s="25"/>
      <c r="C35" s="30"/>
      <c r="D35" s="31" t="s">
        <v>48</v>
      </c>
      <c r="E35" s="32"/>
      <c r="F35" s="32"/>
      <c r="G35" s="32"/>
      <c r="H35" s="32"/>
      <c r="I35" s="32"/>
      <c r="J35" s="32"/>
      <c r="K35" s="32"/>
      <c r="L35" s="32"/>
      <c r="M35" s="32"/>
      <c r="N35" s="32"/>
      <c r="O35" s="32"/>
      <c r="P35" s="32"/>
      <c r="Q35" s="32"/>
      <c r="R35" s="32"/>
      <c r="S35" s="32"/>
      <c r="T35" s="33" t="s">
        <v>49</v>
      </c>
      <c r="U35" s="32"/>
      <c r="V35" s="32"/>
      <c r="W35" s="32"/>
      <c r="X35" s="218" t="s">
        <v>50</v>
      </c>
      <c r="Y35" s="219"/>
      <c r="Z35" s="219"/>
      <c r="AA35" s="219"/>
      <c r="AB35" s="219"/>
      <c r="AC35" s="32"/>
      <c r="AD35" s="32"/>
      <c r="AE35" s="32"/>
      <c r="AF35" s="32"/>
      <c r="AG35" s="32"/>
      <c r="AH35" s="32"/>
      <c r="AI35" s="32"/>
      <c r="AJ35" s="32"/>
      <c r="AK35" s="220">
        <f>SUM(AK26:AK33)</f>
        <v>0</v>
      </c>
      <c r="AL35" s="219"/>
      <c r="AM35" s="219"/>
      <c r="AN35" s="219"/>
      <c r="AO35" s="221"/>
      <c r="AP35" s="30"/>
      <c r="AQ35" s="30"/>
      <c r="AR35" s="25"/>
    </row>
    <row r="36" spans="2:44" s="1" customFormat="1" ht="6.95" customHeight="1">
      <c r="B36" s="25"/>
      <c r="AR36" s="25"/>
    </row>
    <row r="37" spans="2:44" s="1" customFormat="1" ht="6.95" customHeight="1">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25"/>
    </row>
    <row r="41" spans="2:44" s="1" customFormat="1" ht="6.95" customHeight="1">
      <c r="B41" s="36"/>
      <c r="C41" s="37"/>
      <c r="D41" s="37"/>
      <c r="E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25"/>
    </row>
    <row r="42" spans="2:44" s="1" customFormat="1" ht="24.95" customHeight="1">
      <c r="B42" s="25"/>
      <c r="C42" s="15" t="s">
        <v>51</v>
      </c>
      <c r="AR42" s="25"/>
    </row>
    <row r="43" spans="2:44" s="1" customFormat="1" ht="6.95" customHeight="1">
      <c r="B43" s="25"/>
      <c r="AR43" s="25"/>
    </row>
    <row r="44" spans="2:44" s="3" customFormat="1" ht="12" customHeight="1">
      <c r="B44" s="38"/>
      <c r="C44" s="21" t="s">
        <v>14</v>
      </c>
      <c r="L44" s="3" t="str">
        <f>K5</f>
        <v>65425093</v>
      </c>
      <c r="AR44" s="38"/>
    </row>
    <row r="45" spans="2:44" s="4" customFormat="1" ht="36.950000000000003" customHeight="1">
      <c r="B45" s="39"/>
      <c r="C45" s="40" t="s">
        <v>17</v>
      </c>
      <c r="L45" s="222" t="str">
        <f>K6</f>
        <v>Údržba, opravy a odstraňování závad u ST OŘ Plzeň 2026/2027</v>
      </c>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23"/>
      <c r="AL45" s="223"/>
      <c r="AM45" s="223"/>
      <c r="AN45" s="223"/>
      <c r="AO45" s="223"/>
      <c r="AR45" s="39"/>
    </row>
    <row r="46" spans="2:44" s="1" customFormat="1" ht="6.95" customHeight="1">
      <c r="B46" s="25"/>
      <c r="AR46" s="25"/>
    </row>
    <row r="47" spans="2:44" s="1" customFormat="1" ht="12" customHeight="1">
      <c r="B47" s="25"/>
      <c r="C47" s="21" t="s">
        <v>21</v>
      </c>
      <c r="L47" s="41" t="str">
        <f>IF(K8="","",K8)</f>
        <v>Obvod ST Plzeň</v>
      </c>
      <c r="AI47" s="21" t="s">
        <v>23</v>
      </c>
      <c r="AM47" s="224" t="str">
        <f>IF(AN8= "","",AN8)</f>
        <v>22. 8. 2025</v>
      </c>
      <c r="AN47" s="224"/>
      <c r="AR47" s="25"/>
    </row>
    <row r="48" spans="2:44" s="1" customFormat="1" ht="6.95" customHeight="1">
      <c r="B48" s="25"/>
      <c r="AR48" s="25"/>
    </row>
    <row r="49" spans="1:91" s="1" customFormat="1" ht="15.2" customHeight="1">
      <c r="B49" s="25"/>
      <c r="C49" s="21" t="s">
        <v>25</v>
      </c>
      <c r="L49" s="3" t="str">
        <f>IF(E11= "","",E11)</f>
        <v>Správa železnic, s.o. - OŘ Plzeň</v>
      </c>
      <c r="AI49" s="21" t="s">
        <v>31</v>
      </c>
      <c r="AM49" s="225" t="str">
        <f>IF(E17="","",E17)</f>
        <v xml:space="preserve"> </v>
      </c>
      <c r="AN49" s="226"/>
      <c r="AO49" s="226"/>
      <c r="AP49" s="226"/>
      <c r="AR49" s="25"/>
      <c r="AS49" s="227" t="s">
        <v>52</v>
      </c>
      <c r="AT49" s="228"/>
      <c r="AU49" s="42"/>
      <c r="AV49" s="42"/>
      <c r="AW49" s="42"/>
      <c r="AX49" s="42"/>
      <c r="AY49" s="42"/>
      <c r="AZ49" s="42"/>
      <c r="BA49" s="42"/>
      <c r="BB49" s="42"/>
      <c r="BC49" s="42"/>
      <c r="BD49" s="43"/>
    </row>
    <row r="50" spans="1:91" s="1" customFormat="1" ht="15.2" customHeight="1">
      <c r="B50" s="25"/>
      <c r="C50" s="21" t="s">
        <v>29</v>
      </c>
      <c r="L50" s="3" t="str">
        <f>IF(E14= "Vyplň údaj","",E14)</f>
        <v/>
      </c>
      <c r="AI50" s="21" t="s">
        <v>34</v>
      </c>
      <c r="AM50" s="225" t="str">
        <f>IF(E20="","",E20)</f>
        <v>Jung</v>
      </c>
      <c r="AN50" s="226"/>
      <c r="AO50" s="226"/>
      <c r="AP50" s="226"/>
      <c r="AR50" s="25"/>
      <c r="AS50" s="229"/>
      <c r="AT50" s="230"/>
      <c r="BD50" s="45"/>
    </row>
    <row r="51" spans="1:91" s="1" customFormat="1" ht="10.9" customHeight="1">
      <c r="B51" s="25"/>
      <c r="AR51" s="25"/>
      <c r="AS51" s="229"/>
      <c r="AT51" s="230"/>
      <c r="BD51" s="45"/>
    </row>
    <row r="52" spans="1:91" s="1" customFormat="1" ht="29.25" customHeight="1">
      <c r="B52" s="25"/>
      <c r="C52" s="231" t="s">
        <v>53</v>
      </c>
      <c r="D52" s="232"/>
      <c r="E52" s="232"/>
      <c r="F52" s="232"/>
      <c r="G52" s="232"/>
      <c r="H52" s="46"/>
      <c r="I52" s="233" t="s">
        <v>54</v>
      </c>
      <c r="J52" s="232"/>
      <c r="K52" s="232"/>
      <c r="L52" s="232"/>
      <c r="M52" s="232"/>
      <c r="N52" s="232"/>
      <c r="O52" s="232"/>
      <c r="P52" s="232"/>
      <c r="Q52" s="232"/>
      <c r="R52" s="232"/>
      <c r="S52" s="232"/>
      <c r="T52" s="232"/>
      <c r="U52" s="232"/>
      <c r="V52" s="232"/>
      <c r="W52" s="232"/>
      <c r="X52" s="232"/>
      <c r="Y52" s="232"/>
      <c r="Z52" s="232"/>
      <c r="AA52" s="232"/>
      <c r="AB52" s="232"/>
      <c r="AC52" s="232"/>
      <c r="AD52" s="232"/>
      <c r="AE52" s="232"/>
      <c r="AF52" s="232"/>
      <c r="AG52" s="234" t="s">
        <v>55</v>
      </c>
      <c r="AH52" s="232"/>
      <c r="AI52" s="232"/>
      <c r="AJ52" s="232"/>
      <c r="AK52" s="232"/>
      <c r="AL52" s="232"/>
      <c r="AM52" s="232"/>
      <c r="AN52" s="233" t="s">
        <v>56</v>
      </c>
      <c r="AO52" s="232"/>
      <c r="AP52" s="232"/>
      <c r="AQ52" s="47" t="s">
        <v>57</v>
      </c>
      <c r="AR52" s="25"/>
      <c r="AS52" s="48" t="s">
        <v>58</v>
      </c>
      <c r="AT52" s="49" t="s">
        <v>59</v>
      </c>
      <c r="AU52" s="49" t="s">
        <v>60</v>
      </c>
      <c r="AV52" s="49" t="s">
        <v>61</v>
      </c>
      <c r="AW52" s="49" t="s">
        <v>62</v>
      </c>
      <c r="AX52" s="49" t="s">
        <v>63</v>
      </c>
      <c r="AY52" s="49" t="s">
        <v>64</v>
      </c>
      <c r="AZ52" s="49" t="s">
        <v>65</v>
      </c>
      <c r="BA52" s="49" t="s">
        <v>66</v>
      </c>
      <c r="BB52" s="49" t="s">
        <v>67</v>
      </c>
      <c r="BC52" s="49" t="s">
        <v>68</v>
      </c>
      <c r="BD52" s="50" t="s">
        <v>69</v>
      </c>
    </row>
    <row r="53" spans="1:91" s="1" customFormat="1" ht="10.9" customHeight="1">
      <c r="B53" s="25"/>
      <c r="AR53" s="25"/>
      <c r="AS53" s="51"/>
      <c r="AT53" s="42"/>
      <c r="AU53" s="42"/>
      <c r="AV53" s="42"/>
      <c r="AW53" s="42"/>
      <c r="AX53" s="42"/>
      <c r="AY53" s="42"/>
      <c r="AZ53" s="42"/>
      <c r="BA53" s="42"/>
      <c r="BB53" s="42"/>
      <c r="BC53" s="42"/>
      <c r="BD53" s="43"/>
    </row>
    <row r="54" spans="1:91" s="5" customFormat="1" ht="32.450000000000003" customHeight="1">
      <c r="B54" s="52"/>
      <c r="C54" s="53" t="s">
        <v>70</v>
      </c>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238">
        <v>0</v>
      </c>
      <c r="AH54" s="238"/>
      <c r="AI54" s="238"/>
      <c r="AJ54" s="238"/>
      <c r="AK54" s="238"/>
      <c r="AL54" s="238"/>
      <c r="AM54" s="238"/>
      <c r="AN54" s="239">
        <v>0</v>
      </c>
      <c r="AO54" s="239"/>
      <c r="AP54" s="239"/>
      <c r="AQ54" s="55" t="s">
        <v>3</v>
      </c>
      <c r="AR54" s="52"/>
      <c r="AS54" s="56">
        <f>ROUND(AS55,2)</f>
        <v>0</v>
      </c>
      <c r="AT54" s="57" t="e">
        <f>ROUND(SUM(AV54:AW54),2)</f>
        <v>#REF!</v>
      </c>
      <c r="AU54" s="58">
        <f>ROUND(AU55,5)</f>
        <v>0</v>
      </c>
      <c r="AV54" s="57" t="e">
        <f>ROUND(AZ54*L29,2)</f>
        <v>#REF!</v>
      </c>
      <c r="AW54" s="57">
        <f>ROUND(BA54*L30,2)</f>
        <v>0</v>
      </c>
      <c r="AX54" s="57">
        <f>ROUND(BB54*L29,2)</f>
        <v>0</v>
      </c>
      <c r="AY54" s="57">
        <f>ROUND(BC54*L30,2)</f>
        <v>0</v>
      </c>
      <c r="AZ54" s="57" t="e">
        <f>ROUND(AZ55,2)</f>
        <v>#REF!</v>
      </c>
      <c r="BA54" s="57">
        <f>ROUND(BA55,2)</f>
        <v>0</v>
      </c>
      <c r="BB54" s="57">
        <f>ROUND(BB55,2)</f>
        <v>0</v>
      </c>
      <c r="BC54" s="57">
        <f>ROUND(BC55,2)</f>
        <v>0</v>
      </c>
      <c r="BD54" s="59">
        <f>ROUND(BD55,2)</f>
        <v>0</v>
      </c>
      <c r="BS54" s="60" t="s">
        <v>71</v>
      </c>
      <c r="BT54" s="60" t="s">
        <v>72</v>
      </c>
      <c r="BU54" s="61" t="s">
        <v>73</v>
      </c>
      <c r="BV54" s="60" t="s">
        <v>74</v>
      </c>
      <c r="BW54" s="60" t="s">
        <v>5</v>
      </c>
      <c r="BX54" s="60" t="s">
        <v>75</v>
      </c>
      <c r="CL54" s="60" t="s">
        <v>3</v>
      </c>
    </row>
    <row r="55" spans="1:91" s="6" customFormat="1" ht="16.5" customHeight="1">
      <c r="A55" s="62" t="s">
        <v>76</v>
      </c>
      <c r="B55" s="63"/>
      <c r="C55" s="64"/>
      <c r="D55" s="237" t="s">
        <v>77</v>
      </c>
      <c r="E55" s="237"/>
      <c r="F55" s="237"/>
      <c r="G55" s="237"/>
      <c r="H55" s="237"/>
      <c r="I55" s="65"/>
      <c r="J55" s="237" t="s">
        <v>78</v>
      </c>
      <c r="K55" s="237"/>
      <c r="L55" s="237"/>
      <c r="M55" s="237"/>
      <c r="N55" s="237"/>
      <c r="O55" s="237"/>
      <c r="P55" s="237"/>
      <c r="Q55" s="237"/>
      <c r="R55" s="237"/>
      <c r="S55" s="237"/>
      <c r="T55" s="237"/>
      <c r="U55" s="237"/>
      <c r="V55" s="237"/>
      <c r="W55" s="237"/>
      <c r="X55" s="237"/>
      <c r="Y55" s="237"/>
      <c r="Z55" s="237"/>
      <c r="AA55" s="237"/>
      <c r="AB55" s="237"/>
      <c r="AC55" s="237"/>
      <c r="AD55" s="237"/>
      <c r="AE55" s="237"/>
      <c r="AF55" s="237"/>
      <c r="AG55" s="235">
        <v>0</v>
      </c>
      <c r="AH55" s="236"/>
      <c r="AI55" s="236"/>
      <c r="AJ55" s="236"/>
      <c r="AK55" s="236"/>
      <c r="AL55" s="236"/>
      <c r="AM55" s="236"/>
      <c r="AN55" s="235">
        <v>0</v>
      </c>
      <c r="AO55" s="236"/>
      <c r="AP55" s="236"/>
      <c r="AQ55" s="66" t="s">
        <v>79</v>
      </c>
      <c r="AR55" s="63"/>
      <c r="AS55" s="67">
        <v>0</v>
      </c>
      <c r="AT55" s="68" t="e">
        <f>ROUND(SUM(AV55:AW55),2)</f>
        <v>#REF!</v>
      </c>
      <c r="AU55" s="69">
        <f>'SO 01 - Obvod Správy trat...'!N79</f>
        <v>0</v>
      </c>
      <c r="AV55" s="68" t="e">
        <f>'SO 01 - Obvod Správy trat...'!#REF!</f>
        <v>#REF!</v>
      </c>
      <c r="AW55" s="68" t="e">
        <f>'SO 01 - Obvod Správy trat...'!#REF!</f>
        <v>#REF!</v>
      </c>
      <c r="AX55" s="68" t="e">
        <f>'SO 01 - Obvod Správy trat...'!#REF!</f>
        <v>#REF!</v>
      </c>
      <c r="AY55" s="68" t="e">
        <f>'SO 01 - Obvod Správy trat...'!#REF!</f>
        <v>#REF!</v>
      </c>
      <c r="AZ55" s="68" t="e">
        <f>'SO 01 - Obvod Správy trat...'!F33</f>
        <v>#REF!</v>
      </c>
      <c r="BA55" s="68">
        <f>'SO 01 - Obvod Správy trat...'!F34</f>
        <v>0</v>
      </c>
      <c r="BB55" s="68">
        <f>'SO 01 - Obvod Správy trat...'!F35</f>
        <v>0</v>
      </c>
      <c r="BC55" s="68">
        <f>'SO 01 - Obvod Správy trat...'!F36</f>
        <v>0</v>
      </c>
      <c r="BD55" s="70">
        <f>'SO 01 - Obvod Správy trat...'!F37</f>
        <v>0</v>
      </c>
      <c r="BT55" s="71" t="s">
        <v>80</v>
      </c>
      <c r="BV55" s="71" t="s">
        <v>74</v>
      </c>
      <c r="BW55" s="71" t="s">
        <v>81</v>
      </c>
      <c r="BX55" s="71" t="s">
        <v>5</v>
      </c>
      <c r="CL55" s="71" t="s">
        <v>3</v>
      </c>
      <c r="CM55" s="71" t="s">
        <v>82</v>
      </c>
    </row>
    <row r="56" spans="1:91" s="1" customFormat="1" ht="30" customHeight="1">
      <c r="B56" s="25"/>
      <c r="AR56" s="25"/>
    </row>
    <row r="57" spans="1:91" s="1" customFormat="1" ht="6.95" customHeight="1">
      <c r="B57" s="34"/>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25"/>
    </row>
  </sheetData>
  <mergeCells count="42">
    <mergeCell ref="AR2:BE2"/>
    <mergeCell ref="C52:G52"/>
    <mergeCell ref="I52:AF52"/>
    <mergeCell ref="AG52:AM52"/>
    <mergeCell ref="AN52:AP52"/>
    <mergeCell ref="AN55:AP55"/>
    <mergeCell ref="AG55:AM55"/>
    <mergeCell ref="D55:H55"/>
    <mergeCell ref="J55:AF55"/>
    <mergeCell ref="AG54:AM54"/>
    <mergeCell ref="AN54:AP54"/>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SO 01 - Obvod Správy trat...'!C2" display="/" xr:uid="{00000000-0004-0000-0000-000000000000}"/>
  </hyperlinks>
  <pageMargins left="0.39374999999999999" right="0.39374999999999999" top="0.39374999999999999" bottom="0.39374999999999999" header="0" footer="0"/>
  <pageSetup paperSize="9" fitToHeight="100" orientation="landscape" blackAndWhite="1"/>
  <headerFooter>
    <oddHeader>&amp;C&amp;"Verdana"&amp;7&amp;K000000 SŽ: Interní&amp;1#_x000D_</oddHead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2120"/>
  <sheetViews>
    <sheetView showGridLines="0" workbookViewId="0">
      <selection activeCell="E9" sqref="E9:H9"/>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22.33203125" hidden="1" customWidth="1"/>
    <col min="10" max="10" width="9.33203125" customWidth="1"/>
    <col min="11" max="11" width="10.83203125" hidden="1" customWidth="1"/>
    <col min="12" max="12" width="9.33203125" hidden="1"/>
    <col min="13" max="18" width="14.1640625" hidden="1" customWidth="1"/>
    <col min="19" max="19" width="16.33203125" hidden="1" customWidth="1"/>
    <col min="20" max="20" width="12.33203125" customWidth="1"/>
    <col min="21" max="21" width="16.33203125" customWidth="1"/>
    <col min="22" max="22" width="12.33203125" customWidth="1"/>
    <col min="23" max="23" width="15" customWidth="1"/>
    <col min="24" max="24" width="11" customWidth="1"/>
    <col min="25" max="25" width="15" customWidth="1"/>
    <col min="26" max="26" width="16.33203125" customWidth="1"/>
    <col min="27" max="27" width="11" customWidth="1"/>
    <col min="28" max="28" width="15" customWidth="1"/>
    <col min="29" max="29" width="16.33203125" customWidth="1"/>
    <col min="42" max="63" width="9.33203125" hidden="1"/>
  </cols>
  <sheetData>
    <row r="2" spans="2:44" ht="36.950000000000003" customHeight="1">
      <c r="J2" s="240" t="s">
        <v>6</v>
      </c>
      <c r="K2" s="207"/>
      <c r="L2" s="207"/>
      <c r="M2" s="207"/>
      <c r="N2" s="207"/>
      <c r="O2" s="207"/>
      <c r="P2" s="207"/>
      <c r="Q2" s="207"/>
      <c r="R2" s="207"/>
      <c r="S2" s="207"/>
      <c r="T2" s="207"/>
      <c r="AR2" s="11" t="s">
        <v>81</v>
      </c>
    </row>
    <row r="3" spans="2:44" ht="6.95" customHeight="1">
      <c r="B3" s="12"/>
      <c r="C3" s="13"/>
      <c r="D3" s="13"/>
      <c r="E3" s="13"/>
      <c r="F3" s="13"/>
      <c r="G3" s="13"/>
      <c r="H3" s="13"/>
      <c r="I3" s="13"/>
      <c r="J3" s="14"/>
      <c r="AR3" s="11" t="s">
        <v>82</v>
      </c>
    </row>
    <row r="4" spans="2:44" ht="24.95" customHeight="1">
      <c r="B4" s="14"/>
      <c r="D4" s="15" t="s">
        <v>83</v>
      </c>
      <c r="J4" s="14"/>
      <c r="K4" s="72" t="s">
        <v>11</v>
      </c>
      <c r="AR4" s="11" t="s">
        <v>4</v>
      </c>
    </row>
    <row r="5" spans="2:44" ht="6.95" customHeight="1">
      <c r="B5" s="14"/>
      <c r="J5" s="14"/>
    </row>
    <row r="6" spans="2:44" ht="12" customHeight="1">
      <c r="B6" s="14"/>
      <c r="D6" s="21" t="s">
        <v>17</v>
      </c>
      <c r="J6" s="14"/>
    </row>
    <row r="7" spans="2:44" ht="16.5" customHeight="1">
      <c r="B7" s="14"/>
      <c r="E7" s="241" t="str">
        <f>'Rekapitulace stavby'!K6</f>
        <v>Údržba, opravy a odstraňování závad u ST OŘ Plzeň 2026/2027</v>
      </c>
      <c r="F7" s="242"/>
      <c r="G7" s="242"/>
      <c r="H7" s="242"/>
      <c r="J7" s="14"/>
    </row>
    <row r="8" spans="2:44" s="1" customFormat="1" ht="12" customHeight="1">
      <c r="B8" s="25"/>
      <c r="D8" s="21" t="s">
        <v>84</v>
      </c>
      <c r="J8" s="25"/>
    </row>
    <row r="9" spans="2:44" s="1" customFormat="1" ht="16.5" customHeight="1">
      <c r="B9" s="25"/>
      <c r="E9" s="222" t="s">
        <v>85</v>
      </c>
      <c r="F9" s="243"/>
      <c r="G9" s="243"/>
      <c r="H9" s="243"/>
      <c r="J9" s="25"/>
    </row>
    <row r="10" spans="2:44" s="1" customFormat="1">
      <c r="B10" s="25"/>
      <c r="J10" s="25"/>
    </row>
    <row r="11" spans="2:44" s="1" customFormat="1" ht="12" customHeight="1">
      <c r="B11" s="25"/>
      <c r="D11" s="21" t="s">
        <v>19</v>
      </c>
      <c r="F11" s="19" t="s">
        <v>3</v>
      </c>
      <c r="J11" s="25"/>
    </row>
    <row r="12" spans="2:44" s="1" customFormat="1" ht="12" customHeight="1">
      <c r="B12" s="25"/>
      <c r="D12" s="21" t="s">
        <v>21</v>
      </c>
      <c r="F12" s="19" t="s">
        <v>22</v>
      </c>
      <c r="J12" s="25"/>
    </row>
    <row r="13" spans="2:44" s="1" customFormat="1" ht="10.9" customHeight="1">
      <c r="B13" s="25"/>
      <c r="J13" s="25"/>
    </row>
    <row r="14" spans="2:44" s="1" customFormat="1" ht="12" customHeight="1">
      <c r="B14" s="25"/>
      <c r="D14" s="21" t="s">
        <v>25</v>
      </c>
      <c r="J14" s="25"/>
    </row>
    <row r="15" spans="2:44" s="1" customFormat="1" ht="18" customHeight="1">
      <c r="B15" s="25"/>
      <c r="E15" s="19" t="s">
        <v>86</v>
      </c>
      <c r="J15" s="25"/>
    </row>
    <row r="16" spans="2:44" s="1" customFormat="1" ht="6.95" customHeight="1">
      <c r="B16" s="25"/>
      <c r="J16" s="25"/>
    </row>
    <row r="17" spans="2:10" s="1" customFormat="1" ht="12" customHeight="1">
      <c r="B17" s="25"/>
      <c r="D17" s="21" t="s">
        <v>29</v>
      </c>
      <c r="J17" s="25"/>
    </row>
    <row r="18" spans="2:10" s="1" customFormat="1" ht="18" customHeight="1">
      <c r="B18" s="25"/>
      <c r="E18" s="244" t="str">
        <f>'Rekapitulace stavby'!E14</f>
        <v>Vyplň údaj</v>
      </c>
      <c r="F18" s="206"/>
      <c r="G18" s="206"/>
      <c r="H18" s="206"/>
      <c r="J18" s="25"/>
    </row>
    <row r="19" spans="2:10" s="1" customFormat="1" ht="6.95" customHeight="1">
      <c r="B19" s="25"/>
      <c r="J19" s="25"/>
    </row>
    <row r="20" spans="2:10" s="1" customFormat="1" ht="12" customHeight="1">
      <c r="B20" s="25"/>
      <c r="D20" s="21" t="s">
        <v>31</v>
      </c>
      <c r="J20" s="25"/>
    </row>
    <row r="21" spans="2:10" s="1" customFormat="1" ht="18" customHeight="1">
      <c r="B21" s="25"/>
      <c r="E21" s="19" t="s">
        <v>32</v>
      </c>
      <c r="J21" s="25"/>
    </row>
    <row r="22" spans="2:10" s="1" customFormat="1" ht="6.95" customHeight="1">
      <c r="B22" s="25"/>
      <c r="J22" s="25"/>
    </row>
    <row r="23" spans="2:10" s="1" customFormat="1" ht="12" customHeight="1">
      <c r="B23" s="25"/>
      <c r="D23" s="21" t="s">
        <v>34</v>
      </c>
      <c r="J23" s="25"/>
    </row>
    <row r="24" spans="2:10" s="1" customFormat="1" ht="18" customHeight="1">
      <c r="B24" s="25"/>
      <c r="E24" s="19" t="s">
        <v>35</v>
      </c>
      <c r="J24" s="25"/>
    </row>
    <row r="25" spans="2:10" s="1" customFormat="1" ht="6.95" customHeight="1">
      <c r="B25" s="25"/>
      <c r="J25" s="25"/>
    </row>
    <row r="26" spans="2:10" s="1" customFormat="1" ht="12" customHeight="1">
      <c r="B26" s="25"/>
      <c r="D26" s="21" t="s">
        <v>36</v>
      </c>
      <c r="J26" s="25"/>
    </row>
    <row r="27" spans="2:10" s="7" customFormat="1" ht="16.5" customHeight="1">
      <c r="B27" s="73"/>
      <c r="E27" s="211" t="s">
        <v>3</v>
      </c>
      <c r="F27" s="211"/>
      <c r="G27" s="211"/>
      <c r="H27" s="211"/>
      <c r="J27" s="73"/>
    </row>
    <row r="28" spans="2:10" s="1" customFormat="1" ht="6.95" customHeight="1">
      <c r="B28" s="25"/>
      <c r="J28" s="25"/>
    </row>
    <row r="29" spans="2:10" s="1" customFormat="1" ht="6.95" customHeight="1">
      <c r="B29" s="25"/>
      <c r="D29" s="42"/>
      <c r="E29" s="42"/>
      <c r="F29" s="42"/>
      <c r="G29" s="42"/>
      <c r="H29" s="42"/>
      <c r="I29" s="42"/>
      <c r="J29" s="25"/>
    </row>
    <row r="30" spans="2:10" s="1" customFormat="1" ht="25.35" customHeight="1">
      <c r="B30" s="25"/>
      <c r="D30" s="74" t="s">
        <v>38</v>
      </c>
      <c r="J30" s="25"/>
    </row>
    <row r="31" spans="2:10" s="1" customFormat="1" ht="6.95" customHeight="1">
      <c r="B31" s="25"/>
      <c r="D31" s="42"/>
      <c r="E31" s="42"/>
      <c r="F31" s="42"/>
      <c r="G31" s="42"/>
      <c r="H31" s="42"/>
      <c r="I31" s="42"/>
      <c r="J31" s="25"/>
    </row>
    <row r="32" spans="2:10" s="1" customFormat="1" ht="14.45" customHeight="1">
      <c r="B32" s="25"/>
      <c r="F32" s="28" t="s">
        <v>40</v>
      </c>
      <c r="J32" s="25"/>
    </row>
    <row r="33" spans="2:10" s="1" customFormat="1" ht="14.45" customHeight="1">
      <c r="B33" s="25"/>
      <c r="D33" s="44" t="s">
        <v>42</v>
      </c>
      <c r="E33" s="21" t="s">
        <v>43</v>
      </c>
      <c r="F33" s="75" t="e">
        <f>ROUND((SUM(BC79:BC2119)),  2)</f>
        <v>#REF!</v>
      </c>
      <c r="J33" s="25"/>
    </row>
    <row r="34" spans="2:10" s="1" customFormat="1" ht="14.45" customHeight="1">
      <c r="B34" s="25"/>
      <c r="E34" s="21" t="s">
        <v>44</v>
      </c>
      <c r="F34" s="75">
        <f>ROUND((SUM(BD79:BD2119)),  2)</f>
        <v>0</v>
      </c>
      <c r="J34" s="25"/>
    </row>
    <row r="35" spans="2:10" s="1" customFormat="1" ht="14.45" hidden="1" customHeight="1">
      <c r="B35" s="25"/>
      <c r="E35" s="21" t="s">
        <v>45</v>
      </c>
      <c r="F35" s="75">
        <f>ROUND((SUM(BE79:BE2119)),  2)</f>
        <v>0</v>
      </c>
      <c r="J35" s="25"/>
    </row>
    <row r="36" spans="2:10" s="1" customFormat="1" ht="14.45" hidden="1" customHeight="1">
      <c r="B36" s="25"/>
      <c r="E36" s="21" t="s">
        <v>46</v>
      </c>
      <c r="F36" s="75">
        <f>ROUND((SUM(BF79:BF2119)),  2)</f>
        <v>0</v>
      </c>
      <c r="J36" s="25"/>
    </row>
    <row r="37" spans="2:10" s="1" customFormat="1" ht="14.45" hidden="1" customHeight="1">
      <c r="B37" s="25"/>
      <c r="E37" s="21" t="s">
        <v>47</v>
      </c>
      <c r="F37" s="75">
        <f>ROUND((SUM(BG79:BG2119)),  2)</f>
        <v>0</v>
      </c>
      <c r="J37" s="25"/>
    </row>
    <row r="38" spans="2:10" s="1" customFormat="1" ht="6.95" customHeight="1">
      <c r="B38" s="25"/>
      <c r="J38" s="25"/>
    </row>
    <row r="39" spans="2:10" s="1" customFormat="1" ht="25.35" customHeight="1">
      <c r="B39" s="25"/>
      <c r="C39" s="76"/>
      <c r="D39" s="77" t="s">
        <v>48</v>
      </c>
      <c r="E39" s="46"/>
      <c r="F39" s="46"/>
      <c r="G39" s="78" t="s">
        <v>49</v>
      </c>
      <c r="H39" s="79" t="s">
        <v>50</v>
      </c>
      <c r="I39" s="80"/>
      <c r="J39" s="25"/>
    </row>
    <row r="40" spans="2:10" s="1" customFormat="1" ht="14.45" customHeight="1">
      <c r="B40" s="34"/>
      <c r="C40" s="35"/>
      <c r="D40" s="35"/>
      <c r="E40" s="35"/>
      <c r="F40" s="35"/>
      <c r="G40" s="35"/>
      <c r="H40" s="35"/>
      <c r="I40" s="35"/>
      <c r="J40" s="25"/>
    </row>
    <row r="44" spans="2:10" s="1" customFormat="1" ht="6.95" customHeight="1">
      <c r="B44" s="36"/>
      <c r="C44" s="37"/>
      <c r="D44" s="37"/>
      <c r="E44" s="37"/>
      <c r="F44" s="37"/>
      <c r="G44" s="37"/>
      <c r="H44" s="37"/>
      <c r="I44" s="37"/>
      <c r="J44" s="25"/>
    </row>
    <row r="45" spans="2:10" s="1" customFormat="1" ht="24.95" customHeight="1">
      <c r="B45" s="25"/>
      <c r="C45" s="15" t="s">
        <v>87</v>
      </c>
      <c r="J45" s="25"/>
    </row>
    <row r="46" spans="2:10" s="1" customFormat="1" ht="6.95" customHeight="1">
      <c r="B46" s="25"/>
      <c r="J46" s="25"/>
    </row>
    <row r="47" spans="2:10" s="1" customFormat="1" ht="12" customHeight="1">
      <c r="B47" s="25"/>
      <c r="C47" s="21" t="s">
        <v>17</v>
      </c>
      <c r="J47" s="25"/>
    </row>
    <row r="48" spans="2:10" s="1" customFormat="1" ht="16.5" customHeight="1">
      <c r="B48" s="25"/>
      <c r="E48" s="241" t="str">
        <f>E7</f>
        <v>Údržba, opravy a odstraňování závad u ST OŘ Plzeň 2026/2027</v>
      </c>
      <c r="F48" s="242"/>
      <c r="G48" s="242"/>
      <c r="H48" s="242"/>
      <c r="J48" s="25"/>
    </row>
    <row r="49" spans="2:45" s="1" customFormat="1" ht="12" customHeight="1">
      <c r="B49" s="25"/>
      <c r="C49" s="21" t="s">
        <v>84</v>
      </c>
      <c r="J49" s="25"/>
    </row>
    <row r="50" spans="2:45" s="1" customFormat="1" ht="16.5" customHeight="1">
      <c r="B50" s="25"/>
      <c r="E50" s="222" t="str">
        <f>E9</f>
        <v>SO 01 - Obvod Správy tratí Plzeň</v>
      </c>
      <c r="F50" s="243"/>
      <c r="G50" s="243"/>
      <c r="H50" s="243"/>
      <c r="J50" s="25"/>
    </row>
    <row r="51" spans="2:45" s="1" customFormat="1" ht="6.95" customHeight="1">
      <c r="B51" s="25"/>
      <c r="J51" s="25"/>
    </row>
    <row r="52" spans="2:45" s="1" customFormat="1" ht="12" customHeight="1">
      <c r="B52" s="25"/>
      <c r="C52" s="21" t="s">
        <v>21</v>
      </c>
      <c r="F52" s="19" t="str">
        <f>F12</f>
        <v>Obvod ST Plzeň</v>
      </c>
      <c r="J52" s="25"/>
    </row>
    <row r="53" spans="2:45" s="1" customFormat="1" ht="6.95" customHeight="1">
      <c r="B53" s="25"/>
      <c r="J53" s="25"/>
    </row>
    <row r="54" spans="2:45" s="1" customFormat="1" ht="15.2" customHeight="1">
      <c r="B54" s="25"/>
      <c r="C54" s="21" t="s">
        <v>25</v>
      </c>
      <c r="F54" s="19" t="str">
        <f>E15</f>
        <v>Správa železnic, s.o.- OŘ Plzeň</v>
      </c>
      <c r="J54" s="25"/>
    </row>
    <row r="55" spans="2:45" s="1" customFormat="1" ht="15.2" customHeight="1">
      <c r="B55" s="25"/>
      <c r="C55" s="21" t="s">
        <v>29</v>
      </c>
      <c r="F55" s="19" t="str">
        <f>IF(E18="","",E18)</f>
        <v>Vyplň údaj</v>
      </c>
      <c r="J55" s="25"/>
    </row>
    <row r="56" spans="2:45" s="1" customFormat="1" ht="10.35" customHeight="1">
      <c r="B56" s="25"/>
      <c r="J56" s="25"/>
    </row>
    <row r="57" spans="2:45" s="1" customFormat="1" ht="29.25" customHeight="1">
      <c r="B57" s="25"/>
      <c r="C57" s="81" t="s">
        <v>88</v>
      </c>
      <c r="D57" s="76"/>
      <c r="E57" s="76"/>
      <c r="F57" s="76"/>
      <c r="G57" s="76"/>
      <c r="H57" s="76"/>
      <c r="I57" s="76"/>
      <c r="J57" s="25"/>
    </row>
    <row r="58" spans="2:45" s="1" customFormat="1" ht="10.35" customHeight="1">
      <c r="B58" s="25"/>
      <c r="J58" s="25"/>
    </row>
    <row r="59" spans="2:45" s="1" customFormat="1" ht="22.9" customHeight="1">
      <c r="B59" s="25"/>
      <c r="C59" s="82" t="s">
        <v>70</v>
      </c>
      <c r="J59" s="25"/>
      <c r="AS59" s="11" t="s">
        <v>89</v>
      </c>
    </row>
    <row r="60" spans="2:45" s="1" customFormat="1" ht="21.75" customHeight="1">
      <c r="B60" s="25"/>
      <c r="J60" s="25"/>
    </row>
    <row r="61" spans="2:45" s="1" customFormat="1" ht="6.95" customHeight="1">
      <c r="B61" s="34"/>
      <c r="C61" s="35"/>
      <c r="D61" s="35"/>
      <c r="E61" s="35"/>
      <c r="F61" s="35"/>
      <c r="G61" s="35"/>
      <c r="H61" s="35"/>
      <c r="I61" s="35"/>
      <c r="J61" s="25"/>
    </row>
    <row r="65" spans="2:63" s="1" customFormat="1" ht="6.95" customHeight="1">
      <c r="B65" s="36"/>
      <c r="C65" s="37"/>
      <c r="D65" s="37"/>
      <c r="E65" s="37"/>
      <c r="F65" s="37"/>
      <c r="G65" s="37"/>
      <c r="H65" s="37"/>
      <c r="I65" s="37"/>
      <c r="J65" s="25"/>
    </row>
    <row r="66" spans="2:63" s="1" customFormat="1" ht="24.95" customHeight="1">
      <c r="B66" s="25"/>
      <c r="C66" s="15" t="s">
        <v>90</v>
      </c>
      <c r="J66" s="25"/>
    </row>
    <row r="67" spans="2:63" s="1" customFormat="1" ht="6.95" customHeight="1">
      <c r="B67" s="25"/>
      <c r="J67" s="25"/>
    </row>
    <row r="68" spans="2:63" s="1" customFormat="1" ht="12" customHeight="1">
      <c r="B68" s="25"/>
      <c r="C68" s="21" t="s">
        <v>17</v>
      </c>
      <c r="J68" s="25"/>
    </row>
    <row r="69" spans="2:63" s="1" customFormat="1" ht="16.5" customHeight="1">
      <c r="B69" s="25"/>
      <c r="E69" s="241" t="str">
        <f>E7</f>
        <v>Údržba, opravy a odstraňování závad u ST OŘ Plzeň 2026/2027</v>
      </c>
      <c r="F69" s="242"/>
      <c r="G69" s="242"/>
      <c r="H69" s="242"/>
      <c r="J69" s="25"/>
    </row>
    <row r="70" spans="2:63" s="1" customFormat="1" ht="12" customHeight="1">
      <c r="B70" s="25"/>
      <c r="C70" s="21" t="s">
        <v>84</v>
      </c>
      <c r="J70" s="25"/>
    </row>
    <row r="71" spans="2:63" s="1" customFormat="1" ht="16.5" customHeight="1">
      <c r="B71" s="25"/>
      <c r="E71" s="222" t="str">
        <f>E9</f>
        <v>SO 01 - Obvod Správy tratí Plzeň</v>
      </c>
      <c r="F71" s="243"/>
      <c r="G71" s="243"/>
      <c r="H71" s="243"/>
      <c r="J71" s="25"/>
    </row>
    <row r="72" spans="2:63" s="1" customFormat="1" ht="6.95" customHeight="1">
      <c r="B72" s="25"/>
      <c r="J72" s="25"/>
    </row>
    <row r="73" spans="2:63" s="1" customFormat="1" ht="12" customHeight="1">
      <c r="B73" s="25"/>
      <c r="C73" s="21" t="s">
        <v>21</v>
      </c>
      <c r="F73" s="19" t="str">
        <f>F12</f>
        <v>Obvod ST Plzeň</v>
      </c>
      <c r="J73" s="25"/>
    </row>
    <row r="74" spans="2:63" s="1" customFormat="1" ht="6.95" customHeight="1">
      <c r="B74" s="25"/>
      <c r="J74" s="25"/>
    </row>
    <row r="75" spans="2:63" s="1" customFormat="1" ht="15.2" customHeight="1">
      <c r="B75" s="25"/>
      <c r="C75" s="21" t="s">
        <v>25</v>
      </c>
      <c r="F75" s="19" t="str">
        <f>E15</f>
        <v>Správa železnic, s.o.- OŘ Plzeň</v>
      </c>
      <c r="J75" s="25"/>
    </row>
    <row r="76" spans="2:63" s="1" customFormat="1" ht="15.2" customHeight="1">
      <c r="B76" s="25"/>
      <c r="C76" s="21" t="s">
        <v>29</v>
      </c>
      <c r="F76" s="19" t="str">
        <f>IF(E18="","",E18)</f>
        <v>Vyplň údaj</v>
      </c>
      <c r="J76" s="25"/>
    </row>
    <row r="77" spans="2:63" s="1" customFormat="1" ht="10.35" customHeight="1">
      <c r="B77" s="25"/>
      <c r="J77" s="25"/>
    </row>
    <row r="78" spans="2:63" s="8" customFormat="1" ht="29.25" customHeight="1">
      <c r="B78" s="83"/>
      <c r="C78" s="84" t="s">
        <v>91</v>
      </c>
      <c r="D78" s="85" t="s">
        <v>57</v>
      </c>
      <c r="E78" s="85" t="s">
        <v>53</v>
      </c>
      <c r="F78" s="85" t="s">
        <v>54</v>
      </c>
      <c r="G78" s="85" t="s">
        <v>92</v>
      </c>
      <c r="H78" s="85" t="s">
        <v>93</v>
      </c>
      <c r="I78" s="86" t="s">
        <v>94</v>
      </c>
      <c r="J78" s="83"/>
      <c r="K78" s="48" t="s">
        <v>3</v>
      </c>
      <c r="L78" s="49" t="s">
        <v>42</v>
      </c>
      <c r="M78" s="49" t="s">
        <v>95</v>
      </c>
      <c r="N78" s="49" t="s">
        <v>96</v>
      </c>
      <c r="O78" s="49" t="s">
        <v>97</v>
      </c>
      <c r="P78" s="49" t="s">
        <v>98</v>
      </c>
      <c r="Q78" s="49" t="s">
        <v>99</v>
      </c>
      <c r="R78" s="50" t="s">
        <v>100</v>
      </c>
    </row>
    <row r="79" spans="2:63" s="1" customFormat="1" ht="22.9" customHeight="1">
      <c r="B79" s="25"/>
      <c r="C79" s="53" t="s">
        <v>101</v>
      </c>
      <c r="J79" s="25"/>
      <c r="K79" s="51"/>
      <c r="L79" s="42"/>
      <c r="M79" s="42"/>
      <c r="N79" s="87">
        <f>SUM(N80:N2119)</f>
        <v>0</v>
      </c>
      <c r="O79" s="42"/>
      <c r="P79" s="87">
        <f>SUM(P80:P2119)</f>
        <v>16955.152699999999</v>
      </c>
      <c r="Q79" s="42"/>
      <c r="R79" s="88">
        <f>SUM(R80:R2119)</f>
        <v>0</v>
      </c>
      <c r="AR79" s="11" t="s">
        <v>71</v>
      </c>
      <c r="AS79" s="11" t="s">
        <v>89</v>
      </c>
      <c r="BI79" s="89" t="e">
        <f>SUM(BI80:BI2119)</f>
        <v>#REF!</v>
      </c>
    </row>
    <row r="80" spans="2:63" s="1" customFormat="1" ht="76.349999999999994" customHeight="1">
      <c r="B80" s="90"/>
      <c r="C80" s="91" t="s">
        <v>80</v>
      </c>
      <c r="D80" s="91" t="s">
        <v>102</v>
      </c>
      <c r="E80" s="92" t="s">
        <v>103</v>
      </c>
      <c r="F80" s="93" t="s">
        <v>104</v>
      </c>
      <c r="G80" s="94" t="s">
        <v>105</v>
      </c>
      <c r="H80" s="95">
        <v>500</v>
      </c>
      <c r="I80" s="96"/>
      <c r="J80" s="25"/>
      <c r="K80" s="97" t="s">
        <v>3</v>
      </c>
      <c r="L80" s="98" t="s">
        <v>43</v>
      </c>
      <c r="N80" s="99">
        <f>M80*H80</f>
        <v>0</v>
      </c>
      <c r="O80" s="99">
        <v>0</v>
      </c>
      <c r="P80" s="99">
        <f>O80*H80</f>
        <v>0</v>
      </c>
      <c r="Q80" s="99">
        <v>0</v>
      </c>
      <c r="R80" s="100">
        <f>Q80*H80</f>
        <v>0</v>
      </c>
      <c r="AP80" s="101" t="s">
        <v>106</v>
      </c>
      <c r="AR80" s="101" t="s">
        <v>102</v>
      </c>
      <c r="AS80" s="101" t="s">
        <v>72</v>
      </c>
      <c r="AW80" s="11" t="s">
        <v>107</v>
      </c>
      <c r="BC80" s="102" t="e">
        <f>IF(L80="základní",#REF!,0)</f>
        <v>#REF!</v>
      </c>
      <c r="BD80" s="102">
        <f>IF(L80="snížená",#REF!,0)</f>
        <v>0</v>
      </c>
      <c r="BE80" s="102">
        <f>IF(L80="zákl. přenesená",#REF!,0)</f>
        <v>0</v>
      </c>
      <c r="BF80" s="102">
        <f>IF(L80="sníž. přenesená",#REF!,0)</f>
        <v>0</v>
      </c>
      <c r="BG80" s="102">
        <f>IF(L80="nulová",#REF!,0)</f>
        <v>0</v>
      </c>
      <c r="BH80" s="11" t="s">
        <v>80</v>
      </c>
      <c r="BI80" s="102" t="e">
        <f>ROUND(#REF!*H80,2)</f>
        <v>#REF!</v>
      </c>
      <c r="BJ80" s="11" t="s">
        <v>106</v>
      </c>
      <c r="BK80" s="101" t="s">
        <v>108</v>
      </c>
    </row>
    <row r="81" spans="2:63" s="1" customFormat="1" ht="55.5" customHeight="1">
      <c r="B81" s="90"/>
      <c r="C81" s="91" t="s">
        <v>82</v>
      </c>
      <c r="D81" s="91" t="s">
        <v>102</v>
      </c>
      <c r="E81" s="92" t="s">
        <v>109</v>
      </c>
      <c r="F81" s="93" t="s">
        <v>110</v>
      </c>
      <c r="G81" s="94" t="s">
        <v>111</v>
      </c>
      <c r="H81" s="95">
        <v>150</v>
      </c>
      <c r="I81" s="96"/>
      <c r="J81" s="25"/>
      <c r="K81" s="97" t="s">
        <v>3</v>
      </c>
      <c r="L81" s="98" t="s">
        <v>43</v>
      </c>
      <c r="N81" s="99">
        <f>M81*H81</f>
        <v>0</v>
      </c>
      <c r="O81" s="99">
        <v>0</v>
      </c>
      <c r="P81" s="99">
        <f>O81*H81</f>
        <v>0</v>
      </c>
      <c r="Q81" s="99">
        <v>0</v>
      </c>
      <c r="R81" s="100">
        <f>Q81*H81</f>
        <v>0</v>
      </c>
      <c r="AP81" s="101" t="s">
        <v>106</v>
      </c>
      <c r="AR81" s="101" t="s">
        <v>102</v>
      </c>
      <c r="AS81" s="101" t="s">
        <v>72</v>
      </c>
      <c r="AW81" s="11" t="s">
        <v>107</v>
      </c>
      <c r="BC81" s="102" t="e">
        <f>IF(L81="základní",#REF!,0)</f>
        <v>#REF!</v>
      </c>
      <c r="BD81" s="102">
        <f>IF(L81="snížená",#REF!,0)</f>
        <v>0</v>
      </c>
      <c r="BE81" s="102">
        <f>IF(L81="zákl. přenesená",#REF!,0)</f>
        <v>0</v>
      </c>
      <c r="BF81" s="102">
        <f>IF(L81="sníž. přenesená",#REF!,0)</f>
        <v>0</v>
      </c>
      <c r="BG81" s="102">
        <f>IF(L81="nulová",#REF!,0)</f>
        <v>0</v>
      </c>
      <c r="BH81" s="11" t="s">
        <v>80</v>
      </c>
      <c r="BI81" s="102" t="e">
        <f>ROUND(#REF!*H81,2)</f>
        <v>#REF!</v>
      </c>
      <c r="BJ81" s="11" t="s">
        <v>106</v>
      </c>
      <c r="BK81" s="101" t="s">
        <v>112</v>
      </c>
    </row>
    <row r="82" spans="2:63" s="1" customFormat="1" ht="55.5" customHeight="1">
      <c r="B82" s="90"/>
      <c r="C82" s="91" t="s">
        <v>113</v>
      </c>
      <c r="D82" s="91" t="s">
        <v>102</v>
      </c>
      <c r="E82" s="92" t="s">
        <v>114</v>
      </c>
      <c r="F82" s="93" t="s">
        <v>115</v>
      </c>
      <c r="G82" s="94" t="s">
        <v>111</v>
      </c>
      <c r="H82" s="95">
        <v>50</v>
      </c>
      <c r="I82" s="96"/>
      <c r="J82" s="25"/>
      <c r="K82" s="97" t="s">
        <v>3</v>
      </c>
      <c r="L82" s="98" t="s">
        <v>43</v>
      </c>
      <c r="N82" s="99">
        <f>M82*H82</f>
        <v>0</v>
      </c>
      <c r="O82" s="99">
        <v>0</v>
      </c>
      <c r="P82" s="99">
        <f>O82*H82</f>
        <v>0</v>
      </c>
      <c r="Q82" s="99">
        <v>0</v>
      </c>
      <c r="R82" s="100">
        <f>Q82*H82</f>
        <v>0</v>
      </c>
      <c r="AP82" s="101" t="s">
        <v>106</v>
      </c>
      <c r="AR82" s="101" t="s">
        <v>102</v>
      </c>
      <c r="AS82" s="101" t="s">
        <v>72</v>
      </c>
      <c r="AW82" s="11" t="s">
        <v>107</v>
      </c>
      <c r="BC82" s="102" t="e">
        <f>IF(L82="základní",#REF!,0)</f>
        <v>#REF!</v>
      </c>
      <c r="BD82" s="102">
        <f>IF(L82="snížená",#REF!,0)</f>
        <v>0</v>
      </c>
      <c r="BE82" s="102">
        <f>IF(L82="zákl. přenesená",#REF!,0)</f>
        <v>0</v>
      </c>
      <c r="BF82" s="102">
        <f>IF(L82="sníž. přenesená",#REF!,0)</f>
        <v>0</v>
      </c>
      <c r="BG82" s="102">
        <f>IF(L82="nulová",#REF!,0)</f>
        <v>0</v>
      </c>
      <c r="BH82" s="11" t="s">
        <v>80</v>
      </c>
      <c r="BI82" s="102" t="e">
        <f>ROUND(#REF!*H82,2)</f>
        <v>#REF!</v>
      </c>
      <c r="BJ82" s="11" t="s">
        <v>106</v>
      </c>
      <c r="BK82" s="101" t="s">
        <v>116</v>
      </c>
    </row>
    <row r="83" spans="2:63" s="1" customFormat="1" ht="49.15" customHeight="1">
      <c r="B83" s="90"/>
      <c r="C83" s="91" t="s">
        <v>106</v>
      </c>
      <c r="D83" s="91" t="s">
        <v>102</v>
      </c>
      <c r="E83" s="92" t="s">
        <v>117</v>
      </c>
      <c r="F83" s="93" t="s">
        <v>118</v>
      </c>
      <c r="G83" s="94" t="s">
        <v>111</v>
      </c>
      <c r="H83" s="95">
        <v>20</v>
      </c>
      <c r="I83" s="96"/>
      <c r="J83" s="25"/>
      <c r="K83" s="97" t="s">
        <v>3</v>
      </c>
      <c r="L83" s="98" t="s">
        <v>43</v>
      </c>
      <c r="N83" s="99">
        <f>M83*H83</f>
        <v>0</v>
      </c>
      <c r="O83" s="99">
        <v>0</v>
      </c>
      <c r="P83" s="99">
        <f>O83*H83</f>
        <v>0</v>
      </c>
      <c r="Q83" s="99">
        <v>0</v>
      </c>
      <c r="R83" s="100">
        <f>Q83*H83</f>
        <v>0</v>
      </c>
      <c r="AP83" s="101" t="s">
        <v>106</v>
      </c>
      <c r="AR83" s="101" t="s">
        <v>102</v>
      </c>
      <c r="AS83" s="101" t="s">
        <v>72</v>
      </c>
      <c r="AW83" s="11" t="s">
        <v>107</v>
      </c>
      <c r="BC83" s="102" t="e">
        <f>IF(L83="základní",#REF!,0)</f>
        <v>#REF!</v>
      </c>
      <c r="BD83" s="102">
        <f>IF(L83="snížená",#REF!,0)</f>
        <v>0</v>
      </c>
      <c r="BE83" s="102">
        <f>IF(L83="zákl. přenesená",#REF!,0)</f>
        <v>0</v>
      </c>
      <c r="BF83" s="102">
        <f>IF(L83="sníž. přenesená",#REF!,0)</f>
        <v>0</v>
      </c>
      <c r="BG83" s="102">
        <f>IF(L83="nulová",#REF!,0)</f>
        <v>0</v>
      </c>
      <c r="BH83" s="11" t="s">
        <v>80</v>
      </c>
      <c r="BI83" s="102" t="e">
        <f>ROUND(#REF!*H83,2)</f>
        <v>#REF!</v>
      </c>
      <c r="BJ83" s="11" t="s">
        <v>106</v>
      </c>
      <c r="BK83" s="101" t="s">
        <v>119</v>
      </c>
    </row>
    <row r="84" spans="2:63" s="1" customFormat="1" ht="55.5" customHeight="1">
      <c r="B84" s="90"/>
      <c r="C84" s="91" t="s">
        <v>120</v>
      </c>
      <c r="D84" s="91" t="s">
        <v>102</v>
      </c>
      <c r="E84" s="92" t="s">
        <v>121</v>
      </c>
      <c r="F84" s="93" t="s">
        <v>122</v>
      </c>
      <c r="G84" s="94" t="s">
        <v>111</v>
      </c>
      <c r="H84" s="95">
        <v>5</v>
      </c>
      <c r="I84" s="96"/>
      <c r="J84" s="25"/>
      <c r="K84" s="97" t="s">
        <v>3</v>
      </c>
      <c r="L84" s="98" t="s">
        <v>43</v>
      </c>
      <c r="N84" s="99">
        <f>M84*H84</f>
        <v>0</v>
      </c>
      <c r="O84" s="99">
        <v>0</v>
      </c>
      <c r="P84" s="99">
        <f>O84*H84</f>
        <v>0</v>
      </c>
      <c r="Q84" s="99">
        <v>0</v>
      </c>
      <c r="R84" s="100">
        <f>Q84*H84</f>
        <v>0</v>
      </c>
      <c r="AP84" s="101" t="s">
        <v>106</v>
      </c>
      <c r="AR84" s="101" t="s">
        <v>102</v>
      </c>
      <c r="AS84" s="101" t="s">
        <v>72</v>
      </c>
      <c r="AW84" s="11" t="s">
        <v>107</v>
      </c>
      <c r="BC84" s="102" t="e">
        <f>IF(L84="základní",#REF!,0)</f>
        <v>#REF!</v>
      </c>
      <c r="BD84" s="102">
        <f>IF(L84="snížená",#REF!,0)</f>
        <v>0</v>
      </c>
      <c r="BE84" s="102">
        <f>IF(L84="zákl. přenesená",#REF!,0)</f>
        <v>0</v>
      </c>
      <c r="BF84" s="102">
        <f>IF(L84="sníž. přenesená",#REF!,0)</f>
        <v>0</v>
      </c>
      <c r="BG84" s="102">
        <f>IF(L84="nulová",#REF!,0)</f>
        <v>0</v>
      </c>
      <c r="BH84" s="11" t="s">
        <v>80</v>
      </c>
      <c r="BI84" s="102" t="e">
        <f>ROUND(#REF!*H84,2)</f>
        <v>#REF!</v>
      </c>
      <c r="BJ84" s="11" t="s">
        <v>106</v>
      </c>
      <c r="BK84" s="101" t="s">
        <v>123</v>
      </c>
    </row>
    <row r="85" spans="2:63" s="1" customFormat="1" ht="49.15" customHeight="1">
      <c r="B85" s="90"/>
      <c r="C85" s="91" t="s">
        <v>124</v>
      </c>
      <c r="D85" s="91" t="s">
        <v>102</v>
      </c>
      <c r="E85" s="92" t="s">
        <v>125</v>
      </c>
      <c r="F85" s="93" t="s">
        <v>126</v>
      </c>
      <c r="G85" s="94" t="s">
        <v>111</v>
      </c>
      <c r="H85" s="95">
        <v>20</v>
      </c>
      <c r="I85" s="96"/>
      <c r="J85" s="25"/>
      <c r="K85" s="97" t="s">
        <v>3</v>
      </c>
      <c r="L85" s="98" t="s">
        <v>43</v>
      </c>
      <c r="N85" s="99">
        <f>M85*H85</f>
        <v>0</v>
      </c>
      <c r="O85" s="99">
        <v>0</v>
      </c>
      <c r="P85" s="99">
        <f>O85*H85</f>
        <v>0</v>
      </c>
      <c r="Q85" s="99">
        <v>0</v>
      </c>
      <c r="R85" s="100">
        <f>Q85*H85</f>
        <v>0</v>
      </c>
      <c r="AP85" s="101" t="s">
        <v>106</v>
      </c>
      <c r="AR85" s="101" t="s">
        <v>102</v>
      </c>
      <c r="AS85" s="101" t="s">
        <v>72</v>
      </c>
      <c r="AW85" s="11" t="s">
        <v>107</v>
      </c>
      <c r="BC85" s="102" t="e">
        <f>IF(L85="základní",#REF!,0)</f>
        <v>#REF!</v>
      </c>
      <c r="BD85" s="102">
        <f>IF(L85="snížená",#REF!,0)</f>
        <v>0</v>
      </c>
      <c r="BE85" s="102">
        <f>IF(L85="zákl. přenesená",#REF!,0)</f>
        <v>0</v>
      </c>
      <c r="BF85" s="102">
        <f>IF(L85="sníž. přenesená",#REF!,0)</f>
        <v>0</v>
      </c>
      <c r="BG85" s="102">
        <f>IF(L85="nulová",#REF!,0)</f>
        <v>0</v>
      </c>
      <c r="BH85" s="11" t="s">
        <v>80</v>
      </c>
      <c r="BI85" s="102" t="e">
        <f>ROUND(#REF!*H85,2)</f>
        <v>#REF!</v>
      </c>
      <c r="BJ85" s="11" t="s">
        <v>106</v>
      </c>
      <c r="BK85" s="101" t="s">
        <v>127</v>
      </c>
    </row>
    <row r="86" spans="2:63" s="1" customFormat="1" ht="49.15" customHeight="1">
      <c r="B86" s="90"/>
      <c r="C86" s="91" t="s">
        <v>128</v>
      </c>
      <c r="D86" s="91" t="s">
        <v>102</v>
      </c>
      <c r="E86" s="92" t="s">
        <v>129</v>
      </c>
      <c r="F86" s="93" t="s">
        <v>130</v>
      </c>
      <c r="G86" s="94" t="s">
        <v>111</v>
      </c>
      <c r="H86" s="95">
        <v>4</v>
      </c>
      <c r="I86" s="96"/>
      <c r="J86" s="25"/>
      <c r="K86" s="97" t="s">
        <v>3</v>
      </c>
      <c r="L86" s="98" t="s">
        <v>43</v>
      </c>
      <c r="N86" s="99">
        <f>M86*H86</f>
        <v>0</v>
      </c>
      <c r="O86" s="99">
        <v>0</v>
      </c>
      <c r="P86" s="99">
        <f>O86*H86</f>
        <v>0</v>
      </c>
      <c r="Q86" s="99">
        <v>0</v>
      </c>
      <c r="R86" s="100">
        <f>Q86*H86</f>
        <v>0</v>
      </c>
      <c r="AP86" s="101" t="s">
        <v>106</v>
      </c>
      <c r="AR86" s="101" t="s">
        <v>102</v>
      </c>
      <c r="AS86" s="101" t="s">
        <v>72</v>
      </c>
      <c r="AW86" s="11" t="s">
        <v>107</v>
      </c>
      <c r="BC86" s="102" t="e">
        <f>IF(L86="základní",#REF!,0)</f>
        <v>#REF!</v>
      </c>
      <c r="BD86" s="102">
        <f>IF(L86="snížená",#REF!,0)</f>
        <v>0</v>
      </c>
      <c r="BE86" s="102">
        <f>IF(L86="zákl. přenesená",#REF!,0)</f>
        <v>0</v>
      </c>
      <c r="BF86" s="102">
        <f>IF(L86="sníž. přenesená",#REF!,0)</f>
        <v>0</v>
      </c>
      <c r="BG86" s="102">
        <f>IF(L86="nulová",#REF!,0)</f>
        <v>0</v>
      </c>
      <c r="BH86" s="11" t="s">
        <v>80</v>
      </c>
      <c r="BI86" s="102" t="e">
        <f>ROUND(#REF!*H86,2)</f>
        <v>#REF!</v>
      </c>
      <c r="BJ86" s="11" t="s">
        <v>106</v>
      </c>
      <c r="BK86" s="101" t="s">
        <v>131</v>
      </c>
    </row>
    <row r="87" spans="2:63" s="1" customFormat="1" ht="37.9" customHeight="1">
      <c r="B87" s="90"/>
      <c r="C87" s="91" t="s">
        <v>132</v>
      </c>
      <c r="D87" s="91" t="s">
        <v>102</v>
      </c>
      <c r="E87" s="92" t="s">
        <v>133</v>
      </c>
      <c r="F87" s="93" t="s">
        <v>134</v>
      </c>
      <c r="G87" s="94" t="s">
        <v>135</v>
      </c>
      <c r="H87" s="95">
        <v>200</v>
      </c>
      <c r="I87" s="96"/>
      <c r="J87" s="25"/>
      <c r="K87" s="97" t="s">
        <v>3</v>
      </c>
      <c r="L87" s="98" t="s">
        <v>43</v>
      </c>
      <c r="N87" s="99">
        <f>M87*H87</f>
        <v>0</v>
      </c>
      <c r="O87" s="99">
        <v>0</v>
      </c>
      <c r="P87" s="99">
        <f>O87*H87</f>
        <v>0</v>
      </c>
      <c r="Q87" s="99">
        <v>0</v>
      </c>
      <c r="R87" s="100">
        <f>Q87*H87</f>
        <v>0</v>
      </c>
      <c r="AP87" s="101" t="s">
        <v>106</v>
      </c>
      <c r="AR87" s="101" t="s">
        <v>102</v>
      </c>
      <c r="AS87" s="101" t="s">
        <v>72</v>
      </c>
      <c r="AW87" s="11" t="s">
        <v>107</v>
      </c>
      <c r="BC87" s="102" t="e">
        <f>IF(L87="základní",#REF!,0)</f>
        <v>#REF!</v>
      </c>
      <c r="BD87" s="102">
        <f>IF(L87="snížená",#REF!,0)</f>
        <v>0</v>
      </c>
      <c r="BE87" s="102">
        <f>IF(L87="zákl. přenesená",#REF!,0)</f>
        <v>0</v>
      </c>
      <c r="BF87" s="102">
        <f>IF(L87="sníž. přenesená",#REF!,0)</f>
        <v>0</v>
      </c>
      <c r="BG87" s="102">
        <f>IF(L87="nulová",#REF!,0)</f>
        <v>0</v>
      </c>
      <c r="BH87" s="11" t="s">
        <v>80</v>
      </c>
      <c r="BI87" s="102" t="e">
        <f>ROUND(#REF!*H87,2)</f>
        <v>#REF!</v>
      </c>
      <c r="BJ87" s="11" t="s">
        <v>106</v>
      </c>
      <c r="BK87" s="101" t="s">
        <v>136</v>
      </c>
    </row>
    <row r="88" spans="2:63" s="1" customFormat="1" ht="33" customHeight="1">
      <c r="B88" s="90"/>
      <c r="C88" s="91" t="s">
        <v>137</v>
      </c>
      <c r="D88" s="91" t="s">
        <v>102</v>
      </c>
      <c r="E88" s="92" t="s">
        <v>138</v>
      </c>
      <c r="F88" s="93" t="s">
        <v>139</v>
      </c>
      <c r="G88" s="94" t="s">
        <v>111</v>
      </c>
      <c r="H88" s="95">
        <v>200</v>
      </c>
      <c r="I88" s="96"/>
      <c r="J88" s="25"/>
      <c r="K88" s="97" t="s">
        <v>3</v>
      </c>
      <c r="L88" s="98" t="s">
        <v>43</v>
      </c>
      <c r="N88" s="99">
        <f>M88*H88</f>
        <v>0</v>
      </c>
      <c r="O88" s="99">
        <v>0</v>
      </c>
      <c r="P88" s="99">
        <f>O88*H88</f>
        <v>0</v>
      </c>
      <c r="Q88" s="99">
        <v>0</v>
      </c>
      <c r="R88" s="100">
        <f>Q88*H88</f>
        <v>0</v>
      </c>
      <c r="AP88" s="101" t="s">
        <v>106</v>
      </c>
      <c r="AR88" s="101" t="s">
        <v>102</v>
      </c>
      <c r="AS88" s="101" t="s">
        <v>72</v>
      </c>
      <c r="AW88" s="11" t="s">
        <v>107</v>
      </c>
      <c r="BC88" s="102" t="e">
        <f>IF(L88="základní",#REF!,0)</f>
        <v>#REF!</v>
      </c>
      <c r="BD88" s="102">
        <f>IF(L88="snížená",#REF!,0)</f>
        <v>0</v>
      </c>
      <c r="BE88" s="102">
        <f>IF(L88="zákl. přenesená",#REF!,0)</f>
        <v>0</v>
      </c>
      <c r="BF88" s="102">
        <f>IF(L88="sníž. přenesená",#REF!,0)</f>
        <v>0</v>
      </c>
      <c r="BG88" s="102">
        <f>IF(L88="nulová",#REF!,0)</f>
        <v>0</v>
      </c>
      <c r="BH88" s="11" t="s">
        <v>80</v>
      </c>
      <c r="BI88" s="102" t="e">
        <f>ROUND(#REF!*H88,2)</f>
        <v>#REF!</v>
      </c>
      <c r="BJ88" s="11" t="s">
        <v>106</v>
      </c>
      <c r="BK88" s="101" t="s">
        <v>140</v>
      </c>
    </row>
    <row r="89" spans="2:63" s="1" customFormat="1" ht="33" customHeight="1">
      <c r="B89" s="90"/>
      <c r="C89" s="91" t="s">
        <v>141</v>
      </c>
      <c r="D89" s="91" t="s">
        <v>102</v>
      </c>
      <c r="E89" s="92" t="s">
        <v>142</v>
      </c>
      <c r="F89" s="93" t="s">
        <v>143</v>
      </c>
      <c r="G89" s="94" t="s">
        <v>111</v>
      </c>
      <c r="H89" s="95">
        <v>200</v>
      </c>
      <c r="I89" s="96"/>
      <c r="J89" s="25"/>
      <c r="K89" s="97" t="s">
        <v>3</v>
      </c>
      <c r="L89" s="98" t="s">
        <v>43</v>
      </c>
      <c r="N89" s="99">
        <f>M89*H89</f>
        <v>0</v>
      </c>
      <c r="O89" s="99">
        <v>0</v>
      </c>
      <c r="P89" s="99">
        <f>O89*H89</f>
        <v>0</v>
      </c>
      <c r="Q89" s="99">
        <v>0</v>
      </c>
      <c r="R89" s="100">
        <f>Q89*H89</f>
        <v>0</v>
      </c>
      <c r="AP89" s="101" t="s">
        <v>106</v>
      </c>
      <c r="AR89" s="101" t="s">
        <v>102</v>
      </c>
      <c r="AS89" s="101" t="s">
        <v>72</v>
      </c>
      <c r="AW89" s="11" t="s">
        <v>107</v>
      </c>
      <c r="BC89" s="102" t="e">
        <f>IF(L89="základní",#REF!,0)</f>
        <v>#REF!</v>
      </c>
      <c r="BD89" s="102">
        <f>IF(L89="snížená",#REF!,0)</f>
        <v>0</v>
      </c>
      <c r="BE89" s="102">
        <f>IF(L89="zákl. přenesená",#REF!,0)</f>
        <v>0</v>
      </c>
      <c r="BF89" s="102">
        <f>IF(L89="sníž. přenesená",#REF!,0)</f>
        <v>0</v>
      </c>
      <c r="BG89" s="102">
        <f>IF(L89="nulová",#REF!,0)</f>
        <v>0</v>
      </c>
      <c r="BH89" s="11" t="s">
        <v>80</v>
      </c>
      <c r="BI89" s="102" t="e">
        <f>ROUND(#REF!*H89,2)</f>
        <v>#REF!</v>
      </c>
      <c r="BJ89" s="11" t="s">
        <v>106</v>
      </c>
      <c r="BK89" s="101" t="s">
        <v>144</v>
      </c>
    </row>
    <row r="90" spans="2:63" s="1" customFormat="1" ht="24.2" customHeight="1">
      <c r="B90" s="90"/>
      <c r="C90" s="91" t="s">
        <v>145</v>
      </c>
      <c r="D90" s="91" t="s">
        <v>102</v>
      </c>
      <c r="E90" s="92" t="s">
        <v>146</v>
      </c>
      <c r="F90" s="93" t="s">
        <v>147</v>
      </c>
      <c r="G90" s="94" t="s">
        <v>148</v>
      </c>
      <c r="H90" s="95">
        <v>500</v>
      </c>
      <c r="I90" s="96"/>
      <c r="J90" s="25"/>
      <c r="K90" s="97" t="s">
        <v>3</v>
      </c>
      <c r="L90" s="98" t="s">
        <v>43</v>
      </c>
      <c r="N90" s="99">
        <f>M90*H90</f>
        <v>0</v>
      </c>
      <c r="O90" s="99">
        <v>0</v>
      </c>
      <c r="P90" s="99">
        <f>O90*H90</f>
        <v>0</v>
      </c>
      <c r="Q90" s="99">
        <v>0</v>
      </c>
      <c r="R90" s="100">
        <f>Q90*H90</f>
        <v>0</v>
      </c>
      <c r="AP90" s="101" t="s">
        <v>106</v>
      </c>
      <c r="AR90" s="101" t="s">
        <v>102</v>
      </c>
      <c r="AS90" s="101" t="s">
        <v>72</v>
      </c>
      <c r="AW90" s="11" t="s">
        <v>107</v>
      </c>
      <c r="BC90" s="102" t="e">
        <f>IF(L90="základní",#REF!,0)</f>
        <v>#REF!</v>
      </c>
      <c r="BD90" s="102">
        <f>IF(L90="snížená",#REF!,0)</f>
        <v>0</v>
      </c>
      <c r="BE90" s="102">
        <f>IF(L90="zákl. přenesená",#REF!,0)</f>
        <v>0</v>
      </c>
      <c r="BF90" s="102">
        <f>IF(L90="sníž. přenesená",#REF!,0)</f>
        <v>0</v>
      </c>
      <c r="BG90" s="102">
        <f>IF(L90="nulová",#REF!,0)</f>
        <v>0</v>
      </c>
      <c r="BH90" s="11" t="s">
        <v>80</v>
      </c>
      <c r="BI90" s="102" t="e">
        <f>ROUND(#REF!*H90,2)</f>
        <v>#REF!</v>
      </c>
      <c r="BJ90" s="11" t="s">
        <v>106</v>
      </c>
      <c r="BK90" s="101" t="s">
        <v>149</v>
      </c>
    </row>
    <row r="91" spans="2:63" s="1" customFormat="1" ht="33" customHeight="1">
      <c r="B91" s="90"/>
      <c r="C91" s="91" t="s">
        <v>9</v>
      </c>
      <c r="D91" s="91" t="s">
        <v>102</v>
      </c>
      <c r="E91" s="92" t="s">
        <v>150</v>
      </c>
      <c r="F91" s="93" t="s">
        <v>151</v>
      </c>
      <c r="G91" s="94" t="s">
        <v>148</v>
      </c>
      <c r="H91" s="95">
        <v>500</v>
      </c>
      <c r="I91" s="96"/>
      <c r="J91" s="25"/>
      <c r="K91" s="97" t="s">
        <v>3</v>
      </c>
      <c r="L91" s="98" t="s">
        <v>43</v>
      </c>
      <c r="N91" s="99">
        <f>M91*H91</f>
        <v>0</v>
      </c>
      <c r="O91" s="99">
        <v>0</v>
      </c>
      <c r="P91" s="99">
        <f>O91*H91</f>
        <v>0</v>
      </c>
      <c r="Q91" s="99">
        <v>0</v>
      </c>
      <c r="R91" s="100">
        <f>Q91*H91</f>
        <v>0</v>
      </c>
      <c r="AP91" s="101" t="s">
        <v>106</v>
      </c>
      <c r="AR91" s="101" t="s">
        <v>102</v>
      </c>
      <c r="AS91" s="101" t="s">
        <v>72</v>
      </c>
      <c r="AW91" s="11" t="s">
        <v>107</v>
      </c>
      <c r="BC91" s="102" t="e">
        <f>IF(L91="základní",#REF!,0)</f>
        <v>#REF!</v>
      </c>
      <c r="BD91" s="102">
        <f>IF(L91="snížená",#REF!,0)</f>
        <v>0</v>
      </c>
      <c r="BE91" s="102">
        <f>IF(L91="zákl. přenesená",#REF!,0)</f>
        <v>0</v>
      </c>
      <c r="BF91" s="102">
        <f>IF(L91="sníž. přenesená",#REF!,0)</f>
        <v>0</v>
      </c>
      <c r="BG91" s="102">
        <f>IF(L91="nulová",#REF!,0)</f>
        <v>0</v>
      </c>
      <c r="BH91" s="11" t="s">
        <v>80</v>
      </c>
      <c r="BI91" s="102" t="e">
        <f>ROUND(#REF!*H91,2)</f>
        <v>#REF!</v>
      </c>
      <c r="BJ91" s="11" t="s">
        <v>106</v>
      </c>
      <c r="BK91" s="101" t="s">
        <v>152</v>
      </c>
    </row>
    <row r="92" spans="2:63" s="1" customFormat="1" ht="33" customHeight="1">
      <c r="B92" s="90"/>
      <c r="C92" s="91" t="s">
        <v>153</v>
      </c>
      <c r="D92" s="91" t="s">
        <v>102</v>
      </c>
      <c r="E92" s="92" t="s">
        <v>154</v>
      </c>
      <c r="F92" s="93" t="s">
        <v>155</v>
      </c>
      <c r="G92" s="94" t="s">
        <v>105</v>
      </c>
      <c r="H92" s="95">
        <v>500</v>
      </c>
      <c r="I92" s="96"/>
      <c r="J92" s="25"/>
      <c r="K92" s="97" t="s">
        <v>3</v>
      </c>
      <c r="L92" s="98" t="s">
        <v>43</v>
      </c>
      <c r="N92" s="99">
        <f>M92*H92</f>
        <v>0</v>
      </c>
      <c r="O92" s="99">
        <v>0</v>
      </c>
      <c r="P92" s="99">
        <f>O92*H92</f>
        <v>0</v>
      </c>
      <c r="Q92" s="99">
        <v>0</v>
      </c>
      <c r="R92" s="100">
        <f>Q92*H92</f>
        <v>0</v>
      </c>
      <c r="AP92" s="101" t="s">
        <v>106</v>
      </c>
      <c r="AR92" s="101" t="s">
        <v>102</v>
      </c>
      <c r="AS92" s="101" t="s">
        <v>72</v>
      </c>
      <c r="AW92" s="11" t="s">
        <v>107</v>
      </c>
      <c r="BC92" s="102" t="e">
        <f>IF(L92="základní",#REF!,0)</f>
        <v>#REF!</v>
      </c>
      <c r="BD92" s="102">
        <f>IF(L92="snížená",#REF!,0)</f>
        <v>0</v>
      </c>
      <c r="BE92" s="102">
        <f>IF(L92="zákl. přenesená",#REF!,0)</f>
        <v>0</v>
      </c>
      <c r="BF92" s="102">
        <f>IF(L92="sníž. přenesená",#REF!,0)</f>
        <v>0</v>
      </c>
      <c r="BG92" s="102">
        <f>IF(L92="nulová",#REF!,0)</f>
        <v>0</v>
      </c>
      <c r="BH92" s="11" t="s">
        <v>80</v>
      </c>
      <c r="BI92" s="102" t="e">
        <f>ROUND(#REF!*H92,2)</f>
        <v>#REF!</v>
      </c>
      <c r="BJ92" s="11" t="s">
        <v>106</v>
      </c>
      <c r="BK92" s="101" t="s">
        <v>156</v>
      </c>
    </row>
    <row r="93" spans="2:63" s="1" customFormat="1" ht="33" customHeight="1">
      <c r="B93" s="90"/>
      <c r="C93" s="91" t="s">
        <v>157</v>
      </c>
      <c r="D93" s="91" t="s">
        <v>102</v>
      </c>
      <c r="E93" s="92" t="s">
        <v>158</v>
      </c>
      <c r="F93" s="93" t="s">
        <v>159</v>
      </c>
      <c r="G93" s="94" t="s">
        <v>105</v>
      </c>
      <c r="H93" s="95">
        <v>250</v>
      </c>
      <c r="I93" s="96"/>
      <c r="J93" s="25"/>
      <c r="K93" s="97" t="s">
        <v>3</v>
      </c>
      <c r="L93" s="98" t="s">
        <v>43</v>
      </c>
      <c r="N93" s="99">
        <f>M93*H93</f>
        <v>0</v>
      </c>
      <c r="O93" s="99">
        <v>0</v>
      </c>
      <c r="P93" s="99">
        <f>O93*H93</f>
        <v>0</v>
      </c>
      <c r="Q93" s="99">
        <v>0</v>
      </c>
      <c r="R93" s="100">
        <f>Q93*H93</f>
        <v>0</v>
      </c>
      <c r="AP93" s="101" t="s">
        <v>106</v>
      </c>
      <c r="AR93" s="101" t="s">
        <v>102</v>
      </c>
      <c r="AS93" s="101" t="s">
        <v>72</v>
      </c>
      <c r="AW93" s="11" t="s">
        <v>107</v>
      </c>
      <c r="BC93" s="102" t="e">
        <f>IF(L93="základní",#REF!,0)</f>
        <v>#REF!</v>
      </c>
      <c r="BD93" s="102">
        <f>IF(L93="snížená",#REF!,0)</f>
        <v>0</v>
      </c>
      <c r="BE93" s="102">
        <f>IF(L93="zákl. přenesená",#REF!,0)</f>
        <v>0</v>
      </c>
      <c r="BF93" s="102">
        <f>IF(L93="sníž. přenesená",#REF!,0)</f>
        <v>0</v>
      </c>
      <c r="BG93" s="102">
        <f>IF(L93="nulová",#REF!,0)</f>
        <v>0</v>
      </c>
      <c r="BH93" s="11" t="s">
        <v>80</v>
      </c>
      <c r="BI93" s="102" t="e">
        <f>ROUND(#REF!*H93,2)</f>
        <v>#REF!</v>
      </c>
      <c r="BJ93" s="11" t="s">
        <v>106</v>
      </c>
      <c r="BK93" s="101" t="s">
        <v>160</v>
      </c>
    </row>
    <row r="94" spans="2:63" s="1" customFormat="1" ht="33" customHeight="1">
      <c r="B94" s="90"/>
      <c r="C94" s="91" t="s">
        <v>161</v>
      </c>
      <c r="D94" s="91" t="s">
        <v>102</v>
      </c>
      <c r="E94" s="92" t="s">
        <v>162</v>
      </c>
      <c r="F94" s="93" t="s">
        <v>163</v>
      </c>
      <c r="G94" s="94" t="s">
        <v>105</v>
      </c>
      <c r="H94" s="95">
        <v>500</v>
      </c>
      <c r="I94" s="96"/>
      <c r="J94" s="25"/>
      <c r="K94" s="97" t="s">
        <v>3</v>
      </c>
      <c r="L94" s="98" t="s">
        <v>43</v>
      </c>
      <c r="N94" s="99">
        <f>M94*H94</f>
        <v>0</v>
      </c>
      <c r="O94" s="99">
        <v>0</v>
      </c>
      <c r="P94" s="99">
        <f>O94*H94</f>
        <v>0</v>
      </c>
      <c r="Q94" s="99">
        <v>0</v>
      </c>
      <c r="R94" s="100">
        <f>Q94*H94</f>
        <v>0</v>
      </c>
      <c r="AP94" s="101" t="s">
        <v>106</v>
      </c>
      <c r="AR94" s="101" t="s">
        <v>102</v>
      </c>
      <c r="AS94" s="101" t="s">
        <v>72</v>
      </c>
      <c r="AW94" s="11" t="s">
        <v>107</v>
      </c>
      <c r="BC94" s="102" t="e">
        <f>IF(L94="základní",#REF!,0)</f>
        <v>#REF!</v>
      </c>
      <c r="BD94" s="102">
        <f>IF(L94="snížená",#REF!,0)</f>
        <v>0</v>
      </c>
      <c r="BE94" s="102">
        <f>IF(L94="zákl. přenesená",#REF!,0)</f>
        <v>0</v>
      </c>
      <c r="BF94" s="102">
        <f>IF(L94="sníž. přenesená",#REF!,0)</f>
        <v>0</v>
      </c>
      <c r="BG94" s="102">
        <f>IF(L94="nulová",#REF!,0)</f>
        <v>0</v>
      </c>
      <c r="BH94" s="11" t="s">
        <v>80</v>
      </c>
      <c r="BI94" s="102" t="e">
        <f>ROUND(#REF!*H94,2)</f>
        <v>#REF!</v>
      </c>
      <c r="BJ94" s="11" t="s">
        <v>106</v>
      </c>
      <c r="BK94" s="101" t="s">
        <v>164</v>
      </c>
    </row>
    <row r="95" spans="2:63" s="1" customFormat="1" ht="24.2" customHeight="1">
      <c r="B95" s="90"/>
      <c r="C95" s="91" t="s">
        <v>165</v>
      </c>
      <c r="D95" s="91" t="s">
        <v>102</v>
      </c>
      <c r="E95" s="92" t="s">
        <v>166</v>
      </c>
      <c r="F95" s="93" t="s">
        <v>167</v>
      </c>
      <c r="G95" s="94" t="s">
        <v>168</v>
      </c>
      <c r="H95" s="95">
        <v>1000</v>
      </c>
      <c r="I95" s="96"/>
      <c r="J95" s="25"/>
      <c r="K95" s="97" t="s">
        <v>3</v>
      </c>
      <c r="L95" s="98" t="s">
        <v>43</v>
      </c>
      <c r="N95" s="99">
        <f>M95*H95</f>
        <v>0</v>
      </c>
      <c r="O95" s="99">
        <v>0</v>
      </c>
      <c r="P95" s="99">
        <f>O95*H95</f>
        <v>0</v>
      </c>
      <c r="Q95" s="99">
        <v>0</v>
      </c>
      <c r="R95" s="100">
        <f>Q95*H95</f>
        <v>0</v>
      </c>
      <c r="AP95" s="101" t="s">
        <v>106</v>
      </c>
      <c r="AR95" s="101" t="s">
        <v>102</v>
      </c>
      <c r="AS95" s="101" t="s">
        <v>72</v>
      </c>
      <c r="AW95" s="11" t="s">
        <v>107</v>
      </c>
      <c r="BC95" s="102" t="e">
        <f>IF(L95="základní",#REF!,0)</f>
        <v>#REF!</v>
      </c>
      <c r="BD95" s="102">
        <f>IF(L95="snížená",#REF!,0)</f>
        <v>0</v>
      </c>
      <c r="BE95" s="102">
        <f>IF(L95="zákl. přenesená",#REF!,0)</f>
        <v>0</v>
      </c>
      <c r="BF95" s="102">
        <f>IF(L95="sníž. přenesená",#REF!,0)</f>
        <v>0</v>
      </c>
      <c r="BG95" s="102">
        <f>IF(L95="nulová",#REF!,0)</f>
        <v>0</v>
      </c>
      <c r="BH95" s="11" t="s">
        <v>80</v>
      </c>
      <c r="BI95" s="102" t="e">
        <f>ROUND(#REF!*H95,2)</f>
        <v>#REF!</v>
      </c>
      <c r="BJ95" s="11" t="s">
        <v>106</v>
      </c>
      <c r="BK95" s="101" t="s">
        <v>169</v>
      </c>
    </row>
    <row r="96" spans="2:63" s="1" customFormat="1" ht="37.9" customHeight="1">
      <c r="B96" s="90"/>
      <c r="C96" s="91" t="s">
        <v>170</v>
      </c>
      <c r="D96" s="91" t="s">
        <v>102</v>
      </c>
      <c r="E96" s="92" t="s">
        <v>171</v>
      </c>
      <c r="F96" s="93" t="s">
        <v>172</v>
      </c>
      <c r="G96" s="94" t="s">
        <v>168</v>
      </c>
      <c r="H96" s="95">
        <v>5000</v>
      </c>
      <c r="I96" s="96"/>
      <c r="J96" s="25"/>
      <c r="K96" s="97" t="s">
        <v>3</v>
      </c>
      <c r="L96" s="98" t="s">
        <v>43</v>
      </c>
      <c r="N96" s="99">
        <f>M96*H96</f>
        <v>0</v>
      </c>
      <c r="O96" s="99">
        <v>0</v>
      </c>
      <c r="P96" s="99">
        <f>O96*H96</f>
        <v>0</v>
      </c>
      <c r="Q96" s="99">
        <v>0</v>
      </c>
      <c r="R96" s="100">
        <f>Q96*H96</f>
        <v>0</v>
      </c>
      <c r="AP96" s="101" t="s">
        <v>106</v>
      </c>
      <c r="AR96" s="101" t="s">
        <v>102</v>
      </c>
      <c r="AS96" s="101" t="s">
        <v>72</v>
      </c>
      <c r="AW96" s="11" t="s">
        <v>107</v>
      </c>
      <c r="BC96" s="102" t="e">
        <f>IF(L96="základní",#REF!,0)</f>
        <v>#REF!</v>
      </c>
      <c r="BD96" s="102">
        <f>IF(L96="snížená",#REF!,0)</f>
        <v>0</v>
      </c>
      <c r="BE96" s="102">
        <f>IF(L96="zákl. přenesená",#REF!,0)</f>
        <v>0</v>
      </c>
      <c r="BF96" s="102">
        <f>IF(L96="sníž. přenesená",#REF!,0)</f>
        <v>0</v>
      </c>
      <c r="BG96" s="102">
        <f>IF(L96="nulová",#REF!,0)</f>
        <v>0</v>
      </c>
      <c r="BH96" s="11" t="s">
        <v>80</v>
      </c>
      <c r="BI96" s="102" t="e">
        <f>ROUND(#REF!*H96,2)</f>
        <v>#REF!</v>
      </c>
      <c r="BJ96" s="11" t="s">
        <v>106</v>
      </c>
      <c r="BK96" s="101" t="s">
        <v>173</v>
      </c>
    </row>
    <row r="97" spans="2:63" s="1" customFormat="1" ht="37.9" customHeight="1">
      <c r="B97" s="90"/>
      <c r="C97" s="91" t="s">
        <v>174</v>
      </c>
      <c r="D97" s="91" t="s">
        <v>102</v>
      </c>
      <c r="E97" s="92" t="s">
        <v>175</v>
      </c>
      <c r="F97" s="93" t="s">
        <v>176</v>
      </c>
      <c r="G97" s="94" t="s">
        <v>168</v>
      </c>
      <c r="H97" s="95">
        <v>1000</v>
      </c>
      <c r="I97" s="96"/>
      <c r="J97" s="25"/>
      <c r="K97" s="97" t="s">
        <v>3</v>
      </c>
      <c r="L97" s="98" t="s">
        <v>43</v>
      </c>
      <c r="N97" s="99">
        <f>M97*H97</f>
        <v>0</v>
      </c>
      <c r="O97" s="99">
        <v>0</v>
      </c>
      <c r="P97" s="99">
        <f>O97*H97</f>
        <v>0</v>
      </c>
      <c r="Q97" s="99">
        <v>0</v>
      </c>
      <c r="R97" s="100">
        <f>Q97*H97</f>
        <v>0</v>
      </c>
      <c r="AP97" s="101" t="s">
        <v>106</v>
      </c>
      <c r="AR97" s="101" t="s">
        <v>102</v>
      </c>
      <c r="AS97" s="101" t="s">
        <v>72</v>
      </c>
      <c r="AW97" s="11" t="s">
        <v>107</v>
      </c>
      <c r="BC97" s="102" t="e">
        <f>IF(L97="základní",#REF!,0)</f>
        <v>#REF!</v>
      </c>
      <c r="BD97" s="102">
        <f>IF(L97="snížená",#REF!,0)</f>
        <v>0</v>
      </c>
      <c r="BE97" s="102">
        <f>IF(L97="zákl. přenesená",#REF!,0)</f>
        <v>0</v>
      </c>
      <c r="BF97" s="102">
        <f>IF(L97="sníž. přenesená",#REF!,0)</f>
        <v>0</v>
      </c>
      <c r="BG97" s="102">
        <f>IF(L97="nulová",#REF!,0)</f>
        <v>0</v>
      </c>
      <c r="BH97" s="11" t="s">
        <v>80</v>
      </c>
      <c r="BI97" s="102" t="e">
        <f>ROUND(#REF!*H97,2)</f>
        <v>#REF!</v>
      </c>
      <c r="BJ97" s="11" t="s">
        <v>106</v>
      </c>
      <c r="BK97" s="101" t="s">
        <v>177</v>
      </c>
    </row>
    <row r="98" spans="2:63" s="1" customFormat="1" ht="44.25" customHeight="1">
      <c r="B98" s="90"/>
      <c r="C98" s="91" t="s">
        <v>178</v>
      </c>
      <c r="D98" s="91" t="s">
        <v>102</v>
      </c>
      <c r="E98" s="92" t="s">
        <v>179</v>
      </c>
      <c r="F98" s="93" t="s">
        <v>180</v>
      </c>
      <c r="G98" s="94" t="s">
        <v>181</v>
      </c>
      <c r="H98" s="95">
        <v>7</v>
      </c>
      <c r="I98" s="96"/>
      <c r="J98" s="25"/>
      <c r="K98" s="97" t="s">
        <v>3</v>
      </c>
      <c r="L98" s="98" t="s">
        <v>43</v>
      </c>
      <c r="N98" s="99">
        <f>M98*H98</f>
        <v>0</v>
      </c>
      <c r="O98" s="99">
        <v>0</v>
      </c>
      <c r="P98" s="99">
        <f>O98*H98</f>
        <v>0</v>
      </c>
      <c r="Q98" s="99">
        <v>0</v>
      </c>
      <c r="R98" s="100">
        <f>Q98*H98</f>
        <v>0</v>
      </c>
      <c r="AP98" s="101" t="s">
        <v>106</v>
      </c>
      <c r="AR98" s="101" t="s">
        <v>102</v>
      </c>
      <c r="AS98" s="101" t="s">
        <v>72</v>
      </c>
      <c r="AW98" s="11" t="s">
        <v>107</v>
      </c>
      <c r="BC98" s="102" t="e">
        <f>IF(L98="základní",#REF!,0)</f>
        <v>#REF!</v>
      </c>
      <c r="BD98" s="102">
        <f>IF(L98="snížená",#REF!,0)</f>
        <v>0</v>
      </c>
      <c r="BE98" s="102">
        <f>IF(L98="zákl. přenesená",#REF!,0)</f>
        <v>0</v>
      </c>
      <c r="BF98" s="102">
        <f>IF(L98="sníž. přenesená",#REF!,0)</f>
        <v>0</v>
      </c>
      <c r="BG98" s="102">
        <f>IF(L98="nulová",#REF!,0)</f>
        <v>0</v>
      </c>
      <c r="BH98" s="11" t="s">
        <v>80</v>
      </c>
      <c r="BI98" s="102" t="e">
        <f>ROUND(#REF!*H98,2)</f>
        <v>#REF!</v>
      </c>
      <c r="BJ98" s="11" t="s">
        <v>106</v>
      </c>
      <c r="BK98" s="101" t="s">
        <v>182</v>
      </c>
    </row>
    <row r="99" spans="2:63" s="1" customFormat="1" ht="44.25" customHeight="1">
      <c r="B99" s="90"/>
      <c r="C99" s="91" t="s">
        <v>183</v>
      </c>
      <c r="D99" s="91" t="s">
        <v>102</v>
      </c>
      <c r="E99" s="92" t="s">
        <v>184</v>
      </c>
      <c r="F99" s="93" t="s">
        <v>185</v>
      </c>
      <c r="G99" s="94" t="s">
        <v>181</v>
      </c>
      <c r="H99" s="95">
        <v>7</v>
      </c>
      <c r="I99" s="96"/>
      <c r="J99" s="25"/>
      <c r="K99" s="97" t="s">
        <v>3</v>
      </c>
      <c r="L99" s="98" t="s">
        <v>43</v>
      </c>
      <c r="N99" s="99">
        <f>M99*H99</f>
        <v>0</v>
      </c>
      <c r="O99" s="99">
        <v>0</v>
      </c>
      <c r="P99" s="99">
        <f>O99*H99</f>
        <v>0</v>
      </c>
      <c r="Q99" s="99">
        <v>0</v>
      </c>
      <c r="R99" s="100">
        <f>Q99*H99</f>
        <v>0</v>
      </c>
      <c r="AP99" s="101" t="s">
        <v>106</v>
      </c>
      <c r="AR99" s="101" t="s">
        <v>102</v>
      </c>
      <c r="AS99" s="101" t="s">
        <v>72</v>
      </c>
      <c r="AW99" s="11" t="s">
        <v>107</v>
      </c>
      <c r="BC99" s="102" t="e">
        <f>IF(L99="základní",#REF!,0)</f>
        <v>#REF!</v>
      </c>
      <c r="BD99" s="102">
        <f>IF(L99="snížená",#REF!,0)</f>
        <v>0</v>
      </c>
      <c r="BE99" s="102">
        <f>IF(L99="zákl. přenesená",#REF!,0)</f>
        <v>0</v>
      </c>
      <c r="BF99" s="102">
        <f>IF(L99="sníž. přenesená",#REF!,0)</f>
        <v>0</v>
      </c>
      <c r="BG99" s="102">
        <f>IF(L99="nulová",#REF!,0)</f>
        <v>0</v>
      </c>
      <c r="BH99" s="11" t="s">
        <v>80</v>
      </c>
      <c r="BI99" s="102" t="e">
        <f>ROUND(#REF!*H99,2)</f>
        <v>#REF!</v>
      </c>
      <c r="BJ99" s="11" t="s">
        <v>106</v>
      </c>
      <c r="BK99" s="101" t="s">
        <v>186</v>
      </c>
    </row>
    <row r="100" spans="2:63" s="1" customFormat="1" ht="37.9" customHeight="1">
      <c r="B100" s="90"/>
      <c r="C100" s="91" t="s">
        <v>8</v>
      </c>
      <c r="D100" s="91" t="s">
        <v>102</v>
      </c>
      <c r="E100" s="92" t="s">
        <v>187</v>
      </c>
      <c r="F100" s="93" t="s">
        <v>188</v>
      </c>
      <c r="G100" s="94" t="s">
        <v>168</v>
      </c>
      <c r="H100" s="95">
        <v>1000</v>
      </c>
      <c r="I100" s="96"/>
      <c r="J100" s="25"/>
      <c r="K100" s="97" t="s">
        <v>3</v>
      </c>
      <c r="L100" s="98" t="s">
        <v>43</v>
      </c>
      <c r="N100" s="99">
        <f>M100*H100</f>
        <v>0</v>
      </c>
      <c r="O100" s="99">
        <v>0</v>
      </c>
      <c r="P100" s="99">
        <f>O100*H100</f>
        <v>0</v>
      </c>
      <c r="Q100" s="99">
        <v>0</v>
      </c>
      <c r="R100" s="100">
        <f>Q100*H100</f>
        <v>0</v>
      </c>
      <c r="AP100" s="101" t="s">
        <v>106</v>
      </c>
      <c r="AR100" s="101" t="s">
        <v>102</v>
      </c>
      <c r="AS100" s="101" t="s">
        <v>72</v>
      </c>
      <c r="AW100" s="11" t="s">
        <v>107</v>
      </c>
      <c r="BC100" s="102" t="e">
        <f>IF(L100="základní",#REF!,0)</f>
        <v>#REF!</v>
      </c>
      <c r="BD100" s="102">
        <f>IF(L100="snížená",#REF!,0)</f>
        <v>0</v>
      </c>
      <c r="BE100" s="102">
        <f>IF(L100="zákl. přenesená",#REF!,0)</f>
        <v>0</v>
      </c>
      <c r="BF100" s="102">
        <f>IF(L100="sníž. přenesená",#REF!,0)</f>
        <v>0</v>
      </c>
      <c r="BG100" s="102">
        <f>IF(L100="nulová",#REF!,0)</f>
        <v>0</v>
      </c>
      <c r="BH100" s="11" t="s">
        <v>80</v>
      </c>
      <c r="BI100" s="102" t="e">
        <f>ROUND(#REF!*H100,2)</f>
        <v>#REF!</v>
      </c>
      <c r="BJ100" s="11" t="s">
        <v>106</v>
      </c>
      <c r="BK100" s="101" t="s">
        <v>189</v>
      </c>
    </row>
    <row r="101" spans="2:63" s="1" customFormat="1" ht="44.25" customHeight="1">
      <c r="B101" s="90"/>
      <c r="C101" s="91" t="s">
        <v>190</v>
      </c>
      <c r="D101" s="91" t="s">
        <v>102</v>
      </c>
      <c r="E101" s="92" t="s">
        <v>191</v>
      </c>
      <c r="F101" s="93" t="s">
        <v>192</v>
      </c>
      <c r="G101" s="94" t="s">
        <v>168</v>
      </c>
      <c r="H101" s="95">
        <v>4000</v>
      </c>
      <c r="I101" s="96"/>
      <c r="J101" s="25"/>
      <c r="K101" s="97" t="s">
        <v>3</v>
      </c>
      <c r="L101" s="98" t="s">
        <v>43</v>
      </c>
      <c r="N101" s="99">
        <f>M101*H101</f>
        <v>0</v>
      </c>
      <c r="O101" s="99">
        <v>0</v>
      </c>
      <c r="P101" s="99">
        <f>O101*H101</f>
        <v>0</v>
      </c>
      <c r="Q101" s="99">
        <v>0</v>
      </c>
      <c r="R101" s="100">
        <f>Q101*H101</f>
        <v>0</v>
      </c>
      <c r="AP101" s="101" t="s">
        <v>106</v>
      </c>
      <c r="AR101" s="101" t="s">
        <v>102</v>
      </c>
      <c r="AS101" s="101" t="s">
        <v>72</v>
      </c>
      <c r="AW101" s="11" t="s">
        <v>107</v>
      </c>
      <c r="BC101" s="102" t="e">
        <f>IF(L101="základní",#REF!,0)</f>
        <v>#REF!</v>
      </c>
      <c r="BD101" s="102">
        <f>IF(L101="snížená",#REF!,0)</f>
        <v>0</v>
      </c>
      <c r="BE101" s="102">
        <f>IF(L101="zákl. přenesená",#REF!,0)</f>
        <v>0</v>
      </c>
      <c r="BF101" s="102">
        <f>IF(L101="sníž. přenesená",#REF!,0)</f>
        <v>0</v>
      </c>
      <c r="BG101" s="102">
        <f>IF(L101="nulová",#REF!,0)</f>
        <v>0</v>
      </c>
      <c r="BH101" s="11" t="s">
        <v>80</v>
      </c>
      <c r="BI101" s="102" t="e">
        <f>ROUND(#REF!*H101,2)</f>
        <v>#REF!</v>
      </c>
      <c r="BJ101" s="11" t="s">
        <v>106</v>
      </c>
      <c r="BK101" s="101" t="s">
        <v>193</v>
      </c>
    </row>
    <row r="102" spans="2:63" s="1" customFormat="1" ht="44.25" customHeight="1">
      <c r="B102" s="90"/>
      <c r="C102" s="91" t="s">
        <v>194</v>
      </c>
      <c r="D102" s="91" t="s">
        <v>102</v>
      </c>
      <c r="E102" s="92" t="s">
        <v>195</v>
      </c>
      <c r="F102" s="93" t="s">
        <v>196</v>
      </c>
      <c r="G102" s="94" t="s">
        <v>168</v>
      </c>
      <c r="H102" s="95">
        <v>4000</v>
      </c>
      <c r="I102" s="96"/>
      <c r="J102" s="25"/>
      <c r="K102" s="97" t="s">
        <v>3</v>
      </c>
      <c r="L102" s="98" t="s">
        <v>43</v>
      </c>
      <c r="N102" s="99">
        <f>M102*H102</f>
        <v>0</v>
      </c>
      <c r="O102" s="99">
        <v>0</v>
      </c>
      <c r="P102" s="99">
        <f>O102*H102</f>
        <v>0</v>
      </c>
      <c r="Q102" s="99">
        <v>0</v>
      </c>
      <c r="R102" s="100">
        <f>Q102*H102</f>
        <v>0</v>
      </c>
      <c r="AP102" s="101" t="s">
        <v>106</v>
      </c>
      <c r="AR102" s="101" t="s">
        <v>102</v>
      </c>
      <c r="AS102" s="101" t="s">
        <v>72</v>
      </c>
      <c r="AW102" s="11" t="s">
        <v>107</v>
      </c>
      <c r="BC102" s="102" t="e">
        <f>IF(L102="základní",#REF!,0)</f>
        <v>#REF!</v>
      </c>
      <c r="BD102" s="102">
        <f>IF(L102="snížená",#REF!,0)</f>
        <v>0</v>
      </c>
      <c r="BE102" s="102">
        <f>IF(L102="zákl. přenesená",#REF!,0)</f>
        <v>0</v>
      </c>
      <c r="BF102" s="102">
        <f>IF(L102="sníž. přenesená",#REF!,0)</f>
        <v>0</v>
      </c>
      <c r="BG102" s="102">
        <f>IF(L102="nulová",#REF!,0)</f>
        <v>0</v>
      </c>
      <c r="BH102" s="11" t="s">
        <v>80</v>
      </c>
      <c r="BI102" s="102" t="e">
        <f>ROUND(#REF!*H102,2)</f>
        <v>#REF!</v>
      </c>
      <c r="BJ102" s="11" t="s">
        <v>106</v>
      </c>
      <c r="BK102" s="101" t="s">
        <v>197</v>
      </c>
    </row>
    <row r="103" spans="2:63" s="1" customFormat="1" ht="44.25" customHeight="1">
      <c r="B103" s="90"/>
      <c r="C103" s="91" t="s">
        <v>198</v>
      </c>
      <c r="D103" s="91" t="s">
        <v>102</v>
      </c>
      <c r="E103" s="92" t="s">
        <v>199</v>
      </c>
      <c r="F103" s="93" t="s">
        <v>200</v>
      </c>
      <c r="G103" s="94" t="s">
        <v>168</v>
      </c>
      <c r="H103" s="95">
        <v>4000</v>
      </c>
      <c r="I103" s="96"/>
      <c r="J103" s="25"/>
      <c r="K103" s="97" t="s">
        <v>3</v>
      </c>
      <c r="L103" s="98" t="s">
        <v>43</v>
      </c>
      <c r="N103" s="99">
        <f>M103*H103</f>
        <v>0</v>
      </c>
      <c r="O103" s="99">
        <v>0</v>
      </c>
      <c r="P103" s="99">
        <f>O103*H103</f>
        <v>0</v>
      </c>
      <c r="Q103" s="99">
        <v>0</v>
      </c>
      <c r="R103" s="100">
        <f>Q103*H103</f>
        <v>0</v>
      </c>
      <c r="AP103" s="101" t="s">
        <v>106</v>
      </c>
      <c r="AR103" s="101" t="s">
        <v>102</v>
      </c>
      <c r="AS103" s="101" t="s">
        <v>72</v>
      </c>
      <c r="AW103" s="11" t="s">
        <v>107</v>
      </c>
      <c r="BC103" s="102" t="e">
        <f>IF(L103="základní",#REF!,0)</f>
        <v>#REF!</v>
      </c>
      <c r="BD103" s="102">
        <f>IF(L103="snížená",#REF!,0)</f>
        <v>0</v>
      </c>
      <c r="BE103" s="102">
        <f>IF(L103="zákl. přenesená",#REF!,0)</f>
        <v>0</v>
      </c>
      <c r="BF103" s="102">
        <f>IF(L103="sníž. přenesená",#REF!,0)</f>
        <v>0</v>
      </c>
      <c r="BG103" s="102">
        <f>IF(L103="nulová",#REF!,0)</f>
        <v>0</v>
      </c>
      <c r="BH103" s="11" t="s">
        <v>80</v>
      </c>
      <c r="BI103" s="102" t="e">
        <f>ROUND(#REF!*H103,2)</f>
        <v>#REF!</v>
      </c>
      <c r="BJ103" s="11" t="s">
        <v>106</v>
      </c>
      <c r="BK103" s="101" t="s">
        <v>201</v>
      </c>
    </row>
    <row r="104" spans="2:63" s="1" customFormat="1" ht="44.25" customHeight="1">
      <c r="B104" s="90"/>
      <c r="C104" s="91" t="s">
        <v>202</v>
      </c>
      <c r="D104" s="91" t="s">
        <v>102</v>
      </c>
      <c r="E104" s="92" t="s">
        <v>203</v>
      </c>
      <c r="F104" s="93" t="s">
        <v>204</v>
      </c>
      <c r="G104" s="94" t="s">
        <v>168</v>
      </c>
      <c r="H104" s="95">
        <v>4000</v>
      </c>
      <c r="I104" s="96"/>
      <c r="J104" s="25"/>
      <c r="K104" s="97" t="s">
        <v>3</v>
      </c>
      <c r="L104" s="98" t="s">
        <v>43</v>
      </c>
      <c r="N104" s="99">
        <f>M104*H104</f>
        <v>0</v>
      </c>
      <c r="O104" s="99">
        <v>0</v>
      </c>
      <c r="P104" s="99">
        <f>O104*H104</f>
        <v>0</v>
      </c>
      <c r="Q104" s="99">
        <v>0</v>
      </c>
      <c r="R104" s="100">
        <f>Q104*H104</f>
        <v>0</v>
      </c>
      <c r="AP104" s="101" t="s">
        <v>106</v>
      </c>
      <c r="AR104" s="101" t="s">
        <v>102</v>
      </c>
      <c r="AS104" s="101" t="s">
        <v>72</v>
      </c>
      <c r="AW104" s="11" t="s">
        <v>107</v>
      </c>
      <c r="BC104" s="102" t="e">
        <f>IF(L104="základní",#REF!,0)</f>
        <v>#REF!</v>
      </c>
      <c r="BD104" s="102">
        <f>IF(L104="snížená",#REF!,0)</f>
        <v>0</v>
      </c>
      <c r="BE104" s="102">
        <f>IF(L104="zákl. přenesená",#REF!,0)</f>
        <v>0</v>
      </c>
      <c r="BF104" s="102">
        <f>IF(L104="sníž. přenesená",#REF!,0)</f>
        <v>0</v>
      </c>
      <c r="BG104" s="102">
        <f>IF(L104="nulová",#REF!,0)</f>
        <v>0</v>
      </c>
      <c r="BH104" s="11" t="s">
        <v>80</v>
      </c>
      <c r="BI104" s="102" t="e">
        <f>ROUND(#REF!*H104,2)</f>
        <v>#REF!</v>
      </c>
      <c r="BJ104" s="11" t="s">
        <v>106</v>
      </c>
      <c r="BK104" s="101" t="s">
        <v>205</v>
      </c>
    </row>
    <row r="105" spans="2:63" s="1" customFormat="1" ht="55.5" customHeight="1">
      <c r="B105" s="90"/>
      <c r="C105" s="91" t="s">
        <v>206</v>
      </c>
      <c r="D105" s="91" t="s">
        <v>102</v>
      </c>
      <c r="E105" s="92" t="s">
        <v>207</v>
      </c>
      <c r="F105" s="93" t="s">
        <v>208</v>
      </c>
      <c r="G105" s="94" t="s">
        <v>105</v>
      </c>
      <c r="H105" s="95">
        <v>50</v>
      </c>
      <c r="I105" s="96"/>
      <c r="J105" s="25"/>
      <c r="K105" s="97" t="s">
        <v>3</v>
      </c>
      <c r="L105" s="98" t="s">
        <v>43</v>
      </c>
      <c r="N105" s="99">
        <f>M105*H105</f>
        <v>0</v>
      </c>
      <c r="O105" s="99">
        <v>0</v>
      </c>
      <c r="P105" s="99">
        <f>O105*H105</f>
        <v>0</v>
      </c>
      <c r="Q105" s="99">
        <v>0</v>
      </c>
      <c r="R105" s="100">
        <f>Q105*H105</f>
        <v>0</v>
      </c>
      <c r="AP105" s="101" t="s">
        <v>106</v>
      </c>
      <c r="AR105" s="101" t="s">
        <v>102</v>
      </c>
      <c r="AS105" s="101" t="s">
        <v>72</v>
      </c>
      <c r="AW105" s="11" t="s">
        <v>107</v>
      </c>
      <c r="BC105" s="102" t="e">
        <f>IF(L105="základní",#REF!,0)</f>
        <v>#REF!</v>
      </c>
      <c r="BD105" s="102">
        <f>IF(L105="snížená",#REF!,0)</f>
        <v>0</v>
      </c>
      <c r="BE105" s="102">
        <f>IF(L105="zákl. přenesená",#REF!,0)</f>
        <v>0</v>
      </c>
      <c r="BF105" s="102">
        <f>IF(L105="sníž. přenesená",#REF!,0)</f>
        <v>0</v>
      </c>
      <c r="BG105" s="102">
        <f>IF(L105="nulová",#REF!,0)</f>
        <v>0</v>
      </c>
      <c r="BH105" s="11" t="s">
        <v>80</v>
      </c>
      <c r="BI105" s="102" t="e">
        <f>ROUND(#REF!*H105,2)</f>
        <v>#REF!</v>
      </c>
      <c r="BJ105" s="11" t="s">
        <v>106</v>
      </c>
      <c r="BK105" s="101" t="s">
        <v>209</v>
      </c>
    </row>
    <row r="106" spans="2:63" s="1" customFormat="1" ht="55.5" customHeight="1">
      <c r="B106" s="90"/>
      <c r="C106" s="91" t="s">
        <v>210</v>
      </c>
      <c r="D106" s="91" t="s">
        <v>102</v>
      </c>
      <c r="E106" s="92" t="s">
        <v>211</v>
      </c>
      <c r="F106" s="93" t="s">
        <v>212</v>
      </c>
      <c r="G106" s="94" t="s">
        <v>105</v>
      </c>
      <c r="H106" s="95">
        <v>50</v>
      </c>
      <c r="I106" s="96"/>
      <c r="J106" s="25"/>
      <c r="K106" s="97" t="s">
        <v>3</v>
      </c>
      <c r="L106" s="98" t="s">
        <v>43</v>
      </c>
      <c r="N106" s="99">
        <f>M106*H106</f>
        <v>0</v>
      </c>
      <c r="O106" s="99">
        <v>0</v>
      </c>
      <c r="P106" s="99">
        <f>O106*H106</f>
        <v>0</v>
      </c>
      <c r="Q106" s="99">
        <v>0</v>
      </c>
      <c r="R106" s="100">
        <f>Q106*H106</f>
        <v>0</v>
      </c>
      <c r="AP106" s="101" t="s">
        <v>106</v>
      </c>
      <c r="AR106" s="101" t="s">
        <v>102</v>
      </c>
      <c r="AS106" s="101" t="s">
        <v>72</v>
      </c>
      <c r="AW106" s="11" t="s">
        <v>107</v>
      </c>
      <c r="BC106" s="102" t="e">
        <f>IF(L106="základní",#REF!,0)</f>
        <v>#REF!</v>
      </c>
      <c r="BD106" s="102">
        <f>IF(L106="snížená",#REF!,0)</f>
        <v>0</v>
      </c>
      <c r="BE106" s="102">
        <f>IF(L106="zákl. přenesená",#REF!,0)</f>
        <v>0</v>
      </c>
      <c r="BF106" s="102">
        <f>IF(L106="sníž. přenesená",#REF!,0)</f>
        <v>0</v>
      </c>
      <c r="BG106" s="102">
        <f>IF(L106="nulová",#REF!,0)</f>
        <v>0</v>
      </c>
      <c r="BH106" s="11" t="s">
        <v>80</v>
      </c>
      <c r="BI106" s="102" t="e">
        <f>ROUND(#REF!*H106,2)</f>
        <v>#REF!</v>
      </c>
      <c r="BJ106" s="11" t="s">
        <v>106</v>
      </c>
      <c r="BK106" s="101" t="s">
        <v>213</v>
      </c>
    </row>
    <row r="107" spans="2:63" s="1" customFormat="1" ht="33" customHeight="1">
      <c r="B107" s="90"/>
      <c r="C107" s="91" t="s">
        <v>214</v>
      </c>
      <c r="D107" s="91" t="s">
        <v>102</v>
      </c>
      <c r="E107" s="92" t="s">
        <v>215</v>
      </c>
      <c r="F107" s="93" t="s">
        <v>216</v>
      </c>
      <c r="G107" s="94" t="s">
        <v>168</v>
      </c>
      <c r="H107" s="95">
        <v>200</v>
      </c>
      <c r="I107" s="96"/>
      <c r="J107" s="25"/>
      <c r="K107" s="97" t="s">
        <v>3</v>
      </c>
      <c r="L107" s="98" t="s">
        <v>43</v>
      </c>
      <c r="N107" s="99">
        <f>M107*H107</f>
        <v>0</v>
      </c>
      <c r="O107" s="99">
        <v>0</v>
      </c>
      <c r="P107" s="99">
        <f>O107*H107</f>
        <v>0</v>
      </c>
      <c r="Q107" s="99">
        <v>0</v>
      </c>
      <c r="R107" s="100">
        <f>Q107*H107</f>
        <v>0</v>
      </c>
      <c r="AP107" s="101" t="s">
        <v>106</v>
      </c>
      <c r="AR107" s="101" t="s">
        <v>102</v>
      </c>
      <c r="AS107" s="101" t="s">
        <v>72</v>
      </c>
      <c r="AW107" s="11" t="s">
        <v>107</v>
      </c>
      <c r="BC107" s="102" t="e">
        <f>IF(L107="základní",#REF!,0)</f>
        <v>#REF!</v>
      </c>
      <c r="BD107" s="102">
        <f>IF(L107="snížená",#REF!,0)</f>
        <v>0</v>
      </c>
      <c r="BE107" s="102">
        <f>IF(L107="zákl. přenesená",#REF!,0)</f>
        <v>0</v>
      </c>
      <c r="BF107" s="102">
        <f>IF(L107="sníž. přenesená",#REF!,0)</f>
        <v>0</v>
      </c>
      <c r="BG107" s="102">
        <f>IF(L107="nulová",#REF!,0)</f>
        <v>0</v>
      </c>
      <c r="BH107" s="11" t="s">
        <v>80</v>
      </c>
      <c r="BI107" s="102" t="e">
        <f>ROUND(#REF!*H107,2)</f>
        <v>#REF!</v>
      </c>
      <c r="BJ107" s="11" t="s">
        <v>106</v>
      </c>
      <c r="BK107" s="101" t="s">
        <v>217</v>
      </c>
    </row>
    <row r="108" spans="2:63" s="1" customFormat="1" ht="49.15" customHeight="1">
      <c r="B108" s="90"/>
      <c r="C108" s="91" t="s">
        <v>218</v>
      </c>
      <c r="D108" s="91" t="s">
        <v>102</v>
      </c>
      <c r="E108" s="92" t="s">
        <v>219</v>
      </c>
      <c r="F108" s="93" t="s">
        <v>220</v>
      </c>
      <c r="G108" s="94" t="s">
        <v>181</v>
      </c>
      <c r="H108" s="95">
        <v>8</v>
      </c>
      <c r="I108" s="96"/>
      <c r="J108" s="25"/>
      <c r="K108" s="97" t="s">
        <v>3</v>
      </c>
      <c r="L108" s="98" t="s">
        <v>43</v>
      </c>
      <c r="N108" s="99">
        <f>M108*H108</f>
        <v>0</v>
      </c>
      <c r="O108" s="99">
        <v>0</v>
      </c>
      <c r="P108" s="99">
        <f>O108*H108</f>
        <v>0</v>
      </c>
      <c r="Q108" s="99">
        <v>0</v>
      </c>
      <c r="R108" s="100">
        <f>Q108*H108</f>
        <v>0</v>
      </c>
      <c r="AP108" s="101" t="s">
        <v>106</v>
      </c>
      <c r="AR108" s="101" t="s">
        <v>102</v>
      </c>
      <c r="AS108" s="101" t="s">
        <v>72</v>
      </c>
      <c r="AW108" s="11" t="s">
        <v>107</v>
      </c>
      <c r="BC108" s="102" t="e">
        <f>IF(L108="základní",#REF!,0)</f>
        <v>#REF!</v>
      </c>
      <c r="BD108" s="102">
        <f>IF(L108="snížená",#REF!,0)</f>
        <v>0</v>
      </c>
      <c r="BE108" s="102">
        <f>IF(L108="zákl. přenesená",#REF!,0)</f>
        <v>0</v>
      </c>
      <c r="BF108" s="102">
        <f>IF(L108="sníž. přenesená",#REF!,0)</f>
        <v>0</v>
      </c>
      <c r="BG108" s="102">
        <f>IF(L108="nulová",#REF!,0)</f>
        <v>0</v>
      </c>
      <c r="BH108" s="11" t="s">
        <v>80</v>
      </c>
      <c r="BI108" s="102" t="e">
        <f>ROUND(#REF!*H108,2)</f>
        <v>#REF!</v>
      </c>
      <c r="BJ108" s="11" t="s">
        <v>106</v>
      </c>
      <c r="BK108" s="101" t="s">
        <v>221</v>
      </c>
    </row>
    <row r="109" spans="2:63" s="1" customFormat="1" ht="49.15" customHeight="1">
      <c r="B109" s="90"/>
      <c r="C109" s="91" t="s">
        <v>222</v>
      </c>
      <c r="D109" s="91" t="s">
        <v>102</v>
      </c>
      <c r="E109" s="92" t="s">
        <v>223</v>
      </c>
      <c r="F109" s="93" t="s">
        <v>224</v>
      </c>
      <c r="G109" s="94" t="s">
        <v>181</v>
      </c>
      <c r="H109" s="95">
        <v>10</v>
      </c>
      <c r="I109" s="96"/>
      <c r="J109" s="25"/>
      <c r="K109" s="97" t="s">
        <v>3</v>
      </c>
      <c r="L109" s="98" t="s">
        <v>43</v>
      </c>
      <c r="N109" s="99">
        <f>M109*H109</f>
        <v>0</v>
      </c>
      <c r="O109" s="99">
        <v>0</v>
      </c>
      <c r="P109" s="99">
        <f>O109*H109</f>
        <v>0</v>
      </c>
      <c r="Q109" s="99">
        <v>0</v>
      </c>
      <c r="R109" s="100">
        <f>Q109*H109</f>
        <v>0</v>
      </c>
      <c r="AP109" s="101" t="s">
        <v>106</v>
      </c>
      <c r="AR109" s="101" t="s">
        <v>102</v>
      </c>
      <c r="AS109" s="101" t="s">
        <v>72</v>
      </c>
      <c r="AW109" s="11" t="s">
        <v>107</v>
      </c>
      <c r="BC109" s="102" t="e">
        <f>IF(L109="základní",#REF!,0)</f>
        <v>#REF!</v>
      </c>
      <c r="BD109" s="102">
        <f>IF(L109="snížená",#REF!,0)</f>
        <v>0</v>
      </c>
      <c r="BE109" s="102">
        <f>IF(L109="zákl. přenesená",#REF!,0)</f>
        <v>0</v>
      </c>
      <c r="BF109" s="102">
        <f>IF(L109="sníž. přenesená",#REF!,0)</f>
        <v>0</v>
      </c>
      <c r="BG109" s="102">
        <f>IF(L109="nulová",#REF!,0)</f>
        <v>0</v>
      </c>
      <c r="BH109" s="11" t="s">
        <v>80</v>
      </c>
      <c r="BI109" s="102" t="e">
        <f>ROUND(#REF!*H109,2)</f>
        <v>#REF!</v>
      </c>
      <c r="BJ109" s="11" t="s">
        <v>106</v>
      </c>
      <c r="BK109" s="101" t="s">
        <v>225</v>
      </c>
    </row>
    <row r="110" spans="2:63" s="1" customFormat="1" ht="55.5" customHeight="1">
      <c r="B110" s="90"/>
      <c r="C110" s="91" t="s">
        <v>226</v>
      </c>
      <c r="D110" s="91" t="s">
        <v>102</v>
      </c>
      <c r="E110" s="92" t="s">
        <v>227</v>
      </c>
      <c r="F110" s="93" t="s">
        <v>228</v>
      </c>
      <c r="G110" s="94" t="s">
        <v>111</v>
      </c>
      <c r="H110" s="95">
        <v>300</v>
      </c>
      <c r="I110" s="96"/>
      <c r="J110" s="25"/>
      <c r="K110" s="97" t="s">
        <v>3</v>
      </c>
      <c r="L110" s="98" t="s">
        <v>43</v>
      </c>
      <c r="N110" s="99">
        <f>M110*H110</f>
        <v>0</v>
      </c>
      <c r="O110" s="99">
        <v>0</v>
      </c>
      <c r="P110" s="99">
        <f>O110*H110</f>
        <v>0</v>
      </c>
      <c r="Q110" s="99">
        <v>0</v>
      </c>
      <c r="R110" s="100">
        <f>Q110*H110</f>
        <v>0</v>
      </c>
      <c r="AP110" s="101" t="s">
        <v>106</v>
      </c>
      <c r="AR110" s="101" t="s">
        <v>102</v>
      </c>
      <c r="AS110" s="101" t="s">
        <v>72</v>
      </c>
      <c r="AW110" s="11" t="s">
        <v>107</v>
      </c>
      <c r="BC110" s="102" t="e">
        <f>IF(L110="základní",#REF!,0)</f>
        <v>#REF!</v>
      </c>
      <c r="BD110" s="102">
        <f>IF(L110="snížená",#REF!,0)</f>
        <v>0</v>
      </c>
      <c r="BE110" s="102">
        <f>IF(L110="zákl. přenesená",#REF!,0)</f>
        <v>0</v>
      </c>
      <c r="BF110" s="102">
        <f>IF(L110="sníž. přenesená",#REF!,0)</f>
        <v>0</v>
      </c>
      <c r="BG110" s="102">
        <f>IF(L110="nulová",#REF!,0)</f>
        <v>0</v>
      </c>
      <c r="BH110" s="11" t="s">
        <v>80</v>
      </c>
      <c r="BI110" s="102" t="e">
        <f>ROUND(#REF!*H110,2)</f>
        <v>#REF!</v>
      </c>
      <c r="BJ110" s="11" t="s">
        <v>106</v>
      </c>
      <c r="BK110" s="101" t="s">
        <v>229</v>
      </c>
    </row>
    <row r="111" spans="2:63" s="1" customFormat="1" ht="55.5" customHeight="1">
      <c r="B111" s="90"/>
      <c r="C111" s="91" t="s">
        <v>230</v>
      </c>
      <c r="D111" s="91" t="s">
        <v>102</v>
      </c>
      <c r="E111" s="92" t="s">
        <v>231</v>
      </c>
      <c r="F111" s="93" t="s">
        <v>232</v>
      </c>
      <c r="G111" s="94" t="s">
        <v>111</v>
      </c>
      <c r="H111" s="95">
        <v>200</v>
      </c>
      <c r="I111" s="96"/>
      <c r="J111" s="25"/>
      <c r="K111" s="97" t="s">
        <v>3</v>
      </c>
      <c r="L111" s="98" t="s">
        <v>43</v>
      </c>
      <c r="N111" s="99">
        <f>M111*H111</f>
        <v>0</v>
      </c>
      <c r="O111" s="99">
        <v>0</v>
      </c>
      <c r="P111" s="99">
        <f>O111*H111</f>
        <v>0</v>
      </c>
      <c r="Q111" s="99">
        <v>0</v>
      </c>
      <c r="R111" s="100">
        <f>Q111*H111</f>
        <v>0</v>
      </c>
      <c r="AP111" s="101" t="s">
        <v>106</v>
      </c>
      <c r="AR111" s="101" t="s">
        <v>102</v>
      </c>
      <c r="AS111" s="101" t="s">
        <v>72</v>
      </c>
      <c r="AW111" s="11" t="s">
        <v>107</v>
      </c>
      <c r="BC111" s="102" t="e">
        <f>IF(L111="základní",#REF!,0)</f>
        <v>#REF!</v>
      </c>
      <c r="BD111" s="102">
        <f>IF(L111="snížená",#REF!,0)</f>
        <v>0</v>
      </c>
      <c r="BE111" s="102">
        <f>IF(L111="zákl. přenesená",#REF!,0)</f>
        <v>0</v>
      </c>
      <c r="BF111" s="102">
        <f>IF(L111="sníž. přenesená",#REF!,0)</f>
        <v>0</v>
      </c>
      <c r="BG111" s="102">
        <f>IF(L111="nulová",#REF!,0)</f>
        <v>0</v>
      </c>
      <c r="BH111" s="11" t="s">
        <v>80</v>
      </c>
      <c r="BI111" s="102" t="e">
        <f>ROUND(#REF!*H111,2)</f>
        <v>#REF!</v>
      </c>
      <c r="BJ111" s="11" t="s">
        <v>106</v>
      </c>
      <c r="BK111" s="101" t="s">
        <v>233</v>
      </c>
    </row>
    <row r="112" spans="2:63" s="1" customFormat="1" ht="55.5" customHeight="1">
      <c r="B112" s="90"/>
      <c r="C112" s="91" t="s">
        <v>234</v>
      </c>
      <c r="D112" s="91" t="s">
        <v>102</v>
      </c>
      <c r="E112" s="92" t="s">
        <v>235</v>
      </c>
      <c r="F112" s="93" t="s">
        <v>236</v>
      </c>
      <c r="G112" s="94" t="s">
        <v>111</v>
      </c>
      <c r="H112" s="95">
        <v>100</v>
      </c>
      <c r="I112" s="96"/>
      <c r="J112" s="25"/>
      <c r="K112" s="97" t="s">
        <v>3</v>
      </c>
      <c r="L112" s="98" t="s">
        <v>43</v>
      </c>
      <c r="N112" s="99">
        <f>M112*H112</f>
        <v>0</v>
      </c>
      <c r="O112" s="99">
        <v>0</v>
      </c>
      <c r="P112" s="99">
        <f>O112*H112</f>
        <v>0</v>
      </c>
      <c r="Q112" s="99">
        <v>0</v>
      </c>
      <c r="R112" s="100">
        <f>Q112*H112</f>
        <v>0</v>
      </c>
      <c r="AP112" s="101" t="s">
        <v>106</v>
      </c>
      <c r="AR112" s="101" t="s">
        <v>102</v>
      </c>
      <c r="AS112" s="101" t="s">
        <v>72</v>
      </c>
      <c r="AW112" s="11" t="s">
        <v>107</v>
      </c>
      <c r="BC112" s="102" t="e">
        <f>IF(L112="základní",#REF!,0)</f>
        <v>#REF!</v>
      </c>
      <c r="BD112" s="102">
        <f>IF(L112="snížená",#REF!,0)</f>
        <v>0</v>
      </c>
      <c r="BE112" s="102">
        <f>IF(L112="zákl. přenesená",#REF!,0)</f>
        <v>0</v>
      </c>
      <c r="BF112" s="102">
        <f>IF(L112="sníž. přenesená",#REF!,0)</f>
        <v>0</v>
      </c>
      <c r="BG112" s="102">
        <f>IF(L112="nulová",#REF!,0)</f>
        <v>0</v>
      </c>
      <c r="BH112" s="11" t="s">
        <v>80</v>
      </c>
      <c r="BI112" s="102" t="e">
        <f>ROUND(#REF!*H112,2)</f>
        <v>#REF!</v>
      </c>
      <c r="BJ112" s="11" t="s">
        <v>106</v>
      </c>
      <c r="BK112" s="101" t="s">
        <v>237</v>
      </c>
    </row>
    <row r="113" spans="2:63" s="1" customFormat="1" ht="55.5" customHeight="1">
      <c r="B113" s="90"/>
      <c r="C113" s="91" t="s">
        <v>238</v>
      </c>
      <c r="D113" s="91" t="s">
        <v>102</v>
      </c>
      <c r="E113" s="92" t="s">
        <v>239</v>
      </c>
      <c r="F113" s="93" t="s">
        <v>240</v>
      </c>
      <c r="G113" s="94" t="s">
        <v>111</v>
      </c>
      <c r="H113" s="95">
        <v>50</v>
      </c>
      <c r="I113" s="96"/>
      <c r="J113" s="25"/>
      <c r="K113" s="97" t="s">
        <v>3</v>
      </c>
      <c r="L113" s="98" t="s">
        <v>43</v>
      </c>
      <c r="N113" s="99">
        <f>M113*H113</f>
        <v>0</v>
      </c>
      <c r="O113" s="99">
        <v>0</v>
      </c>
      <c r="P113" s="99">
        <f>O113*H113</f>
        <v>0</v>
      </c>
      <c r="Q113" s="99">
        <v>0</v>
      </c>
      <c r="R113" s="100">
        <f>Q113*H113</f>
        <v>0</v>
      </c>
      <c r="AP113" s="101" t="s">
        <v>106</v>
      </c>
      <c r="AR113" s="101" t="s">
        <v>102</v>
      </c>
      <c r="AS113" s="101" t="s">
        <v>72</v>
      </c>
      <c r="AW113" s="11" t="s">
        <v>107</v>
      </c>
      <c r="BC113" s="102" t="e">
        <f>IF(L113="základní",#REF!,0)</f>
        <v>#REF!</v>
      </c>
      <c r="BD113" s="102">
        <f>IF(L113="snížená",#REF!,0)</f>
        <v>0</v>
      </c>
      <c r="BE113" s="102">
        <f>IF(L113="zákl. přenesená",#REF!,0)</f>
        <v>0</v>
      </c>
      <c r="BF113" s="102">
        <f>IF(L113="sníž. přenesená",#REF!,0)</f>
        <v>0</v>
      </c>
      <c r="BG113" s="102">
        <f>IF(L113="nulová",#REF!,0)</f>
        <v>0</v>
      </c>
      <c r="BH113" s="11" t="s">
        <v>80</v>
      </c>
      <c r="BI113" s="102" t="e">
        <f>ROUND(#REF!*H113,2)</f>
        <v>#REF!</v>
      </c>
      <c r="BJ113" s="11" t="s">
        <v>106</v>
      </c>
      <c r="BK113" s="101" t="s">
        <v>241</v>
      </c>
    </row>
    <row r="114" spans="2:63" s="1" customFormat="1" ht="55.5" customHeight="1">
      <c r="B114" s="90"/>
      <c r="C114" s="91" t="s">
        <v>242</v>
      </c>
      <c r="D114" s="91" t="s">
        <v>102</v>
      </c>
      <c r="E114" s="92" t="s">
        <v>243</v>
      </c>
      <c r="F114" s="93" t="s">
        <v>244</v>
      </c>
      <c r="G114" s="94" t="s">
        <v>111</v>
      </c>
      <c r="H114" s="95">
        <v>30</v>
      </c>
      <c r="I114" s="96"/>
      <c r="J114" s="25"/>
      <c r="K114" s="97" t="s">
        <v>3</v>
      </c>
      <c r="L114" s="98" t="s">
        <v>43</v>
      </c>
      <c r="N114" s="99">
        <f>M114*H114</f>
        <v>0</v>
      </c>
      <c r="O114" s="99">
        <v>0</v>
      </c>
      <c r="P114" s="99">
        <f>O114*H114</f>
        <v>0</v>
      </c>
      <c r="Q114" s="99">
        <v>0</v>
      </c>
      <c r="R114" s="100">
        <f>Q114*H114</f>
        <v>0</v>
      </c>
      <c r="AP114" s="101" t="s">
        <v>106</v>
      </c>
      <c r="AR114" s="101" t="s">
        <v>102</v>
      </c>
      <c r="AS114" s="101" t="s">
        <v>72</v>
      </c>
      <c r="AW114" s="11" t="s">
        <v>107</v>
      </c>
      <c r="BC114" s="102" t="e">
        <f>IF(L114="základní",#REF!,0)</f>
        <v>#REF!</v>
      </c>
      <c r="BD114" s="102">
        <f>IF(L114="snížená",#REF!,0)</f>
        <v>0</v>
      </c>
      <c r="BE114" s="102">
        <f>IF(L114="zákl. přenesená",#REF!,0)</f>
        <v>0</v>
      </c>
      <c r="BF114" s="102">
        <f>IF(L114="sníž. přenesená",#REF!,0)</f>
        <v>0</v>
      </c>
      <c r="BG114" s="102">
        <f>IF(L114="nulová",#REF!,0)</f>
        <v>0</v>
      </c>
      <c r="BH114" s="11" t="s">
        <v>80</v>
      </c>
      <c r="BI114" s="102" t="e">
        <f>ROUND(#REF!*H114,2)</f>
        <v>#REF!</v>
      </c>
      <c r="BJ114" s="11" t="s">
        <v>106</v>
      </c>
      <c r="BK114" s="101" t="s">
        <v>245</v>
      </c>
    </row>
    <row r="115" spans="2:63" s="1" customFormat="1" ht="55.5" customHeight="1">
      <c r="B115" s="90"/>
      <c r="C115" s="91" t="s">
        <v>246</v>
      </c>
      <c r="D115" s="91" t="s">
        <v>102</v>
      </c>
      <c r="E115" s="92" t="s">
        <v>247</v>
      </c>
      <c r="F115" s="93" t="s">
        <v>248</v>
      </c>
      <c r="G115" s="94" t="s">
        <v>111</v>
      </c>
      <c r="H115" s="95">
        <v>20</v>
      </c>
      <c r="I115" s="96"/>
      <c r="J115" s="25"/>
      <c r="K115" s="97" t="s">
        <v>3</v>
      </c>
      <c r="L115" s="98" t="s">
        <v>43</v>
      </c>
      <c r="N115" s="99">
        <f>M115*H115</f>
        <v>0</v>
      </c>
      <c r="O115" s="99">
        <v>0</v>
      </c>
      <c r="P115" s="99">
        <f>O115*H115</f>
        <v>0</v>
      </c>
      <c r="Q115" s="99">
        <v>0</v>
      </c>
      <c r="R115" s="100">
        <f>Q115*H115</f>
        <v>0</v>
      </c>
      <c r="AP115" s="101" t="s">
        <v>106</v>
      </c>
      <c r="AR115" s="101" t="s">
        <v>102</v>
      </c>
      <c r="AS115" s="101" t="s">
        <v>72</v>
      </c>
      <c r="AW115" s="11" t="s">
        <v>107</v>
      </c>
      <c r="BC115" s="102" t="e">
        <f>IF(L115="základní",#REF!,0)</f>
        <v>#REF!</v>
      </c>
      <c r="BD115" s="102">
        <f>IF(L115="snížená",#REF!,0)</f>
        <v>0</v>
      </c>
      <c r="BE115" s="102">
        <f>IF(L115="zákl. přenesená",#REF!,0)</f>
        <v>0</v>
      </c>
      <c r="BF115" s="102">
        <f>IF(L115="sníž. přenesená",#REF!,0)</f>
        <v>0</v>
      </c>
      <c r="BG115" s="102">
        <f>IF(L115="nulová",#REF!,0)</f>
        <v>0</v>
      </c>
      <c r="BH115" s="11" t="s">
        <v>80</v>
      </c>
      <c r="BI115" s="102" t="e">
        <f>ROUND(#REF!*H115,2)</f>
        <v>#REF!</v>
      </c>
      <c r="BJ115" s="11" t="s">
        <v>106</v>
      </c>
      <c r="BK115" s="101" t="s">
        <v>249</v>
      </c>
    </row>
    <row r="116" spans="2:63" s="1" customFormat="1" ht="55.5" customHeight="1">
      <c r="B116" s="90"/>
      <c r="C116" s="91" t="s">
        <v>250</v>
      </c>
      <c r="D116" s="91" t="s">
        <v>102</v>
      </c>
      <c r="E116" s="92" t="s">
        <v>251</v>
      </c>
      <c r="F116" s="93" t="s">
        <v>252</v>
      </c>
      <c r="G116" s="94" t="s">
        <v>111</v>
      </c>
      <c r="H116" s="95">
        <v>300</v>
      </c>
      <c r="I116" s="96"/>
      <c r="J116" s="25"/>
      <c r="K116" s="97" t="s">
        <v>3</v>
      </c>
      <c r="L116" s="98" t="s">
        <v>43</v>
      </c>
      <c r="N116" s="99">
        <f>M116*H116</f>
        <v>0</v>
      </c>
      <c r="O116" s="99">
        <v>0</v>
      </c>
      <c r="P116" s="99">
        <f>O116*H116</f>
        <v>0</v>
      </c>
      <c r="Q116" s="99">
        <v>0</v>
      </c>
      <c r="R116" s="100">
        <f>Q116*H116</f>
        <v>0</v>
      </c>
      <c r="AP116" s="101" t="s">
        <v>106</v>
      </c>
      <c r="AR116" s="101" t="s">
        <v>102</v>
      </c>
      <c r="AS116" s="101" t="s">
        <v>72</v>
      </c>
      <c r="AW116" s="11" t="s">
        <v>107</v>
      </c>
      <c r="BC116" s="102" t="e">
        <f>IF(L116="základní",#REF!,0)</f>
        <v>#REF!</v>
      </c>
      <c r="BD116" s="102">
        <f>IF(L116="snížená",#REF!,0)</f>
        <v>0</v>
      </c>
      <c r="BE116" s="102">
        <f>IF(L116="zákl. přenesená",#REF!,0)</f>
        <v>0</v>
      </c>
      <c r="BF116" s="102">
        <f>IF(L116="sníž. přenesená",#REF!,0)</f>
        <v>0</v>
      </c>
      <c r="BG116" s="102">
        <f>IF(L116="nulová",#REF!,0)</f>
        <v>0</v>
      </c>
      <c r="BH116" s="11" t="s">
        <v>80</v>
      </c>
      <c r="BI116" s="102" t="e">
        <f>ROUND(#REF!*H116,2)</f>
        <v>#REF!</v>
      </c>
      <c r="BJ116" s="11" t="s">
        <v>106</v>
      </c>
      <c r="BK116" s="101" t="s">
        <v>253</v>
      </c>
    </row>
    <row r="117" spans="2:63" s="1" customFormat="1" ht="55.5" customHeight="1">
      <c r="B117" s="90"/>
      <c r="C117" s="91" t="s">
        <v>254</v>
      </c>
      <c r="D117" s="91" t="s">
        <v>102</v>
      </c>
      <c r="E117" s="92" t="s">
        <v>255</v>
      </c>
      <c r="F117" s="93" t="s">
        <v>256</v>
      </c>
      <c r="G117" s="94" t="s">
        <v>111</v>
      </c>
      <c r="H117" s="95">
        <v>200</v>
      </c>
      <c r="I117" s="96"/>
      <c r="J117" s="25"/>
      <c r="K117" s="97" t="s">
        <v>3</v>
      </c>
      <c r="L117" s="98" t="s">
        <v>43</v>
      </c>
      <c r="N117" s="99">
        <f>M117*H117</f>
        <v>0</v>
      </c>
      <c r="O117" s="99">
        <v>0</v>
      </c>
      <c r="P117" s="99">
        <f>O117*H117</f>
        <v>0</v>
      </c>
      <c r="Q117" s="99">
        <v>0</v>
      </c>
      <c r="R117" s="100">
        <f>Q117*H117</f>
        <v>0</v>
      </c>
      <c r="AP117" s="101" t="s">
        <v>106</v>
      </c>
      <c r="AR117" s="101" t="s">
        <v>102</v>
      </c>
      <c r="AS117" s="101" t="s">
        <v>72</v>
      </c>
      <c r="AW117" s="11" t="s">
        <v>107</v>
      </c>
      <c r="BC117" s="102" t="e">
        <f>IF(L117="základní",#REF!,0)</f>
        <v>#REF!</v>
      </c>
      <c r="BD117" s="102">
        <f>IF(L117="snížená",#REF!,0)</f>
        <v>0</v>
      </c>
      <c r="BE117" s="102">
        <f>IF(L117="zákl. přenesená",#REF!,0)</f>
        <v>0</v>
      </c>
      <c r="BF117" s="102">
        <f>IF(L117="sníž. přenesená",#REF!,0)</f>
        <v>0</v>
      </c>
      <c r="BG117" s="102">
        <f>IF(L117="nulová",#REF!,0)</f>
        <v>0</v>
      </c>
      <c r="BH117" s="11" t="s">
        <v>80</v>
      </c>
      <c r="BI117" s="102" t="e">
        <f>ROUND(#REF!*H117,2)</f>
        <v>#REF!</v>
      </c>
      <c r="BJ117" s="11" t="s">
        <v>106</v>
      </c>
      <c r="BK117" s="101" t="s">
        <v>257</v>
      </c>
    </row>
    <row r="118" spans="2:63" s="1" customFormat="1" ht="55.5" customHeight="1">
      <c r="B118" s="90"/>
      <c r="C118" s="91" t="s">
        <v>258</v>
      </c>
      <c r="D118" s="91" t="s">
        <v>102</v>
      </c>
      <c r="E118" s="92" t="s">
        <v>259</v>
      </c>
      <c r="F118" s="93" t="s">
        <v>260</v>
      </c>
      <c r="G118" s="94" t="s">
        <v>111</v>
      </c>
      <c r="H118" s="95">
        <v>100</v>
      </c>
      <c r="I118" s="96"/>
      <c r="J118" s="25"/>
      <c r="K118" s="97" t="s">
        <v>3</v>
      </c>
      <c r="L118" s="98" t="s">
        <v>43</v>
      </c>
      <c r="N118" s="99">
        <f>M118*H118</f>
        <v>0</v>
      </c>
      <c r="O118" s="99">
        <v>0</v>
      </c>
      <c r="P118" s="99">
        <f>O118*H118</f>
        <v>0</v>
      </c>
      <c r="Q118" s="99">
        <v>0</v>
      </c>
      <c r="R118" s="100">
        <f>Q118*H118</f>
        <v>0</v>
      </c>
      <c r="AP118" s="101" t="s">
        <v>106</v>
      </c>
      <c r="AR118" s="101" t="s">
        <v>102</v>
      </c>
      <c r="AS118" s="101" t="s">
        <v>72</v>
      </c>
      <c r="AW118" s="11" t="s">
        <v>107</v>
      </c>
      <c r="BC118" s="102" t="e">
        <f>IF(L118="základní",#REF!,0)</f>
        <v>#REF!</v>
      </c>
      <c r="BD118" s="102">
        <f>IF(L118="snížená",#REF!,0)</f>
        <v>0</v>
      </c>
      <c r="BE118" s="102">
        <f>IF(L118="zákl. přenesená",#REF!,0)</f>
        <v>0</v>
      </c>
      <c r="BF118" s="102">
        <f>IF(L118="sníž. přenesená",#REF!,0)</f>
        <v>0</v>
      </c>
      <c r="BG118" s="102">
        <f>IF(L118="nulová",#REF!,0)</f>
        <v>0</v>
      </c>
      <c r="BH118" s="11" t="s">
        <v>80</v>
      </c>
      <c r="BI118" s="102" t="e">
        <f>ROUND(#REF!*H118,2)</f>
        <v>#REF!</v>
      </c>
      <c r="BJ118" s="11" t="s">
        <v>106</v>
      </c>
      <c r="BK118" s="101" t="s">
        <v>261</v>
      </c>
    </row>
    <row r="119" spans="2:63" s="1" customFormat="1" ht="55.5" customHeight="1">
      <c r="B119" s="90"/>
      <c r="C119" s="91" t="s">
        <v>262</v>
      </c>
      <c r="D119" s="91" t="s">
        <v>102</v>
      </c>
      <c r="E119" s="92" t="s">
        <v>263</v>
      </c>
      <c r="F119" s="93" t="s">
        <v>264</v>
      </c>
      <c r="G119" s="94" t="s">
        <v>111</v>
      </c>
      <c r="H119" s="95">
        <v>50</v>
      </c>
      <c r="I119" s="96"/>
      <c r="J119" s="25"/>
      <c r="K119" s="97" t="s">
        <v>3</v>
      </c>
      <c r="L119" s="98" t="s">
        <v>43</v>
      </c>
      <c r="N119" s="99">
        <f>M119*H119</f>
        <v>0</v>
      </c>
      <c r="O119" s="99">
        <v>0</v>
      </c>
      <c r="P119" s="99">
        <f>O119*H119</f>
        <v>0</v>
      </c>
      <c r="Q119" s="99">
        <v>0</v>
      </c>
      <c r="R119" s="100">
        <f>Q119*H119</f>
        <v>0</v>
      </c>
      <c r="AP119" s="101" t="s">
        <v>106</v>
      </c>
      <c r="AR119" s="101" t="s">
        <v>102</v>
      </c>
      <c r="AS119" s="101" t="s">
        <v>72</v>
      </c>
      <c r="AW119" s="11" t="s">
        <v>107</v>
      </c>
      <c r="BC119" s="102" t="e">
        <f>IF(L119="základní",#REF!,0)</f>
        <v>#REF!</v>
      </c>
      <c r="BD119" s="102">
        <f>IF(L119="snížená",#REF!,0)</f>
        <v>0</v>
      </c>
      <c r="BE119" s="102">
        <f>IF(L119="zákl. přenesená",#REF!,0)</f>
        <v>0</v>
      </c>
      <c r="BF119" s="102">
        <f>IF(L119="sníž. přenesená",#REF!,0)</f>
        <v>0</v>
      </c>
      <c r="BG119" s="102">
        <f>IF(L119="nulová",#REF!,0)</f>
        <v>0</v>
      </c>
      <c r="BH119" s="11" t="s">
        <v>80</v>
      </c>
      <c r="BI119" s="102" t="e">
        <f>ROUND(#REF!*H119,2)</f>
        <v>#REF!</v>
      </c>
      <c r="BJ119" s="11" t="s">
        <v>106</v>
      </c>
      <c r="BK119" s="101" t="s">
        <v>265</v>
      </c>
    </row>
    <row r="120" spans="2:63" s="1" customFormat="1" ht="55.5" customHeight="1">
      <c r="B120" s="90"/>
      <c r="C120" s="91" t="s">
        <v>266</v>
      </c>
      <c r="D120" s="91" t="s">
        <v>102</v>
      </c>
      <c r="E120" s="92" t="s">
        <v>267</v>
      </c>
      <c r="F120" s="93" t="s">
        <v>268</v>
      </c>
      <c r="G120" s="94" t="s">
        <v>111</v>
      </c>
      <c r="H120" s="95">
        <v>30</v>
      </c>
      <c r="I120" s="96"/>
      <c r="J120" s="25"/>
      <c r="K120" s="97" t="s">
        <v>3</v>
      </c>
      <c r="L120" s="98" t="s">
        <v>43</v>
      </c>
      <c r="N120" s="99">
        <f>M120*H120</f>
        <v>0</v>
      </c>
      <c r="O120" s="99">
        <v>0</v>
      </c>
      <c r="P120" s="99">
        <f>O120*H120</f>
        <v>0</v>
      </c>
      <c r="Q120" s="99">
        <v>0</v>
      </c>
      <c r="R120" s="100">
        <f>Q120*H120</f>
        <v>0</v>
      </c>
      <c r="AP120" s="101" t="s">
        <v>106</v>
      </c>
      <c r="AR120" s="101" t="s">
        <v>102</v>
      </c>
      <c r="AS120" s="101" t="s">
        <v>72</v>
      </c>
      <c r="AW120" s="11" t="s">
        <v>107</v>
      </c>
      <c r="BC120" s="102" t="e">
        <f>IF(L120="základní",#REF!,0)</f>
        <v>#REF!</v>
      </c>
      <c r="BD120" s="102">
        <f>IF(L120="snížená",#REF!,0)</f>
        <v>0</v>
      </c>
      <c r="BE120" s="102">
        <f>IF(L120="zákl. přenesená",#REF!,0)</f>
        <v>0</v>
      </c>
      <c r="BF120" s="102">
        <f>IF(L120="sníž. přenesená",#REF!,0)</f>
        <v>0</v>
      </c>
      <c r="BG120" s="102">
        <f>IF(L120="nulová",#REF!,0)</f>
        <v>0</v>
      </c>
      <c r="BH120" s="11" t="s">
        <v>80</v>
      </c>
      <c r="BI120" s="102" t="e">
        <f>ROUND(#REF!*H120,2)</f>
        <v>#REF!</v>
      </c>
      <c r="BJ120" s="11" t="s">
        <v>106</v>
      </c>
      <c r="BK120" s="101" t="s">
        <v>269</v>
      </c>
    </row>
    <row r="121" spans="2:63" s="1" customFormat="1" ht="55.5" customHeight="1">
      <c r="B121" s="90"/>
      <c r="C121" s="91" t="s">
        <v>270</v>
      </c>
      <c r="D121" s="91" t="s">
        <v>102</v>
      </c>
      <c r="E121" s="92" t="s">
        <v>271</v>
      </c>
      <c r="F121" s="93" t="s">
        <v>272</v>
      </c>
      <c r="G121" s="94" t="s">
        <v>111</v>
      </c>
      <c r="H121" s="95">
        <v>20</v>
      </c>
      <c r="I121" s="96"/>
      <c r="J121" s="25"/>
      <c r="K121" s="97" t="s">
        <v>3</v>
      </c>
      <c r="L121" s="98" t="s">
        <v>43</v>
      </c>
      <c r="N121" s="99">
        <f>M121*H121</f>
        <v>0</v>
      </c>
      <c r="O121" s="99">
        <v>0</v>
      </c>
      <c r="P121" s="99">
        <f>O121*H121</f>
        <v>0</v>
      </c>
      <c r="Q121" s="99">
        <v>0</v>
      </c>
      <c r="R121" s="100">
        <f>Q121*H121</f>
        <v>0</v>
      </c>
      <c r="AP121" s="101" t="s">
        <v>106</v>
      </c>
      <c r="AR121" s="101" t="s">
        <v>102</v>
      </c>
      <c r="AS121" s="101" t="s">
        <v>72</v>
      </c>
      <c r="AW121" s="11" t="s">
        <v>107</v>
      </c>
      <c r="BC121" s="102" t="e">
        <f>IF(L121="základní",#REF!,0)</f>
        <v>#REF!</v>
      </c>
      <c r="BD121" s="102">
        <f>IF(L121="snížená",#REF!,0)</f>
        <v>0</v>
      </c>
      <c r="BE121" s="102">
        <f>IF(L121="zákl. přenesená",#REF!,0)</f>
        <v>0</v>
      </c>
      <c r="BF121" s="102">
        <f>IF(L121="sníž. přenesená",#REF!,0)</f>
        <v>0</v>
      </c>
      <c r="BG121" s="102">
        <f>IF(L121="nulová",#REF!,0)</f>
        <v>0</v>
      </c>
      <c r="BH121" s="11" t="s">
        <v>80</v>
      </c>
      <c r="BI121" s="102" t="e">
        <f>ROUND(#REF!*H121,2)</f>
        <v>#REF!</v>
      </c>
      <c r="BJ121" s="11" t="s">
        <v>106</v>
      </c>
      <c r="BK121" s="101" t="s">
        <v>273</v>
      </c>
    </row>
    <row r="122" spans="2:63" s="1" customFormat="1" ht="55.5" customHeight="1">
      <c r="B122" s="90"/>
      <c r="C122" s="91" t="s">
        <v>274</v>
      </c>
      <c r="D122" s="91" t="s">
        <v>102</v>
      </c>
      <c r="E122" s="92" t="s">
        <v>275</v>
      </c>
      <c r="F122" s="93" t="s">
        <v>276</v>
      </c>
      <c r="G122" s="94" t="s">
        <v>111</v>
      </c>
      <c r="H122" s="95">
        <v>100</v>
      </c>
      <c r="I122" s="96"/>
      <c r="J122" s="25"/>
      <c r="K122" s="97" t="s">
        <v>3</v>
      </c>
      <c r="L122" s="98" t="s">
        <v>43</v>
      </c>
      <c r="N122" s="99">
        <f>M122*H122</f>
        <v>0</v>
      </c>
      <c r="O122" s="99">
        <v>0</v>
      </c>
      <c r="P122" s="99">
        <f>O122*H122</f>
        <v>0</v>
      </c>
      <c r="Q122" s="99">
        <v>0</v>
      </c>
      <c r="R122" s="100">
        <f>Q122*H122</f>
        <v>0</v>
      </c>
      <c r="AP122" s="101" t="s">
        <v>106</v>
      </c>
      <c r="AR122" s="101" t="s">
        <v>102</v>
      </c>
      <c r="AS122" s="101" t="s">
        <v>72</v>
      </c>
      <c r="AW122" s="11" t="s">
        <v>107</v>
      </c>
      <c r="BC122" s="102" t="e">
        <f>IF(L122="základní",#REF!,0)</f>
        <v>#REF!</v>
      </c>
      <c r="BD122" s="102">
        <f>IF(L122="snížená",#REF!,0)</f>
        <v>0</v>
      </c>
      <c r="BE122" s="102">
        <f>IF(L122="zákl. přenesená",#REF!,0)</f>
        <v>0</v>
      </c>
      <c r="BF122" s="102">
        <f>IF(L122="sníž. přenesená",#REF!,0)</f>
        <v>0</v>
      </c>
      <c r="BG122" s="102">
        <f>IF(L122="nulová",#REF!,0)</f>
        <v>0</v>
      </c>
      <c r="BH122" s="11" t="s">
        <v>80</v>
      </c>
      <c r="BI122" s="102" t="e">
        <f>ROUND(#REF!*H122,2)</f>
        <v>#REF!</v>
      </c>
      <c r="BJ122" s="11" t="s">
        <v>106</v>
      </c>
      <c r="BK122" s="101" t="s">
        <v>277</v>
      </c>
    </row>
    <row r="123" spans="2:63" s="1" customFormat="1" ht="55.5" customHeight="1">
      <c r="B123" s="90"/>
      <c r="C123" s="91" t="s">
        <v>278</v>
      </c>
      <c r="D123" s="91" t="s">
        <v>102</v>
      </c>
      <c r="E123" s="92" t="s">
        <v>279</v>
      </c>
      <c r="F123" s="93" t="s">
        <v>280</v>
      </c>
      <c r="G123" s="94" t="s">
        <v>111</v>
      </c>
      <c r="H123" s="95">
        <v>100</v>
      </c>
      <c r="I123" s="96"/>
      <c r="J123" s="25"/>
      <c r="K123" s="97" t="s">
        <v>3</v>
      </c>
      <c r="L123" s="98" t="s">
        <v>43</v>
      </c>
      <c r="N123" s="99">
        <f>M123*H123</f>
        <v>0</v>
      </c>
      <c r="O123" s="99">
        <v>0</v>
      </c>
      <c r="P123" s="99">
        <f>O123*H123</f>
        <v>0</v>
      </c>
      <c r="Q123" s="99">
        <v>0</v>
      </c>
      <c r="R123" s="100">
        <f>Q123*H123</f>
        <v>0</v>
      </c>
      <c r="AP123" s="101" t="s">
        <v>106</v>
      </c>
      <c r="AR123" s="101" t="s">
        <v>102</v>
      </c>
      <c r="AS123" s="101" t="s">
        <v>72</v>
      </c>
      <c r="AW123" s="11" t="s">
        <v>107</v>
      </c>
      <c r="BC123" s="102" t="e">
        <f>IF(L123="základní",#REF!,0)</f>
        <v>#REF!</v>
      </c>
      <c r="BD123" s="102">
        <f>IF(L123="snížená",#REF!,0)</f>
        <v>0</v>
      </c>
      <c r="BE123" s="102">
        <f>IF(L123="zákl. přenesená",#REF!,0)</f>
        <v>0</v>
      </c>
      <c r="BF123" s="102">
        <f>IF(L123="sníž. přenesená",#REF!,0)</f>
        <v>0</v>
      </c>
      <c r="BG123" s="102">
        <f>IF(L123="nulová",#REF!,0)</f>
        <v>0</v>
      </c>
      <c r="BH123" s="11" t="s">
        <v>80</v>
      </c>
      <c r="BI123" s="102" t="e">
        <f>ROUND(#REF!*H123,2)</f>
        <v>#REF!</v>
      </c>
      <c r="BJ123" s="11" t="s">
        <v>106</v>
      </c>
      <c r="BK123" s="101" t="s">
        <v>281</v>
      </c>
    </row>
    <row r="124" spans="2:63" s="1" customFormat="1" ht="55.5" customHeight="1">
      <c r="B124" s="90"/>
      <c r="C124" s="91" t="s">
        <v>282</v>
      </c>
      <c r="D124" s="91" t="s">
        <v>102</v>
      </c>
      <c r="E124" s="92" t="s">
        <v>283</v>
      </c>
      <c r="F124" s="93" t="s">
        <v>284</v>
      </c>
      <c r="G124" s="94" t="s">
        <v>111</v>
      </c>
      <c r="H124" s="95">
        <v>50</v>
      </c>
      <c r="I124" s="96"/>
      <c r="J124" s="25"/>
      <c r="K124" s="97" t="s">
        <v>3</v>
      </c>
      <c r="L124" s="98" t="s">
        <v>43</v>
      </c>
      <c r="N124" s="99">
        <f>M124*H124</f>
        <v>0</v>
      </c>
      <c r="O124" s="99">
        <v>0</v>
      </c>
      <c r="P124" s="99">
        <f>O124*H124</f>
        <v>0</v>
      </c>
      <c r="Q124" s="99">
        <v>0</v>
      </c>
      <c r="R124" s="100">
        <f>Q124*H124</f>
        <v>0</v>
      </c>
      <c r="AP124" s="101" t="s">
        <v>106</v>
      </c>
      <c r="AR124" s="101" t="s">
        <v>102</v>
      </c>
      <c r="AS124" s="101" t="s">
        <v>72</v>
      </c>
      <c r="AW124" s="11" t="s">
        <v>107</v>
      </c>
      <c r="BC124" s="102" t="e">
        <f>IF(L124="základní",#REF!,0)</f>
        <v>#REF!</v>
      </c>
      <c r="BD124" s="102">
        <f>IF(L124="snížená",#REF!,0)</f>
        <v>0</v>
      </c>
      <c r="BE124" s="102">
        <f>IF(L124="zákl. přenesená",#REF!,0)</f>
        <v>0</v>
      </c>
      <c r="BF124" s="102">
        <f>IF(L124="sníž. přenesená",#REF!,0)</f>
        <v>0</v>
      </c>
      <c r="BG124" s="102">
        <f>IF(L124="nulová",#REF!,0)</f>
        <v>0</v>
      </c>
      <c r="BH124" s="11" t="s">
        <v>80</v>
      </c>
      <c r="BI124" s="102" t="e">
        <f>ROUND(#REF!*H124,2)</f>
        <v>#REF!</v>
      </c>
      <c r="BJ124" s="11" t="s">
        <v>106</v>
      </c>
      <c r="BK124" s="101" t="s">
        <v>285</v>
      </c>
    </row>
    <row r="125" spans="2:63" s="1" customFormat="1" ht="55.5" customHeight="1">
      <c r="B125" s="90"/>
      <c r="C125" s="91" t="s">
        <v>286</v>
      </c>
      <c r="D125" s="91" t="s">
        <v>102</v>
      </c>
      <c r="E125" s="92" t="s">
        <v>287</v>
      </c>
      <c r="F125" s="93" t="s">
        <v>288</v>
      </c>
      <c r="G125" s="94" t="s">
        <v>111</v>
      </c>
      <c r="H125" s="95">
        <v>50</v>
      </c>
      <c r="I125" s="96"/>
      <c r="J125" s="25"/>
      <c r="K125" s="97" t="s">
        <v>3</v>
      </c>
      <c r="L125" s="98" t="s">
        <v>43</v>
      </c>
      <c r="N125" s="99">
        <f>M125*H125</f>
        <v>0</v>
      </c>
      <c r="O125" s="99">
        <v>0</v>
      </c>
      <c r="P125" s="99">
        <f>O125*H125</f>
        <v>0</v>
      </c>
      <c r="Q125" s="99">
        <v>0</v>
      </c>
      <c r="R125" s="100">
        <f>Q125*H125</f>
        <v>0</v>
      </c>
      <c r="AP125" s="101" t="s">
        <v>106</v>
      </c>
      <c r="AR125" s="101" t="s">
        <v>102</v>
      </c>
      <c r="AS125" s="101" t="s">
        <v>72</v>
      </c>
      <c r="AW125" s="11" t="s">
        <v>107</v>
      </c>
      <c r="BC125" s="102" t="e">
        <f>IF(L125="základní",#REF!,0)</f>
        <v>#REF!</v>
      </c>
      <c r="BD125" s="102">
        <f>IF(L125="snížená",#REF!,0)</f>
        <v>0</v>
      </c>
      <c r="BE125" s="102">
        <f>IF(L125="zákl. přenesená",#REF!,0)</f>
        <v>0</v>
      </c>
      <c r="BF125" s="102">
        <f>IF(L125="sníž. přenesená",#REF!,0)</f>
        <v>0</v>
      </c>
      <c r="BG125" s="102">
        <f>IF(L125="nulová",#REF!,0)</f>
        <v>0</v>
      </c>
      <c r="BH125" s="11" t="s">
        <v>80</v>
      </c>
      <c r="BI125" s="102" t="e">
        <f>ROUND(#REF!*H125,2)</f>
        <v>#REF!</v>
      </c>
      <c r="BJ125" s="11" t="s">
        <v>106</v>
      </c>
      <c r="BK125" s="101" t="s">
        <v>289</v>
      </c>
    </row>
    <row r="126" spans="2:63" s="1" customFormat="1" ht="55.5" customHeight="1">
      <c r="B126" s="90"/>
      <c r="C126" s="91" t="s">
        <v>290</v>
      </c>
      <c r="D126" s="91" t="s">
        <v>102</v>
      </c>
      <c r="E126" s="92" t="s">
        <v>291</v>
      </c>
      <c r="F126" s="93" t="s">
        <v>292</v>
      </c>
      <c r="G126" s="94" t="s">
        <v>111</v>
      </c>
      <c r="H126" s="95">
        <v>20</v>
      </c>
      <c r="I126" s="96"/>
      <c r="J126" s="25"/>
      <c r="K126" s="97" t="s">
        <v>3</v>
      </c>
      <c r="L126" s="98" t="s">
        <v>43</v>
      </c>
      <c r="N126" s="99">
        <f>M126*H126</f>
        <v>0</v>
      </c>
      <c r="O126" s="99">
        <v>0</v>
      </c>
      <c r="P126" s="99">
        <f>O126*H126</f>
        <v>0</v>
      </c>
      <c r="Q126" s="99">
        <v>0</v>
      </c>
      <c r="R126" s="100">
        <f>Q126*H126</f>
        <v>0</v>
      </c>
      <c r="AP126" s="101" t="s">
        <v>106</v>
      </c>
      <c r="AR126" s="101" t="s">
        <v>102</v>
      </c>
      <c r="AS126" s="101" t="s">
        <v>72</v>
      </c>
      <c r="AW126" s="11" t="s">
        <v>107</v>
      </c>
      <c r="BC126" s="102" t="e">
        <f>IF(L126="základní",#REF!,0)</f>
        <v>#REF!</v>
      </c>
      <c r="BD126" s="102">
        <f>IF(L126="snížená",#REF!,0)</f>
        <v>0</v>
      </c>
      <c r="BE126" s="102">
        <f>IF(L126="zákl. přenesená",#REF!,0)</f>
        <v>0</v>
      </c>
      <c r="BF126" s="102">
        <f>IF(L126="sníž. přenesená",#REF!,0)</f>
        <v>0</v>
      </c>
      <c r="BG126" s="102">
        <f>IF(L126="nulová",#REF!,0)</f>
        <v>0</v>
      </c>
      <c r="BH126" s="11" t="s">
        <v>80</v>
      </c>
      <c r="BI126" s="102" t="e">
        <f>ROUND(#REF!*H126,2)</f>
        <v>#REF!</v>
      </c>
      <c r="BJ126" s="11" t="s">
        <v>106</v>
      </c>
      <c r="BK126" s="101" t="s">
        <v>293</v>
      </c>
    </row>
    <row r="127" spans="2:63" s="1" customFormat="1" ht="55.5" customHeight="1">
      <c r="B127" s="90"/>
      <c r="C127" s="91" t="s">
        <v>294</v>
      </c>
      <c r="D127" s="91" t="s">
        <v>102</v>
      </c>
      <c r="E127" s="92" t="s">
        <v>295</v>
      </c>
      <c r="F127" s="93" t="s">
        <v>296</v>
      </c>
      <c r="G127" s="94" t="s">
        <v>111</v>
      </c>
      <c r="H127" s="95">
        <v>10</v>
      </c>
      <c r="I127" s="96"/>
      <c r="J127" s="25"/>
      <c r="K127" s="97" t="s">
        <v>3</v>
      </c>
      <c r="L127" s="98" t="s">
        <v>43</v>
      </c>
      <c r="N127" s="99">
        <f>M127*H127</f>
        <v>0</v>
      </c>
      <c r="O127" s="99">
        <v>0</v>
      </c>
      <c r="P127" s="99">
        <f>O127*H127</f>
        <v>0</v>
      </c>
      <c r="Q127" s="99">
        <v>0</v>
      </c>
      <c r="R127" s="100">
        <f>Q127*H127</f>
        <v>0</v>
      </c>
      <c r="AP127" s="101" t="s">
        <v>106</v>
      </c>
      <c r="AR127" s="101" t="s">
        <v>102</v>
      </c>
      <c r="AS127" s="101" t="s">
        <v>72</v>
      </c>
      <c r="AW127" s="11" t="s">
        <v>107</v>
      </c>
      <c r="BC127" s="102" t="e">
        <f>IF(L127="základní",#REF!,0)</f>
        <v>#REF!</v>
      </c>
      <c r="BD127" s="102">
        <f>IF(L127="snížená",#REF!,0)</f>
        <v>0</v>
      </c>
      <c r="BE127" s="102">
        <f>IF(L127="zákl. přenesená",#REF!,0)</f>
        <v>0</v>
      </c>
      <c r="BF127" s="102">
        <f>IF(L127="sníž. přenesená",#REF!,0)</f>
        <v>0</v>
      </c>
      <c r="BG127" s="102">
        <f>IF(L127="nulová",#REF!,0)</f>
        <v>0</v>
      </c>
      <c r="BH127" s="11" t="s">
        <v>80</v>
      </c>
      <c r="BI127" s="102" t="e">
        <f>ROUND(#REF!*H127,2)</f>
        <v>#REF!</v>
      </c>
      <c r="BJ127" s="11" t="s">
        <v>106</v>
      </c>
      <c r="BK127" s="101" t="s">
        <v>297</v>
      </c>
    </row>
    <row r="128" spans="2:63" s="1" customFormat="1" ht="55.5" customHeight="1">
      <c r="B128" s="90"/>
      <c r="C128" s="91" t="s">
        <v>298</v>
      </c>
      <c r="D128" s="91" t="s">
        <v>102</v>
      </c>
      <c r="E128" s="92" t="s">
        <v>299</v>
      </c>
      <c r="F128" s="93" t="s">
        <v>300</v>
      </c>
      <c r="G128" s="94" t="s">
        <v>111</v>
      </c>
      <c r="H128" s="95">
        <v>100</v>
      </c>
      <c r="I128" s="96"/>
      <c r="J128" s="25"/>
      <c r="K128" s="97" t="s">
        <v>3</v>
      </c>
      <c r="L128" s="98" t="s">
        <v>43</v>
      </c>
      <c r="N128" s="99">
        <f>M128*H128</f>
        <v>0</v>
      </c>
      <c r="O128" s="99">
        <v>0</v>
      </c>
      <c r="P128" s="99">
        <f>O128*H128</f>
        <v>0</v>
      </c>
      <c r="Q128" s="99">
        <v>0</v>
      </c>
      <c r="R128" s="100">
        <f>Q128*H128</f>
        <v>0</v>
      </c>
      <c r="AP128" s="101" t="s">
        <v>106</v>
      </c>
      <c r="AR128" s="101" t="s">
        <v>102</v>
      </c>
      <c r="AS128" s="101" t="s">
        <v>72</v>
      </c>
      <c r="AW128" s="11" t="s">
        <v>107</v>
      </c>
      <c r="BC128" s="102" t="e">
        <f>IF(L128="základní",#REF!,0)</f>
        <v>#REF!</v>
      </c>
      <c r="BD128" s="102">
        <f>IF(L128="snížená",#REF!,0)</f>
        <v>0</v>
      </c>
      <c r="BE128" s="102">
        <f>IF(L128="zákl. přenesená",#REF!,0)</f>
        <v>0</v>
      </c>
      <c r="BF128" s="102">
        <f>IF(L128="sníž. přenesená",#REF!,0)</f>
        <v>0</v>
      </c>
      <c r="BG128" s="102">
        <f>IF(L128="nulová",#REF!,0)</f>
        <v>0</v>
      </c>
      <c r="BH128" s="11" t="s">
        <v>80</v>
      </c>
      <c r="BI128" s="102" t="e">
        <f>ROUND(#REF!*H128,2)</f>
        <v>#REF!</v>
      </c>
      <c r="BJ128" s="11" t="s">
        <v>106</v>
      </c>
      <c r="BK128" s="101" t="s">
        <v>301</v>
      </c>
    </row>
    <row r="129" spans="2:63" s="1" customFormat="1" ht="55.5" customHeight="1">
      <c r="B129" s="90"/>
      <c r="C129" s="91" t="s">
        <v>302</v>
      </c>
      <c r="D129" s="91" t="s">
        <v>102</v>
      </c>
      <c r="E129" s="92" t="s">
        <v>303</v>
      </c>
      <c r="F129" s="93" t="s">
        <v>304</v>
      </c>
      <c r="G129" s="94" t="s">
        <v>111</v>
      </c>
      <c r="H129" s="95">
        <v>100</v>
      </c>
      <c r="I129" s="96"/>
      <c r="J129" s="25"/>
      <c r="K129" s="97" t="s">
        <v>3</v>
      </c>
      <c r="L129" s="98" t="s">
        <v>43</v>
      </c>
      <c r="N129" s="99">
        <f>M129*H129</f>
        <v>0</v>
      </c>
      <c r="O129" s="99">
        <v>0</v>
      </c>
      <c r="P129" s="99">
        <f>O129*H129</f>
        <v>0</v>
      </c>
      <c r="Q129" s="99">
        <v>0</v>
      </c>
      <c r="R129" s="100">
        <f>Q129*H129</f>
        <v>0</v>
      </c>
      <c r="AP129" s="101" t="s">
        <v>106</v>
      </c>
      <c r="AR129" s="101" t="s">
        <v>102</v>
      </c>
      <c r="AS129" s="101" t="s">
        <v>72</v>
      </c>
      <c r="AW129" s="11" t="s">
        <v>107</v>
      </c>
      <c r="BC129" s="102" t="e">
        <f>IF(L129="základní",#REF!,0)</f>
        <v>#REF!</v>
      </c>
      <c r="BD129" s="102">
        <f>IF(L129="snížená",#REF!,0)</f>
        <v>0</v>
      </c>
      <c r="BE129" s="102">
        <f>IF(L129="zákl. přenesená",#REF!,0)</f>
        <v>0</v>
      </c>
      <c r="BF129" s="102">
        <f>IF(L129="sníž. přenesená",#REF!,0)</f>
        <v>0</v>
      </c>
      <c r="BG129" s="102">
        <f>IF(L129="nulová",#REF!,0)</f>
        <v>0</v>
      </c>
      <c r="BH129" s="11" t="s">
        <v>80</v>
      </c>
      <c r="BI129" s="102" t="e">
        <f>ROUND(#REF!*H129,2)</f>
        <v>#REF!</v>
      </c>
      <c r="BJ129" s="11" t="s">
        <v>106</v>
      </c>
      <c r="BK129" s="101" t="s">
        <v>305</v>
      </c>
    </row>
    <row r="130" spans="2:63" s="1" customFormat="1" ht="55.5" customHeight="1">
      <c r="B130" s="90"/>
      <c r="C130" s="91" t="s">
        <v>306</v>
      </c>
      <c r="D130" s="91" t="s">
        <v>102</v>
      </c>
      <c r="E130" s="92" t="s">
        <v>307</v>
      </c>
      <c r="F130" s="93" t="s">
        <v>308</v>
      </c>
      <c r="G130" s="94" t="s">
        <v>111</v>
      </c>
      <c r="H130" s="95">
        <v>100</v>
      </c>
      <c r="I130" s="96"/>
      <c r="J130" s="25"/>
      <c r="K130" s="97" t="s">
        <v>3</v>
      </c>
      <c r="L130" s="98" t="s">
        <v>43</v>
      </c>
      <c r="N130" s="99">
        <f>M130*H130</f>
        <v>0</v>
      </c>
      <c r="O130" s="99">
        <v>0</v>
      </c>
      <c r="P130" s="99">
        <f>O130*H130</f>
        <v>0</v>
      </c>
      <c r="Q130" s="99">
        <v>0</v>
      </c>
      <c r="R130" s="100">
        <f>Q130*H130</f>
        <v>0</v>
      </c>
      <c r="AP130" s="101" t="s">
        <v>106</v>
      </c>
      <c r="AR130" s="101" t="s">
        <v>102</v>
      </c>
      <c r="AS130" s="101" t="s">
        <v>72</v>
      </c>
      <c r="AW130" s="11" t="s">
        <v>107</v>
      </c>
      <c r="BC130" s="102" t="e">
        <f>IF(L130="základní",#REF!,0)</f>
        <v>#REF!</v>
      </c>
      <c r="BD130" s="102">
        <f>IF(L130="snížená",#REF!,0)</f>
        <v>0</v>
      </c>
      <c r="BE130" s="102">
        <f>IF(L130="zákl. přenesená",#REF!,0)</f>
        <v>0</v>
      </c>
      <c r="BF130" s="102">
        <f>IF(L130="sníž. přenesená",#REF!,0)</f>
        <v>0</v>
      </c>
      <c r="BG130" s="102">
        <f>IF(L130="nulová",#REF!,0)</f>
        <v>0</v>
      </c>
      <c r="BH130" s="11" t="s">
        <v>80</v>
      </c>
      <c r="BI130" s="102" t="e">
        <f>ROUND(#REF!*H130,2)</f>
        <v>#REF!</v>
      </c>
      <c r="BJ130" s="11" t="s">
        <v>106</v>
      </c>
      <c r="BK130" s="101" t="s">
        <v>309</v>
      </c>
    </row>
    <row r="131" spans="2:63" s="1" customFormat="1" ht="55.5" customHeight="1">
      <c r="B131" s="90"/>
      <c r="C131" s="91" t="s">
        <v>310</v>
      </c>
      <c r="D131" s="91" t="s">
        <v>102</v>
      </c>
      <c r="E131" s="92" t="s">
        <v>311</v>
      </c>
      <c r="F131" s="93" t="s">
        <v>312</v>
      </c>
      <c r="G131" s="94" t="s">
        <v>111</v>
      </c>
      <c r="H131" s="95">
        <v>30</v>
      </c>
      <c r="I131" s="96"/>
      <c r="J131" s="25"/>
      <c r="K131" s="97" t="s">
        <v>3</v>
      </c>
      <c r="L131" s="98" t="s">
        <v>43</v>
      </c>
      <c r="N131" s="99">
        <f>M131*H131</f>
        <v>0</v>
      </c>
      <c r="O131" s="99">
        <v>0</v>
      </c>
      <c r="P131" s="99">
        <f>O131*H131</f>
        <v>0</v>
      </c>
      <c r="Q131" s="99">
        <v>0</v>
      </c>
      <c r="R131" s="100">
        <f>Q131*H131</f>
        <v>0</v>
      </c>
      <c r="AP131" s="101" t="s">
        <v>106</v>
      </c>
      <c r="AR131" s="101" t="s">
        <v>102</v>
      </c>
      <c r="AS131" s="101" t="s">
        <v>72</v>
      </c>
      <c r="AW131" s="11" t="s">
        <v>107</v>
      </c>
      <c r="BC131" s="102" t="e">
        <f>IF(L131="základní",#REF!,0)</f>
        <v>#REF!</v>
      </c>
      <c r="BD131" s="102">
        <f>IF(L131="snížená",#REF!,0)</f>
        <v>0</v>
      </c>
      <c r="BE131" s="102">
        <f>IF(L131="zákl. přenesená",#REF!,0)</f>
        <v>0</v>
      </c>
      <c r="BF131" s="102">
        <f>IF(L131="sníž. přenesená",#REF!,0)</f>
        <v>0</v>
      </c>
      <c r="BG131" s="102">
        <f>IF(L131="nulová",#REF!,0)</f>
        <v>0</v>
      </c>
      <c r="BH131" s="11" t="s">
        <v>80</v>
      </c>
      <c r="BI131" s="102" t="e">
        <f>ROUND(#REF!*H131,2)</f>
        <v>#REF!</v>
      </c>
      <c r="BJ131" s="11" t="s">
        <v>106</v>
      </c>
      <c r="BK131" s="101" t="s">
        <v>313</v>
      </c>
    </row>
    <row r="132" spans="2:63" s="1" customFormat="1" ht="55.5" customHeight="1">
      <c r="B132" s="90"/>
      <c r="C132" s="91" t="s">
        <v>314</v>
      </c>
      <c r="D132" s="91" t="s">
        <v>102</v>
      </c>
      <c r="E132" s="92" t="s">
        <v>315</v>
      </c>
      <c r="F132" s="93" t="s">
        <v>316</v>
      </c>
      <c r="G132" s="94" t="s">
        <v>111</v>
      </c>
      <c r="H132" s="95">
        <v>20</v>
      </c>
      <c r="I132" s="96"/>
      <c r="J132" s="25"/>
      <c r="K132" s="97" t="s">
        <v>3</v>
      </c>
      <c r="L132" s="98" t="s">
        <v>43</v>
      </c>
      <c r="N132" s="99">
        <f>M132*H132</f>
        <v>0</v>
      </c>
      <c r="O132" s="99">
        <v>0</v>
      </c>
      <c r="P132" s="99">
        <f>O132*H132</f>
        <v>0</v>
      </c>
      <c r="Q132" s="99">
        <v>0</v>
      </c>
      <c r="R132" s="100">
        <f>Q132*H132</f>
        <v>0</v>
      </c>
      <c r="AP132" s="101" t="s">
        <v>106</v>
      </c>
      <c r="AR132" s="101" t="s">
        <v>102</v>
      </c>
      <c r="AS132" s="101" t="s">
        <v>72</v>
      </c>
      <c r="AW132" s="11" t="s">
        <v>107</v>
      </c>
      <c r="BC132" s="102" t="e">
        <f>IF(L132="základní",#REF!,0)</f>
        <v>#REF!</v>
      </c>
      <c r="BD132" s="102">
        <f>IF(L132="snížená",#REF!,0)</f>
        <v>0</v>
      </c>
      <c r="BE132" s="102">
        <f>IF(L132="zákl. přenesená",#REF!,0)</f>
        <v>0</v>
      </c>
      <c r="BF132" s="102">
        <f>IF(L132="sníž. přenesená",#REF!,0)</f>
        <v>0</v>
      </c>
      <c r="BG132" s="102">
        <f>IF(L132="nulová",#REF!,0)</f>
        <v>0</v>
      </c>
      <c r="BH132" s="11" t="s">
        <v>80</v>
      </c>
      <c r="BI132" s="102" t="e">
        <f>ROUND(#REF!*H132,2)</f>
        <v>#REF!</v>
      </c>
      <c r="BJ132" s="11" t="s">
        <v>106</v>
      </c>
      <c r="BK132" s="101" t="s">
        <v>317</v>
      </c>
    </row>
    <row r="133" spans="2:63" s="1" customFormat="1" ht="55.5" customHeight="1">
      <c r="B133" s="90"/>
      <c r="C133" s="91" t="s">
        <v>318</v>
      </c>
      <c r="D133" s="91" t="s">
        <v>102</v>
      </c>
      <c r="E133" s="92" t="s">
        <v>319</v>
      </c>
      <c r="F133" s="93" t="s">
        <v>320</v>
      </c>
      <c r="G133" s="94" t="s">
        <v>111</v>
      </c>
      <c r="H133" s="95">
        <v>10</v>
      </c>
      <c r="I133" s="96"/>
      <c r="J133" s="25"/>
      <c r="K133" s="97" t="s">
        <v>3</v>
      </c>
      <c r="L133" s="98" t="s">
        <v>43</v>
      </c>
      <c r="N133" s="99">
        <f>M133*H133</f>
        <v>0</v>
      </c>
      <c r="O133" s="99">
        <v>0</v>
      </c>
      <c r="P133" s="99">
        <f>O133*H133</f>
        <v>0</v>
      </c>
      <c r="Q133" s="99">
        <v>0</v>
      </c>
      <c r="R133" s="100">
        <f>Q133*H133</f>
        <v>0</v>
      </c>
      <c r="AP133" s="101" t="s">
        <v>106</v>
      </c>
      <c r="AR133" s="101" t="s">
        <v>102</v>
      </c>
      <c r="AS133" s="101" t="s">
        <v>72</v>
      </c>
      <c r="AW133" s="11" t="s">
        <v>107</v>
      </c>
      <c r="BC133" s="102" t="e">
        <f>IF(L133="základní",#REF!,0)</f>
        <v>#REF!</v>
      </c>
      <c r="BD133" s="102">
        <f>IF(L133="snížená",#REF!,0)</f>
        <v>0</v>
      </c>
      <c r="BE133" s="102">
        <f>IF(L133="zákl. přenesená",#REF!,0)</f>
        <v>0</v>
      </c>
      <c r="BF133" s="102">
        <f>IF(L133="sníž. přenesená",#REF!,0)</f>
        <v>0</v>
      </c>
      <c r="BG133" s="102">
        <f>IF(L133="nulová",#REF!,0)</f>
        <v>0</v>
      </c>
      <c r="BH133" s="11" t="s">
        <v>80</v>
      </c>
      <c r="BI133" s="102" t="e">
        <f>ROUND(#REF!*H133,2)</f>
        <v>#REF!</v>
      </c>
      <c r="BJ133" s="11" t="s">
        <v>106</v>
      </c>
      <c r="BK133" s="101" t="s">
        <v>321</v>
      </c>
    </row>
    <row r="134" spans="2:63" s="1" customFormat="1" ht="55.5" customHeight="1">
      <c r="B134" s="90"/>
      <c r="C134" s="91" t="s">
        <v>322</v>
      </c>
      <c r="D134" s="91" t="s">
        <v>102</v>
      </c>
      <c r="E134" s="92" t="s">
        <v>323</v>
      </c>
      <c r="F134" s="93" t="s">
        <v>324</v>
      </c>
      <c r="G134" s="94" t="s">
        <v>111</v>
      </c>
      <c r="H134" s="95">
        <v>100</v>
      </c>
      <c r="I134" s="96"/>
      <c r="J134" s="25"/>
      <c r="K134" s="97" t="s">
        <v>3</v>
      </c>
      <c r="L134" s="98" t="s">
        <v>43</v>
      </c>
      <c r="N134" s="99">
        <f>M134*H134</f>
        <v>0</v>
      </c>
      <c r="O134" s="99">
        <v>0</v>
      </c>
      <c r="P134" s="99">
        <f>O134*H134</f>
        <v>0</v>
      </c>
      <c r="Q134" s="99">
        <v>0</v>
      </c>
      <c r="R134" s="100">
        <f>Q134*H134</f>
        <v>0</v>
      </c>
      <c r="AP134" s="101" t="s">
        <v>106</v>
      </c>
      <c r="AR134" s="101" t="s">
        <v>102</v>
      </c>
      <c r="AS134" s="101" t="s">
        <v>72</v>
      </c>
      <c r="AW134" s="11" t="s">
        <v>107</v>
      </c>
      <c r="BC134" s="102" t="e">
        <f>IF(L134="základní",#REF!,0)</f>
        <v>#REF!</v>
      </c>
      <c r="BD134" s="102">
        <f>IF(L134="snížená",#REF!,0)</f>
        <v>0</v>
      </c>
      <c r="BE134" s="102">
        <f>IF(L134="zákl. přenesená",#REF!,0)</f>
        <v>0</v>
      </c>
      <c r="BF134" s="102">
        <f>IF(L134="sníž. přenesená",#REF!,0)</f>
        <v>0</v>
      </c>
      <c r="BG134" s="102">
        <f>IF(L134="nulová",#REF!,0)</f>
        <v>0</v>
      </c>
      <c r="BH134" s="11" t="s">
        <v>80</v>
      </c>
      <c r="BI134" s="102" t="e">
        <f>ROUND(#REF!*H134,2)</f>
        <v>#REF!</v>
      </c>
      <c r="BJ134" s="11" t="s">
        <v>106</v>
      </c>
      <c r="BK134" s="101" t="s">
        <v>325</v>
      </c>
    </row>
    <row r="135" spans="2:63" s="1" customFormat="1" ht="55.5" customHeight="1">
      <c r="B135" s="90"/>
      <c r="C135" s="91" t="s">
        <v>326</v>
      </c>
      <c r="D135" s="91" t="s">
        <v>102</v>
      </c>
      <c r="E135" s="92" t="s">
        <v>327</v>
      </c>
      <c r="F135" s="93" t="s">
        <v>328</v>
      </c>
      <c r="G135" s="94" t="s">
        <v>111</v>
      </c>
      <c r="H135" s="95">
        <v>100</v>
      </c>
      <c r="I135" s="96"/>
      <c r="J135" s="25"/>
      <c r="K135" s="97" t="s">
        <v>3</v>
      </c>
      <c r="L135" s="98" t="s">
        <v>43</v>
      </c>
      <c r="N135" s="99">
        <f>M135*H135</f>
        <v>0</v>
      </c>
      <c r="O135" s="99">
        <v>0</v>
      </c>
      <c r="P135" s="99">
        <f>O135*H135</f>
        <v>0</v>
      </c>
      <c r="Q135" s="99">
        <v>0</v>
      </c>
      <c r="R135" s="100">
        <f>Q135*H135</f>
        <v>0</v>
      </c>
      <c r="AP135" s="101" t="s">
        <v>106</v>
      </c>
      <c r="AR135" s="101" t="s">
        <v>102</v>
      </c>
      <c r="AS135" s="101" t="s">
        <v>72</v>
      </c>
      <c r="AW135" s="11" t="s">
        <v>107</v>
      </c>
      <c r="BC135" s="102" t="e">
        <f>IF(L135="základní",#REF!,0)</f>
        <v>#REF!</v>
      </c>
      <c r="BD135" s="102">
        <f>IF(L135="snížená",#REF!,0)</f>
        <v>0</v>
      </c>
      <c r="BE135" s="102">
        <f>IF(L135="zákl. přenesená",#REF!,0)</f>
        <v>0</v>
      </c>
      <c r="BF135" s="102">
        <f>IF(L135="sníž. přenesená",#REF!,0)</f>
        <v>0</v>
      </c>
      <c r="BG135" s="102">
        <f>IF(L135="nulová",#REF!,0)</f>
        <v>0</v>
      </c>
      <c r="BH135" s="11" t="s">
        <v>80</v>
      </c>
      <c r="BI135" s="102" t="e">
        <f>ROUND(#REF!*H135,2)</f>
        <v>#REF!</v>
      </c>
      <c r="BJ135" s="11" t="s">
        <v>106</v>
      </c>
      <c r="BK135" s="101" t="s">
        <v>329</v>
      </c>
    </row>
    <row r="136" spans="2:63" s="1" customFormat="1" ht="55.5" customHeight="1">
      <c r="B136" s="90"/>
      <c r="C136" s="91" t="s">
        <v>330</v>
      </c>
      <c r="D136" s="91" t="s">
        <v>102</v>
      </c>
      <c r="E136" s="92" t="s">
        <v>331</v>
      </c>
      <c r="F136" s="93" t="s">
        <v>332</v>
      </c>
      <c r="G136" s="94" t="s">
        <v>111</v>
      </c>
      <c r="H136" s="95">
        <v>100</v>
      </c>
      <c r="I136" s="96"/>
      <c r="J136" s="25"/>
      <c r="K136" s="97" t="s">
        <v>3</v>
      </c>
      <c r="L136" s="98" t="s">
        <v>43</v>
      </c>
      <c r="N136" s="99">
        <f>M136*H136</f>
        <v>0</v>
      </c>
      <c r="O136" s="99">
        <v>0</v>
      </c>
      <c r="P136" s="99">
        <f>O136*H136</f>
        <v>0</v>
      </c>
      <c r="Q136" s="99">
        <v>0</v>
      </c>
      <c r="R136" s="100">
        <f>Q136*H136</f>
        <v>0</v>
      </c>
      <c r="AP136" s="101" t="s">
        <v>106</v>
      </c>
      <c r="AR136" s="101" t="s">
        <v>102</v>
      </c>
      <c r="AS136" s="101" t="s">
        <v>72</v>
      </c>
      <c r="AW136" s="11" t="s">
        <v>107</v>
      </c>
      <c r="BC136" s="102" t="e">
        <f>IF(L136="základní",#REF!,0)</f>
        <v>#REF!</v>
      </c>
      <c r="BD136" s="102">
        <f>IF(L136="snížená",#REF!,0)</f>
        <v>0</v>
      </c>
      <c r="BE136" s="102">
        <f>IF(L136="zákl. přenesená",#REF!,0)</f>
        <v>0</v>
      </c>
      <c r="BF136" s="102">
        <f>IF(L136="sníž. přenesená",#REF!,0)</f>
        <v>0</v>
      </c>
      <c r="BG136" s="102">
        <f>IF(L136="nulová",#REF!,0)</f>
        <v>0</v>
      </c>
      <c r="BH136" s="11" t="s">
        <v>80</v>
      </c>
      <c r="BI136" s="102" t="e">
        <f>ROUND(#REF!*H136,2)</f>
        <v>#REF!</v>
      </c>
      <c r="BJ136" s="11" t="s">
        <v>106</v>
      </c>
      <c r="BK136" s="101" t="s">
        <v>333</v>
      </c>
    </row>
    <row r="137" spans="2:63" s="1" customFormat="1" ht="55.5" customHeight="1">
      <c r="B137" s="90"/>
      <c r="C137" s="91" t="s">
        <v>334</v>
      </c>
      <c r="D137" s="91" t="s">
        <v>102</v>
      </c>
      <c r="E137" s="92" t="s">
        <v>335</v>
      </c>
      <c r="F137" s="93" t="s">
        <v>336</v>
      </c>
      <c r="G137" s="94" t="s">
        <v>111</v>
      </c>
      <c r="H137" s="95">
        <v>50</v>
      </c>
      <c r="I137" s="96"/>
      <c r="J137" s="25"/>
      <c r="K137" s="97" t="s">
        <v>3</v>
      </c>
      <c r="L137" s="98" t="s">
        <v>43</v>
      </c>
      <c r="N137" s="99">
        <f>M137*H137</f>
        <v>0</v>
      </c>
      <c r="O137" s="99">
        <v>0</v>
      </c>
      <c r="P137" s="99">
        <f>O137*H137</f>
        <v>0</v>
      </c>
      <c r="Q137" s="99">
        <v>0</v>
      </c>
      <c r="R137" s="100">
        <f>Q137*H137</f>
        <v>0</v>
      </c>
      <c r="AP137" s="101" t="s">
        <v>106</v>
      </c>
      <c r="AR137" s="101" t="s">
        <v>102</v>
      </c>
      <c r="AS137" s="101" t="s">
        <v>72</v>
      </c>
      <c r="AW137" s="11" t="s">
        <v>107</v>
      </c>
      <c r="BC137" s="102" t="e">
        <f>IF(L137="základní",#REF!,0)</f>
        <v>#REF!</v>
      </c>
      <c r="BD137" s="102">
        <f>IF(L137="snížená",#REF!,0)</f>
        <v>0</v>
      </c>
      <c r="BE137" s="102">
        <f>IF(L137="zákl. přenesená",#REF!,0)</f>
        <v>0</v>
      </c>
      <c r="BF137" s="102">
        <f>IF(L137="sníž. přenesená",#REF!,0)</f>
        <v>0</v>
      </c>
      <c r="BG137" s="102">
        <f>IF(L137="nulová",#REF!,0)</f>
        <v>0</v>
      </c>
      <c r="BH137" s="11" t="s">
        <v>80</v>
      </c>
      <c r="BI137" s="102" t="e">
        <f>ROUND(#REF!*H137,2)</f>
        <v>#REF!</v>
      </c>
      <c r="BJ137" s="11" t="s">
        <v>106</v>
      </c>
      <c r="BK137" s="101" t="s">
        <v>337</v>
      </c>
    </row>
    <row r="138" spans="2:63" s="1" customFormat="1" ht="55.5" customHeight="1">
      <c r="B138" s="90"/>
      <c r="C138" s="91" t="s">
        <v>338</v>
      </c>
      <c r="D138" s="91" t="s">
        <v>102</v>
      </c>
      <c r="E138" s="92" t="s">
        <v>339</v>
      </c>
      <c r="F138" s="93" t="s">
        <v>340</v>
      </c>
      <c r="G138" s="94" t="s">
        <v>111</v>
      </c>
      <c r="H138" s="95">
        <v>20</v>
      </c>
      <c r="I138" s="96"/>
      <c r="J138" s="25"/>
      <c r="K138" s="97" t="s">
        <v>3</v>
      </c>
      <c r="L138" s="98" t="s">
        <v>43</v>
      </c>
      <c r="N138" s="99">
        <f>M138*H138</f>
        <v>0</v>
      </c>
      <c r="O138" s="99">
        <v>0</v>
      </c>
      <c r="P138" s="99">
        <f>O138*H138</f>
        <v>0</v>
      </c>
      <c r="Q138" s="99">
        <v>0</v>
      </c>
      <c r="R138" s="100">
        <f>Q138*H138</f>
        <v>0</v>
      </c>
      <c r="AP138" s="101" t="s">
        <v>106</v>
      </c>
      <c r="AR138" s="101" t="s">
        <v>102</v>
      </c>
      <c r="AS138" s="101" t="s">
        <v>72</v>
      </c>
      <c r="AW138" s="11" t="s">
        <v>107</v>
      </c>
      <c r="BC138" s="102" t="e">
        <f>IF(L138="základní",#REF!,0)</f>
        <v>#REF!</v>
      </c>
      <c r="BD138" s="102">
        <f>IF(L138="snížená",#REF!,0)</f>
        <v>0</v>
      </c>
      <c r="BE138" s="102">
        <f>IF(L138="zákl. přenesená",#REF!,0)</f>
        <v>0</v>
      </c>
      <c r="BF138" s="102">
        <f>IF(L138="sníž. přenesená",#REF!,0)</f>
        <v>0</v>
      </c>
      <c r="BG138" s="102">
        <f>IF(L138="nulová",#REF!,0)</f>
        <v>0</v>
      </c>
      <c r="BH138" s="11" t="s">
        <v>80</v>
      </c>
      <c r="BI138" s="102" t="e">
        <f>ROUND(#REF!*H138,2)</f>
        <v>#REF!</v>
      </c>
      <c r="BJ138" s="11" t="s">
        <v>106</v>
      </c>
      <c r="BK138" s="101" t="s">
        <v>341</v>
      </c>
    </row>
    <row r="139" spans="2:63" s="1" customFormat="1" ht="55.5" customHeight="1">
      <c r="B139" s="90"/>
      <c r="C139" s="91" t="s">
        <v>342</v>
      </c>
      <c r="D139" s="91" t="s">
        <v>102</v>
      </c>
      <c r="E139" s="92" t="s">
        <v>343</v>
      </c>
      <c r="F139" s="93" t="s">
        <v>344</v>
      </c>
      <c r="G139" s="94" t="s">
        <v>111</v>
      </c>
      <c r="H139" s="95">
        <v>10</v>
      </c>
      <c r="I139" s="96"/>
      <c r="J139" s="25"/>
      <c r="K139" s="97" t="s">
        <v>3</v>
      </c>
      <c r="L139" s="98" t="s">
        <v>43</v>
      </c>
      <c r="N139" s="99">
        <f>M139*H139</f>
        <v>0</v>
      </c>
      <c r="O139" s="99">
        <v>0</v>
      </c>
      <c r="P139" s="99">
        <f>O139*H139</f>
        <v>0</v>
      </c>
      <c r="Q139" s="99">
        <v>0</v>
      </c>
      <c r="R139" s="100">
        <f>Q139*H139</f>
        <v>0</v>
      </c>
      <c r="AP139" s="101" t="s">
        <v>106</v>
      </c>
      <c r="AR139" s="101" t="s">
        <v>102</v>
      </c>
      <c r="AS139" s="101" t="s">
        <v>72</v>
      </c>
      <c r="AW139" s="11" t="s">
        <v>107</v>
      </c>
      <c r="BC139" s="102" t="e">
        <f>IF(L139="základní",#REF!,0)</f>
        <v>#REF!</v>
      </c>
      <c r="BD139" s="102">
        <f>IF(L139="snížená",#REF!,0)</f>
        <v>0</v>
      </c>
      <c r="BE139" s="102">
        <f>IF(L139="zákl. přenesená",#REF!,0)</f>
        <v>0</v>
      </c>
      <c r="BF139" s="102">
        <f>IF(L139="sníž. přenesená",#REF!,0)</f>
        <v>0</v>
      </c>
      <c r="BG139" s="102">
        <f>IF(L139="nulová",#REF!,0)</f>
        <v>0</v>
      </c>
      <c r="BH139" s="11" t="s">
        <v>80</v>
      </c>
      <c r="BI139" s="102" t="e">
        <f>ROUND(#REF!*H139,2)</f>
        <v>#REF!</v>
      </c>
      <c r="BJ139" s="11" t="s">
        <v>106</v>
      </c>
      <c r="BK139" s="101" t="s">
        <v>345</v>
      </c>
    </row>
    <row r="140" spans="2:63" s="1" customFormat="1" ht="55.5" customHeight="1">
      <c r="B140" s="90"/>
      <c r="C140" s="91" t="s">
        <v>346</v>
      </c>
      <c r="D140" s="91" t="s">
        <v>102</v>
      </c>
      <c r="E140" s="92" t="s">
        <v>347</v>
      </c>
      <c r="F140" s="93" t="s">
        <v>348</v>
      </c>
      <c r="G140" s="94" t="s">
        <v>111</v>
      </c>
      <c r="H140" s="95">
        <v>100</v>
      </c>
      <c r="I140" s="96"/>
      <c r="J140" s="25"/>
      <c r="K140" s="97" t="s">
        <v>3</v>
      </c>
      <c r="L140" s="98" t="s">
        <v>43</v>
      </c>
      <c r="N140" s="99">
        <f>M140*H140</f>
        <v>0</v>
      </c>
      <c r="O140" s="99">
        <v>0</v>
      </c>
      <c r="P140" s="99">
        <f>O140*H140</f>
        <v>0</v>
      </c>
      <c r="Q140" s="99">
        <v>0</v>
      </c>
      <c r="R140" s="100">
        <f>Q140*H140</f>
        <v>0</v>
      </c>
      <c r="AP140" s="101" t="s">
        <v>106</v>
      </c>
      <c r="AR140" s="101" t="s">
        <v>102</v>
      </c>
      <c r="AS140" s="101" t="s">
        <v>72</v>
      </c>
      <c r="AW140" s="11" t="s">
        <v>107</v>
      </c>
      <c r="BC140" s="102" t="e">
        <f>IF(L140="základní",#REF!,0)</f>
        <v>#REF!</v>
      </c>
      <c r="BD140" s="102">
        <f>IF(L140="snížená",#REF!,0)</f>
        <v>0</v>
      </c>
      <c r="BE140" s="102">
        <f>IF(L140="zákl. přenesená",#REF!,0)</f>
        <v>0</v>
      </c>
      <c r="BF140" s="102">
        <f>IF(L140="sníž. přenesená",#REF!,0)</f>
        <v>0</v>
      </c>
      <c r="BG140" s="102">
        <f>IF(L140="nulová",#REF!,0)</f>
        <v>0</v>
      </c>
      <c r="BH140" s="11" t="s">
        <v>80</v>
      </c>
      <c r="BI140" s="102" t="e">
        <f>ROUND(#REF!*H140,2)</f>
        <v>#REF!</v>
      </c>
      <c r="BJ140" s="11" t="s">
        <v>106</v>
      </c>
      <c r="BK140" s="101" t="s">
        <v>349</v>
      </c>
    </row>
    <row r="141" spans="2:63" s="1" customFormat="1" ht="55.5" customHeight="1">
      <c r="B141" s="90"/>
      <c r="C141" s="91" t="s">
        <v>350</v>
      </c>
      <c r="D141" s="91" t="s">
        <v>102</v>
      </c>
      <c r="E141" s="92" t="s">
        <v>351</v>
      </c>
      <c r="F141" s="93" t="s">
        <v>352</v>
      </c>
      <c r="G141" s="94" t="s">
        <v>111</v>
      </c>
      <c r="H141" s="95">
        <v>100</v>
      </c>
      <c r="I141" s="96"/>
      <c r="J141" s="25"/>
      <c r="K141" s="97" t="s">
        <v>3</v>
      </c>
      <c r="L141" s="98" t="s">
        <v>43</v>
      </c>
      <c r="N141" s="99">
        <f>M141*H141</f>
        <v>0</v>
      </c>
      <c r="O141" s="99">
        <v>0</v>
      </c>
      <c r="P141" s="99">
        <f>O141*H141</f>
        <v>0</v>
      </c>
      <c r="Q141" s="99">
        <v>0</v>
      </c>
      <c r="R141" s="100">
        <f>Q141*H141</f>
        <v>0</v>
      </c>
      <c r="AP141" s="101" t="s">
        <v>106</v>
      </c>
      <c r="AR141" s="101" t="s">
        <v>102</v>
      </c>
      <c r="AS141" s="101" t="s">
        <v>72</v>
      </c>
      <c r="AW141" s="11" t="s">
        <v>107</v>
      </c>
      <c r="BC141" s="102" t="e">
        <f>IF(L141="základní",#REF!,0)</f>
        <v>#REF!</v>
      </c>
      <c r="BD141" s="102">
        <f>IF(L141="snížená",#REF!,0)</f>
        <v>0</v>
      </c>
      <c r="BE141" s="102">
        <f>IF(L141="zákl. přenesená",#REF!,0)</f>
        <v>0</v>
      </c>
      <c r="BF141" s="102">
        <f>IF(L141="sníž. přenesená",#REF!,0)</f>
        <v>0</v>
      </c>
      <c r="BG141" s="102">
        <f>IF(L141="nulová",#REF!,0)</f>
        <v>0</v>
      </c>
      <c r="BH141" s="11" t="s">
        <v>80</v>
      </c>
      <c r="BI141" s="102" t="e">
        <f>ROUND(#REF!*H141,2)</f>
        <v>#REF!</v>
      </c>
      <c r="BJ141" s="11" t="s">
        <v>106</v>
      </c>
      <c r="BK141" s="101" t="s">
        <v>353</v>
      </c>
    </row>
    <row r="142" spans="2:63" s="1" customFormat="1" ht="55.5" customHeight="1">
      <c r="B142" s="90"/>
      <c r="C142" s="91" t="s">
        <v>354</v>
      </c>
      <c r="D142" s="91" t="s">
        <v>102</v>
      </c>
      <c r="E142" s="92" t="s">
        <v>355</v>
      </c>
      <c r="F142" s="93" t="s">
        <v>356</v>
      </c>
      <c r="G142" s="94" t="s">
        <v>111</v>
      </c>
      <c r="H142" s="95">
        <v>100</v>
      </c>
      <c r="I142" s="96"/>
      <c r="J142" s="25"/>
      <c r="K142" s="97" t="s">
        <v>3</v>
      </c>
      <c r="L142" s="98" t="s">
        <v>43</v>
      </c>
      <c r="N142" s="99">
        <f>M142*H142</f>
        <v>0</v>
      </c>
      <c r="O142" s="99">
        <v>0</v>
      </c>
      <c r="P142" s="99">
        <f>O142*H142</f>
        <v>0</v>
      </c>
      <c r="Q142" s="99">
        <v>0</v>
      </c>
      <c r="R142" s="100">
        <f>Q142*H142</f>
        <v>0</v>
      </c>
      <c r="AP142" s="101" t="s">
        <v>106</v>
      </c>
      <c r="AR142" s="101" t="s">
        <v>102</v>
      </c>
      <c r="AS142" s="101" t="s">
        <v>72</v>
      </c>
      <c r="AW142" s="11" t="s">
        <v>107</v>
      </c>
      <c r="BC142" s="102" t="e">
        <f>IF(L142="základní",#REF!,0)</f>
        <v>#REF!</v>
      </c>
      <c r="BD142" s="102">
        <f>IF(L142="snížená",#REF!,0)</f>
        <v>0</v>
      </c>
      <c r="BE142" s="102">
        <f>IF(L142="zákl. přenesená",#REF!,0)</f>
        <v>0</v>
      </c>
      <c r="BF142" s="102">
        <f>IF(L142="sníž. přenesená",#REF!,0)</f>
        <v>0</v>
      </c>
      <c r="BG142" s="102">
        <f>IF(L142="nulová",#REF!,0)</f>
        <v>0</v>
      </c>
      <c r="BH142" s="11" t="s">
        <v>80</v>
      </c>
      <c r="BI142" s="102" t="e">
        <f>ROUND(#REF!*H142,2)</f>
        <v>#REF!</v>
      </c>
      <c r="BJ142" s="11" t="s">
        <v>106</v>
      </c>
      <c r="BK142" s="101" t="s">
        <v>357</v>
      </c>
    </row>
    <row r="143" spans="2:63" s="1" customFormat="1" ht="55.5" customHeight="1">
      <c r="B143" s="90"/>
      <c r="C143" s="91" t="s">
        <v>358</v>
      </c>
      <c r="D143" s="91" t="s">
        <v>102</v>
      </c>
      <c r="E143" s="92" t="s">
        <v>359</v>
      </c>
      <c r="F143" s="93" t="s">
        <v>360</v>
      </c>
      <c r="G143" s="94" t="s">
        <v>111</v>
      </c>
      <c r="H143" s="95">
        <v>30</v>
      </c>
      <c r="I143" s="96"/>
      <c r="J143" s="25"/>
      <c r="K143" s="97" t="s">
        <v>3</v>
      </c>
      <c r="L143" s="98" t="s">
        <v>43</v>
      </c>
      <c r="N143" s="99">
        <f>M143*H143</f>
        <v>0</v>
      </c>
      <c r="O143" s="99">
        <v>0</v>
      </c>
      <c r="P143" s="99">
        <f>O143*H143</f>
        <v>0</v>
      </c>
      <c r="Q143" s="99">
        <v>0</v>
      </c>
      <c r="R143" s="100">
        <f>Q143*H143</f>
        <v>0</v>
      </c>
      <c r="AP143" s="101" t="s">
        <v>106</v>
      </c>
      <c r="AR143" s="101" t="s">
        <v>102</v>
      </c>
      <c r="AS143" s="101" t="s">
        <v>72</v>
      </c>
      <c r="AW143" s="11" t="s">
        <v>107</v>
      </c>
      <c r="BC143" s="102" t="e">
        <f>IF(L143="základní",#REF!,0)</f>
        <v>#REF!</v>
      </c>
      <c r="BD143" s="102">
        <f>IF(L143="snížená",#REF!,0)</f>
        <v>0</v>
      </c>
      <c r="BE143" s="102">
        <f>IF(L143="zákl. přenesená",#REF!,0)</f>
        <v>0</v>
      </c>
      <c r="BF143" s="102">
        <f>IF(L143="sníž. přenesená",#REF!,0)</f>
        <v>0</v>
      </c>
      <c r="BG143" s="102">
        <f>IF(L143="nulová",#REF!,0)</f>
        <v>0</v>
      </c>
      <c r="BH143" s="11" t="s">
        <v>80</v>
      </c>
      <c r="BI143" s="102" t="e">
        <f>ROUND(#REF!*H143,2)</f>
        <v>#REF!</v>
      </c>
      <c r="BJ143" s="11" t="s">
        <v>106</v>
      </c>
      <c r="BK143" s="101" t="s">
        <v>361</v>
      </c>
    </row>
    <row r="144" spans="2:63" s="1" customFormat="1" ht="55.5" customHeight="1">
      <c r="B144" s="90"/>
      <c r="C144" s="91" t="s">
        <v>362</v>
      </c>
      <c r="D144" s="91" t="s">
        <v>102</v>
      </c>
      <c r="E144" s="92" t="s">
        <v>363</v>
      </c>
      <c r="F144" s="93" t="s">
        <v>364</v>
      </c>
      <c r="G144" s="94" t="s">
        <v>111</v>
      </c>
      <c r="H144" s="95">
        <v>20</v>
      </c>
      <c r="I144" s="96"/>
      <c r="J144" s="25"/>
      <c r="K144" s="97" t="s">
        <v>3</v>
      </c>
      <c r="L144" s="98" t="s">
        <v>43</v>
      </c>
      <c r="N144" s="99">
        <f>M144*H144</f>
        <v>0</v>
      </c>
      <c r="O144" s="99">
        <v>0</v>
      </c>
      <c r="P144" s="99">
        <f>O144*H144</f>
        <v>0</v>
      </c>
      <c r="Q144" s="99">
        <v>0</v>
      </c>
      <c r="R144" s="100">
        <f>Q144*H144</f>
        <v>0</v>
      </c>
      <c r="AP144" s="101" t="s">
        <v>106</v>
      </c>
      <c r="AR144" s="101" t="s">
        <v>102</v>
      </c>
      <c r="AS144" s="101" t="s">
        <v>72</v>
      </c>
      <c r="AW144" s="11" t="s">
        <v>107</v>
      </c>
      <c r="BC144" s="102" t="e">
        <f>IF(L144="základní",#REF!,0)</f>
        <v>#REF!</v>
      </c>
      <c r="BD144" s="102">
        <f>IF(L144="snížená",#REF!,0)</f>
        <v>0</v>
      </c>
      <c r="BE144" s="102">
        <f>IF(L144="zákl. přenesená",#REF!,0)</f>
        <v>0</v>
      </c>
      <c r="BF144" s="102">
        <f>IF(L144="sníž. přenesená",#REF!,0)</f>
        <v>0</v>
      </c>
      <c r="BG144" s="102">
        <f>IF(L144="nulová",#REF!,0)</f>
        <v>0</v>
      </c>
      <c r="BH144" s="11" t="s">
        <v>80</v>
      </c>
      <c r="BI144" s="102" t="e">
        <f>ROUND(#REF!*H144,2)</f>
        <v>#REF!</v>
      </c>
      <c r="BJ144" s="11" t="s">
        <v>106</v>
      </c>
      <c r="BK144" s="101" t="s">
        <v>365</v>
      </c>
    </row>
    <row r="145" spans="2:63" s="1" customFormat="1" ht="55.5" customHeight="1">
      <c r="B145" s="90"/>
      <c r="C145" s="91" t="s">
        <v>366</v>
      </c>
      <c r="D145" s="91" t="s">
        <v>102</v>
      </c>
      <c r="E145" s="92" t="s">
        <v>367</v>
      </c>
      <c r="F145" s="93" t="s">
        <v>368</v>
      </c>
      <c r="G145" s="94" t="s">
        <v>111</v>
      </c>
      <c r="H145" s="95">
        <v>10</v>
      </c>
      <c r="I145" s="96"/>
      <c r="J145" s="25"/>
      <c r="K145" s="97" t="s">
        <v>3</v>
      </c>
      <c r="L145" s="98" t="s">
        <v>43</v>
      </c>
      <c r="N145" s="99">
        <f>M145*H145</f>
        <v>0</v>
      </c>
      <c r="O145" s="99">
        <v>0</v>
      </c>
      <c r="P145" s="99">
        <f>O145*H145</f>
        <v>0</v>
      </c>
      <c r="Q145" s="99">
        <v>0</v>
      </c>
      <c r="R145" s="100">
        <f>Q145*H145</f>
        <v>0</v>
      </c>
      <c r="AP145" s="101" t="s">
        <v>106</v>
      </c>
      <c r="AR145" s="101" t="s">
        <v>102</v>
      </c>
      <c r="AS145" s="101" t="s">
        <v>72</v>
      </c>
      <c r="AW145" s="11" t="s">
        <v>107</v>
      </c>
      <c r="BC145" s="102" t="e">
        <f>IF(L145="základní",#REF!,0)</f>
        <v>#REF!</v>
      </c>
      <c r="BD145" s="102">
        <f>IF(L145="snížená",#REF!,0)</f>
        <v>0</v>
      </c>
      <c r="BE145" s="102">
        <f>IF(L145="zákl. přenesená",#REF!,0)</f>
        <v>0</v>
      </c>
      <c r="BF145" s="102">
        <f>IF(L145="sníž. přenesená",#REF!,0)</f>
        <v>0</v>
      </c>
      <c r="BG145" s="102">
        <f>IF(L145="nulová",#REF!,0)</f>
        <v>0</v>
      </c>
      <c r="BH145" s="11" t="s">
        <v>80</v>
      </c>
      <c r="BI145" s="102" t="e">
        <f>ROUND(#REF!*H145,2)</f>
        <v>#REF!</v>
      </c>
      <c r="BJ145" s="11" t="s">
        <v>106</v>
      </c>
      <c r="BK145" s="101" t="s">
        <v>369</v>
      </c>
    </row>
    <row r="146" spans="2:63" s="1" customFormat="1" ht="49.15" customHeight="1">
      <c r="B146" s="90"/>
      <c r="C146" s="91" t="s">
        <v>370</v>
      </c>
      <c r="D146" s="91" t="s">
        <v>102</v>
      </c>
      <c r="E146" s="92" t="s">
        <v>371</v>
      </c>
      <c r="F146" s="93" t="s">
        <v>372</v>
      </c>
      <c r="G146" s="94" t="s">
        <v>111</v>
      </c>
      <c r="H146" s="95">
        <v>20</v>
      </c>
      <c r="I146" s="96"/>
      <c r="J146" s="25"/>
      <c r="K146" s="97" t="s">
        <v>3</v>
      </c>
      <c r="L146" s="98" t="s">
        <v>43</v>
      </c>
      <c r="N146" s="99">
        <f>M146*H146</f>
        <v>0</v>
      </c>
      <c r="O146" s="99">
        <v>0</v>
      </c>
      <c r="P146" s="99">
        <f>O146*H146</f>
        <v>0</v>
      </c>
      <c r="Q146" s="99">
        <v>0</v>
      </c>
      <c r="R146" s="100">
        <f>Q146*H146</f>
        <v>0</v>
      </c>
      <c r="AP146" s="101" t="s">
        <v>106</v>
      </c>
      <c r="AR146" s="101" t="s">
        <v>102</v>
      </c>
      <c r="AS146" s="101" t="s">
        <v>72</v>
      </c>
      <c r="AW146" s="11" t="s">
        <v>107</v>
      </c>
      <c r="BC146" s="102" t="e">
        <f>IF(L146="základní",#REF!,0)</f>
        <v>#REF!</v>
      </c>
      <c r="BD146" s="102">
        <f>IF(L146="snížená",#REF!,0)</f>
        <v>0</v>
      </c>
      <c r="BE146" s="102">
        <f>IF(L146="zákl. přenesená",#REF!,0)</f>
        <v>0</v>
      </c>
      <c r="BF146" s="102">
        <f>IF(L146="sníž. přenesená",#REF!,0)</f>
        <v>0</v>
      </c>
      <c r="BG146" s="102">
        <f>IF(L146="nulová",#REF!,0)</f>
        <v>0</v>
      </c>
      <c r="BH146" s="11" t="s">
        <v>80</v>
      </c>
      <c r="BI146" s="102" t="e">
        <f>ROUND(#REF!*H146,2)</f>
        <v>#REF!</v>
      </c>
      <c r="BJ146" s="11" t="s">
        <v>106</v>
      </c>
      <c r="BK146" s="101" t="s">
        <v>373</v>
      </c>
    </row>
    <row r="147" spans="2:63" s="1" customFormat="1" ht="49.15" customHeight="1">
      <c r="B147" s="90"/>
      <c r="C147" s="91" t="s">
        <v>374</v>
      </c>
      <c r="D147" s="91" t="s">
        <v>102</v>
      </c>
      <c r="E147" s="92" t="s">
        <v>375</v>
      </c>
      <c r="F147" s="93" t="s">
        <v>376</v>
      </c>
      <c r="G147" s="94" t="s">
        <v>111</v>
      </c>
      <c r="H147" s="95">
        <v>20</v>
      </c>
      <c r="I147" s="96"/>
      <c r="J147" s="25"/>
      <c r="K147" s="97" t="s">
        <v>3</v>
      </c>
      <c r="L147" s="98" t="s">
        <v>43</v>
      </c>
      <c r="N147" s="99">
        <f>M147*H147</f>
        <v>0</v>
      </c>
      <c r="O147" s="99">
        <v>0</v>
      </c>
      <c r="P147" s="99">
        <f>O147*H147</f>
        <v>0</v>
      </c>
      <c r="Q147" s="99">
        <v>0</v>
      </c>
      <c r="R147" s="100">
        <f>Q147*H147</f>
        <v>0</v>
      </c>
      <c r="AP147" s="101" t="s">
        <v>106</v>
      </c>
      <c r="AR147" s="101" t="s">
        <v>102</v>
      </c>
      <c r="AS147" s="101" t="s">
        <v>72</v>
      </c>
      <c r="AW147" s="11" t="s">
        <v>107</v>
      </c>
      <c r="BC147" s="102" t="e">
        <f>IF(L147="základní",#REF!,0)</f>
        <v>#REF!</v>
      </c>
      <c r="BD147" s="102">
        <f>IF(L147="snížená",#REF!,0)</f>
        <v>0</v>
      </c>
      <c r="BE147" s="102">
        <f>IF(L147="zákl. přenesená",#REF!,0)</f>
        <v>0</v>
      </c>
      <c r="BF147" s="102">
        <f>IF(L147="sníž. přenesená",#REF!,0)</f>
        <v>0</v>
      </c>
      <c r="BG147" s="102">
        <f>IF(L147="nulová",#REF!,0)</f>
        <v>0</v>
      </c>
      <c r="BH147" s="11" t="s">
        <v>80</v>
      </c>
      <c r="BI147" s="102" t="e">
        <f>ROUND(#REF!*H147,2)</f>
        <v>#REF!</v>
      </c>
      <c r="BJ147" s="11" t="s">
        <v>106</v>
      </c>
      <c r="BK147" s="101" t="s">
        <v>377</v>
      </c>
    </row>
    <row r="148" spans="2:63" s="1" customFormat="1" ht="49.15" customHeight="1">
      <c r="B148" s="90"/>
      <c r="C148" s="91" t="s">
        <v>378</v>
      </c>
      <c r="D148" s="91" t="s">
        <v>102</v>
      </c>
      <c r="E148" s="92" t="s">
        <v>379</v>
      </c>
      <c r="F148" s="93" t="s">
        <v>380</v>
      </c>
      <c r="G148" s="94" t="s">
        <v>111</v>
      </c>
      <c r="H148" s="95">
        <v>20</v>
      </c>
      <c r="I148" s="96"/>
      <c r="J148" s="25"/>
      <c r="K148" s="97" t="s">
        <v>3</v>
      </c>
      <c r="L148" s="98" t="s">
        <v>43</v>
      </c>
      <c r="N148" s="99">
        <f>M148*H148</f>
        <v>0</v>
      </c>
      <c r="O148" s="99">
        <v>0</v>
      </c>
      <c r="P148" s="99">
        <f>O148*H148</f>
        <v>0</v>
      </c>
      <c r="Q148" s="99">
        <v>0</v>
      </c>
      <c r="R148" s="100">
        <f>Q148*H148</f>
        <v>0</v>
      </c>
      <c r="AP148" s="101" t="s">
        <v>106</v>
      </c>
      <c r="AR148" s="101" t="s">
        <v>102</v>
      </c>
      <c r="AS148" s="101" t="s">
        <v>72</v>
      </c>
      <c r="AW148" s="11" t="s">
        <v>107</v>
      </c>
      <c r="BC148" s="102" t="e">
        <f>IF(L148="základní",#REF!,0)</f>
        <v>#REF!</v>
      </c>
      <c r="BD148" s="102">
        <f>IF(L148="snížená",#REF!,0)</f>
        <v>0</v>
      </c>
      <c r="BE148" s="102">
        <f>IF(L148="zákl. přenesená",#REF!,0)</f>
        <v>0</v>
      </c>
      <c r="BF148" s="102">
        <f>IF(L148="sníž. přenesená",#REF!,0)</f>
        <v>0</v>
      </c>
      <c r="BG148" s="102">
        <f>IF(L148="nulová",#REF!,0)</f>
        <v>0</v>
      </c>
      <c r="BH148" s="11" t="s">
        <v>80</v>
      </c>
      <c r="BI148" s="102" t="e">
        <f>ROUND(#REF!*H148,2)</f>
        <v>#REF!</v>
      </c>
      <c r="BJ148" s="11" t="s">
        <v>106</v>
      </c>
      <c r="BK148" s="101" t="s">
        <v>381</v>
      </c>
    </row>
    <row r="149" spans="2:63" s="1" customFormat="1" ht="49.15" customHeight="1">
      <c r="B149" s="90"/>
      <c r="C149" s="91" t="s">
        <v>382</v>
      </c>
      <c r="D149" s="91" t="s">
        <v>102</v>
      </c>
      <c r="E149" s="92" t="s">
        <v>383</v>
      </c>
      <c r="F149" s="93" t="s">
        <v>384</v>
      </c>
      <c r="G149" s="94" t="s">
        <v>111</v>
      </c>
      <c r="H149" s="95">
        <v>10</v>
      </c>
      <c r="I149" s="96"/>
      <c r="J149" s="25"/>
      <c r="K149" s="97" t="s">
        <v>3</v>
      </c>
      <c r="L149" s="98" t="s">
        <v>43</v>
      </c>
      <c r="N149" s="99">
        <f>M149*H149</f>
        <v>0</v>
      </c>
      <c r="O149" s="99">
        <v>0</v>
      </c>
      <c r="P149" s="99">
        <f>O149*H149</f>
        <v>0</v>
      </c>
      <c r="Q149" s="99">
        <v>0</v>
      </c>
      <c r="R149" s="100">
        <f>Q149*H149</f>
        <v>0</v>
      </c>
      <c r="AP149" s="101" t="s">
        <v>106</v>
      </c>
      <c r="AR149" s="101" t="s">
        <v>102</v>
      </c>
      <c r="AS149" s="101" t="s">
        <v>72</v>
      </c>
      <c r="AW149" s="11" t="s">
        <v>107</v>
      </c>
      <c r="BC149" s="102" t="e">
        <f>IF(L149="základní",#REF!,0)</f>
        <v>#REF!</v>
      </c>
      <c r="BD149" s="102">
        <f>IF(L149="snížená",#REF!,0)</f>
        <v>0</v>
      </c>
      <c r="BE149" s="102">
        <f>IF(L149="zákl. přenesená",#REF!,0)</f>
        <v>0</v>
      </c>
      <c r="BF149" s="102">
        <f>IF(L149="sníž. přenesená",#REF!,0)</f>
        <v>0</v>
      </c>
      <c r="BG149" s="102">
        <f>IF(L149="nulová",#REF!,0)</f>
        <v>0</v>
      </c>
      <c r="BH149" s="11" t="s">
        <v>80</v>
      </c>
      <c r="BI149" s="102" t="e">
        <f>ROUND(#REF!*H149,2)</f>
        <v>#REF!</v>
      </c>
      <c r="BJ149" s="11" t="s">
        <v>106</v>
      </c>
      <c r="BK149" s="101" t="s">
        <v>385</v>
      </c>
    </row>
    <row r="150" spans="2:63" s="1" customFormat="1" ht="49.15" customHeight="1">
      <c r="B150" s="90"/>
      <c r="C150" s="91" t="s">
        <v>386</v>
      </c>
      <c r="D150" s="91" t="s">
        <v>102</v>
      </c>
      <c r="E150" s="92" t="s">
        <v>387</v>
      </c>
      <c r="F150" s="93" t="s">
        <v>388</v>
      </c>
      <c r="G150" s="94" t="s">
        <v>111</v>
      </c>
      <c r="H150" s="95">
        <v>10</v>
      </c>
      <c r="I150" s="96"/>
      <c r="J150" s="25"/>
      <c r="K150" s="97" t="s">
        <v>3</v>
      </c>
      <c r="L150" s="98" t="s">
        <v>43</v>
      </c>
      <c r="N150" s="99">
        <f>M150*H150</f>
        <v>0</v>
      </c>
      <c r="O150" s="99">
        <v>0</v>
      </c>
      <c r="P150" s="99">
        <f>O150*H150</f>
        <v>0</v>
      </c>
      <c r="Q150" s="99">
        <v>0</v>
      </c>
      <c r="R150" s="100">
        <f>Q150*H150</f>
        <v>0</v>
      </c>
      <c r="AP150" s="101" t="s">
        <v>106</v>
      </c>
      <c r="AR150" s="101" t="s">
        <v>102</v>
      </c>
      <c r="AS150" s="101" t="s">
        <v>72</v>
      </c>
      <c r="AW150" s="11" t="s">
        <v>107</v>
      </c>
      <c r="BC150" s="102" t="e">
        <f>IF(L150="základní",#REF!,0)</f>
        <v>#REF!</v>
      </c>
      <c r="BD150" s="102">
        <f>IF(L150="snížená",#REF!,0)</f>
        <v>0</v>
      </c>
      <c r="BE150" s="102">
        <f>IF(L150="zákl. přenesená",#REF!,0)</f>
        <v>0</v>
      </c>
      <c r="BF150" s="102">
        <f>IF(L150="sníž. přenesená",#REF!,0)</f>
        <v>0</v>
      </c>
      <c r="BG150" s="102">
        <f>IF(L150="nulová",#REF!,0)</f>
        <v>0</v>
      </c>
      <c r="BH150" s="11" t="s">
        <v>80</v>
      </c>
      <c r="BI150" s="102" t="e">
        <f>ROUND(#REF!*H150,2)</f>
        <v>#REF!</v>
      </c>
      <c r="BJ150" s="11" t="s">
        <v>106</v>
      </c>
      <c r="BK150" s="101" t="s">
        <v>389</v>
      </c>
    </row>
    <row r="151" spans="2:63" s="1" customFormat="1" ht="44.25" customHeight="1">
      <c r="B151" s="90"/>
      <c r="C151" s="91" t="s">
        <v>390</v>
      </c>
      <c r="D151" s="91" t="s">
        <v>102</v>
      </c>
      <c r="E151" s="92" t="s">
        <v>391</v>
      </c>
      <c r="F151" s="93" t="s">
        <v>392</v>
      </c>
      <c r="G151" s="94" t="s">
        <v>168</v>
      </c>
      <c r="H151" s="95">
        <v>200</v>
      </c>
      <c r="I151" s="96"/>
      <c r="J151" s="25"/>
      <c r="K151" s="97" t="s">
        <v>3</v>
      </c>
      <c r="L151" s="98" t="s">
        <v>43</v>
      </c>
      <c r="N151" s="99">
        <f>M151*H151</f>
        <v>0</v>
      </c>
      <c r="O151" s="99">
        <v>0</v>
      </c>
      <c r="P151" s="99">
        <f>O151*H151</f>
        <v>0</v>
      </c>
      <c r="Q151" s="99">
        <v>0</v>
      </c>
      <c r="R151" s="100">
        <f>Q151*H151</f>
        <v>0</v>
      </c>
      <c r="AP151" s="101" t="s">
        <v>106</v>
      </c>
      <c r="AR151" s="101" t="s">
        <v>102</v>
      </c>
      <c r="AS151" s="101" t="s">
        <v>72</v>
      </c>
      <c r="AW151" s="11" t="s">
        <v>107</v>
      </c>
      <c r="BC151" s="102" t="e">
        <f>IF(L151="základní",#REF!,0)</f>
        <v>#REF!</v>
      </c>
      <c r="BD151" s="102">
        <f>IF(L151="snížená",#REF!,0)</f>
        <v>0</v>
      </c>
      <c r="BE151" s="102">
        <f>IF(L151="zákl. přenesená",#REF!,0)</f>
        <v>0</v>
      </c>
      <c r="BF151" s="102">
        <f>IF(L151="sníž. přenesená",#REF!,0)</f>
        <v>0</v>
      </c>
      <c r="BG151" s="102">
        <f>IF(L151="nulová",#REF!,0)</f>
        <v>0</v>
      </c>
      <c r="BH151" s="11" t="s">
        <v>80</v>
      </c>
      <c r="BI151" s="102" t="e">
        <f>ROUND(#REF!*H151,2)</f>
        <v>#REF!</v>
      </c>
      <c r="BJ151" s="11" t="s">
        <v>106</v>
      </c>
      <c r="BK151" s="101" t="s">
        <v>393</v>
      </c>
    </row>
    <row r="152" spans="2:63" s="1" customFormat="1" ht="44.25" customHeight="1">
      <c r="B152" s="90"/>
      <c r="C152" s="91" t="s">
        <v>394</v>
      </c>
      <c r="D152" s="91" t="s">
        <v>102</v>
      </c>
      <c r="E152" s="92" t="s">
        <v>395</v>
      </c>
      <c r="F152" s="93" t="s">
        <v>396</v>
      </c>
      <c r="G152" s="94" t="s">
        <v>168</v>
      </c>
      <c r="H152" s="95">
        <v>200</v>
      </c>
      <c r="I152" s="96"/>
      <c r="J152" s="25"/>
      <c r="K152" s="97" t="s">
        <v>3</v>
      </c>
      <c r="L152" s="98" t="s">
        <v>43</v>
      </c>
      <c r="N152" s="99">
        <f>M152*H152</f>
        <v>0</v>
      </c>
      <c r="O152" s="99">
        <v>0</v>
      </c>
      <c r="P152" s="99">
        <f>O152*H152</f>
        <v>0</v>
      </c>
      <c r="Q152" s="99">
        <v>0</v>
      </c>
      <c r="R152" s="100">
        <f>Q152*H152</f>
        <v>0</v>
      </c>
      <c r="AP152" s="101" t="s">
        <v>106</v>
      </c>
      <c r="AR152" s="101" t="s">
        <v>102</v>
      </c>
      <c r="AS152" s="101" t="s">
        <v>72</v>
      </c>
      <c r="AW152" s="11" t="s">
        <v>107</v>
      </c>
      <c r="BC152" s="102" t="e">
        <f>IF(L152="základní",#REF!,0)</f>
        <v>#REF!</v>
      </c>
      <c r="BD152" s="102">
        <f>IF(L152="snížená",#REF!,0)</f>
        <v>0</v>
      </c>
      <c r="BE152" s="102">
        <f>IF(L152="zákl. přenesená",#REF!,0)</f>
        <v>0</v>
      </c>
      <c r="BF152" s="102">
        <f>IF(L152="sníž. přenesená",#REF!,0)</f>
        <v>0</v>
      </c>
      <c r="BG152" s="102">
        <f>IF(L152="nulová",#REF!,0)</f>
        <v>0</v>
      </c>
      <c r="BH152" s="11" t="s">
        <v>80</v>
      </c>
      <c r="BI152" s="102" t="e">
        <f>ROUND(#REF!*H152,2)</f>
        <v>#REF!</v>
      </c>
      <c r="BJ152" s="11" t="s">
        <v>106</v>
      </c>
      <c r="BK152" s="101" t="s">
        <v>397</v>
      </c>
    </row>
    <row r="153" spans="2:63" s="1" customFormat="1" ht="37.9" customHeight="1">
      <c r="B153" s="90"/>
      <c r="C153" s="91" t="s">
        <v>398</v>
      </c>
      <c r="D153" s="91" t="s">
        <v>102</v>
      </c>
      <c r="E153" s="92" t="s">
        <v>399</v>
      </c>
      <c r="F153" s="93" t="s">
        <v>400</v>
      </c>
      <c r="G153" s="94" t="s">
        <v>168</v>
      </c>
      <c r="H153" s="95">
        <v>20000</v>
      </c>
      <c r="I153" s="96"/>
      <c r="J153" s="25"/>
      <c r="K153" s="97" t="s">
        <v>3</v>
      </c>
      <c r="L153" s="98" t="s">
        <v>43</v>
      </c>
      <c r="N153" s="99">
        <f>M153*H153</f>
        <v>0</v>
      </c>
      <c r="O153" s="99">
        <v>0</v>
      </c>
      <c r="P153" s="99">
        <f>O153*H153</f>
        <v>0</v>
      </c>
      <c r="Q153" s="99">
        <v>0</v>
      </c>
      <c r="R153" s="100">
        <f>Q153*H153</f>
        <v>0</v>
      </c>
      <c r="AP153" s="101" t="s">
        <v>106</v>
      </c>
      <c r="AR153" s="101" t="s">
        <v>102</v>
      </c>
      <c r="AS153" s="101" t="s">
        <v>72</v>
      </c>
      <c r="AW153" s="11" t="s">
        <v>107</v>
      </c>
      <c r="BC153" s="102" t="e">
        <f>IF(L153="základní",#REF!,0)</f>
        <v>#REF!</v>
      </c>
      <c r="BD153" s="102">
        <f>IF(L153="snížená",#REF!,0)</f>
        <v>0</v>
      </c>
      <c r="BE153" s="102">
        <f>IF(L153="zákl. přenesená",#REF!,0)</f>
        <v>0</v>
      </c>
      <c r="BF153" s="102">
        <f>IF(L153="sníž. přenesená",#REF!,0)</f>
        <v>0</v>
      </c>
      <c r="BG153" s="102">
        <f>IF(L153="nulová",#REF!,0)</f>
        <v>0</v>
      </c>
      <c r="BH153" s="11" t="s">
        <v>80</v>
      </c>
      <c r="BI153" s="102" t="e">
        <f>ROUND(#REF!*H153,2)</f>
        <v>#REF!</v>
      </c>
      <c r="BJ153" s="11" t="s">
        <v>106</v>
      </c>
      <c r="BK153" s="101" t="s">
        <v>401</v>
      </c>
    </row>
    <row r="154" spans="2:63" s="1" customFormat="1" ht="37.9" customHeight="1">
      <c r="B154" s="90"/>
      <c r="C154" s="91" t="s">
        <v>402</v>
      </c>
      <c r="D154" s="91" t="s">
        <v>102</v>
      </c>
      <c r="E154" s="92" t="s">
        <v>403</v>
      </c>
      <c r="F154" s="93" t="s">
        <v>404</v>
      </c>
      <c r="G154" s="94" t="s">
        <v>111</v>
      </c>
      <c r="H154" s="95">
        <v>10</v>
      </c>
      <c r="I154" s="96"/>
      <c r="J154" s="25"/>
      <c r="K154" s="97" t="s">
        <v>3</v>
      </c>
      <c r="L154" s="98" t="s">
        <v>43</v>
      </c>
      <c r="N154" s="99">
        <f>M154*H154</f>
        <v>0</v>
      </c>
      <c r="O154" s="99">
        <v>0</v>
      </c>
      <c r="P154" s="99">
        <f>O154*H154</f>
        <v>0</v>
      </c>
      <c r="Q154" s="99">
        <v>0</v>
      </c>
      <c r="R154" s="100">
        <f>Q154*H154</f>
        <v>0</v>
      </c>
      <c r="AP154" s="101" t="s">
        <v>106</v>
      </c>
      <c r="AR154" s="101" t="s">
        <v>102</v>
      </c>
      <c r="AS154" s="101" t="s">
        <v>72</v>
      </c>
      <c r="AW154" s="11" t="s">
        <v>107</v>
      </c>
      <c r="BC154" s="102" t="e">
        <f>IF(L154="základní",#REF!,0)</f>
        <v>#REF!</v>
      </c>
      <c r="BD154" s="102">
        <f>IF(L154="snížená",#REF!,0)</f>
        <v>0</v>
      </c>
      <c r="BE154" s="102">
        <f>IF(L154="zákl. přenesená",#REF!,0)</f>
        <v>0</v>
      </c>
      <c r="BF154" s="102">
        <f>IF(L154="sníž. přenesená",#REF!,0)</f>
        <v>0</v>
      </c>
      <c r="BG154" s="102">
        <f>IF(L154="nulová",#REF!,0)</f>
        <v>0</v>
      </c>
      <c r="BH154" s="11" t="s">
        <v>80</v>
      </c>
      <c r="BI154" s="102" t="e">
        <f>ROUND(#REF!*H154,2)</f>
        <v>#REF!</v>
      </c>
      <c r="BJ154" s="11" t="s">
        <v>106</v>
      </c>
      <c r="BK154" s="101" t="s">
        <v>405</v>
      </c>
    </row>
    <row r="155" spans="2:63" s="1" customFormat="1" ht="37.9" customHeight="1">
      <c r="B155" s="90"/>
      <c r="C155" s="91" t="s">
        <v>406</v>
      </c>
      <c r="D155" s="91" t="s">
        <v>102</v>
      </c>
      <c r="E155" s="92" t="s">
        <v>407</v>
      </c>
      <c r="F155" s="93" t="s">
        <v>408</v>
      </c>
      <c r="G155" s="94" t="s">
        <v>111</v>
      </c>
      <c r="H155" s="95">
        <v>10</v>
      </c>
      <c r="I155" s="96"/>
      <c r="J155" s="25"/>
      <c r="K155" s="97" t="s">
        <v>3</v>
      </c>
      <c r="L155" s="98" t="s">
        <v>43</v>
      </c>
      <c r="N155" s="99">
        <f>M155*H155</f>
        <v>0</v>
      </c>
      <c r="O155" s="99">
        <v>0</v>
      </c>
      <c r="P155" s="99">
        <f>O155*H155</f>
        <v>0</v>
      </c>
      <c r="Q155" s="99">
        <v>0</v>
      </c>
      <c r="R155" s="100">
        <f>Q155*H155</f>
        <v>0</v>
      </c>
      <c r="AP155" s="101" t="s">
        <v>106</v>
      </c>
      <c r="AR155" s="101" t="s">
        <v>102</v>
      </c>
      <c r="AS155" s="101" t="s">
        <v>72</v>
      </c>
      <c r="AW155" s="11" t="s">
        <v>107</v>
      </c>
      <c r="BC155" s="102" t="e">
        <f>IF(L155="základní",#REF!,0)</f>
        <v>#REF!</v>
      </c>
      <c r="BD155" s="102">
        <f>IF(L155="snížená",#REF!,0)</f>
        <v>0</v>
      </c>
      <c r="BE155" s="102">
        <f>IF(L155="zákl. přenesená",#REF!,0)</f>
        <v>0</v>
      </c>
      <c r="BF155" s="102">
        <f>IF(L155="sníž. přenesená",#REF!,0)</f>
        <v>0</v>
      </c>
      <c r="BG155" s="102">
        <f>IF(L155="nulová",#REF!,0)</f>
        <v>0</v>
      </c>
      <c r="BH155" s="11" t="s">
        <v>80</v>
      </c>
      <c r="BI155" s="102" t="e">
        <f>ROUND(#REF!*H155,2)</f>
        <v>#REF!</v>
      </c>
      <c r="BJ155" s="11" t="s">
        <v>106</v>
      </c>
      <c r="BK155" s="101" t="s">
        <v>409</v>
      </c>
    </row>
    <row r="156" spans="2:63" s="1" customFormat="1" ht="37.9" customHeight="1">
      <c r="B156" s="90"/>
      <c r="C156" s="91" t="s">
        <v>410</v>
      </c>
      <c r="D156" s="91" t="s">
        <v>102</v>
      </c>
      <c r="E156" s="92" t="s">
        <v>411</v>
      </c>
      <c r="F156" s="93" t="s">
        <v>412</v>
      </c>
      <c r="G156" s="94" t="s">
        <v>111</v>
      </c>
      <c r="H156" s="95">
        <v>100</v>
      </c>
      <c r="I156" s="96"/>
      <c r="J156" s="25"/>
      <c r="K156" s="97" t="s">
        <v>3</v>
      </c>
      <c r="L156" s="98" t="s">
        <v>43</v>
      </c>
      <c r="N156" s="99">
        <f>M156*H156</f>
        <v>0</v>
      </c>
      <c r="O156" s="99">
        <v>0</v>
      </c>
      <c r="P156" s="99">
        <f>O156*H156</f>
        <v>0</v>
      </c>
      <c r="Q156" s="99">
        <v>0</v>
      </c>
      <c r="R156" s="100">
        <f>Q156*H156</f>
        <v>0</v>
      </c>
      <c r="AP156" s="101" t="s">
        <v>106</v>
      </c>
      <c r="AR156" s="101" t="s">
        <v>102</v>
      </c>
      <c r="AS156" s="101" t="s">
        <v>72</v>
      </c>
      <c r="AW156" s="11" t="s">
        <v>107</v>
      </c>
      <c r="BC156" s="102" t="e">
        <f>IF(L156="základní",#REF!,0)</f>
        <v>#REF!</v>
      </c>
      <c r="BD156" s="102">
        <f>IF(L156="snížená",#REF!,0)</f>
        <v>0</v>
      </c>
      <c r="BE156" s="102">
        <f>IF(L156="zákl. přenesená",#REF!,0)</f>
        <v>0</v>
      </c>
      <c r="BF156" s="102">
        <f>IF(L156="sníž. přenesená",#REF!,0)</f>
        <v>0</v>
      </c>
      <c r="BG156" s="102">
        <f>IF(L156="nulová",#REF!,0)</f>
        <v>0</v>
      </c>
      <c r="BH156" s="11" t="s">
        <v>80</v>
      </c>
      <c r="BI156" s="102" t="e">
        <f>ROUND(#REF!*H156,2)</f>
        <v>#REF!</v>
      </c>
      <c r="BJ156" s="11" t="s">
        <v>106</v>
      </c>
      <c r="BK156" s="101" t="s">
        <v>413</v>
      </c>
    </row>
    <row r="157" spans="2:63" s="1" customFormat="1" ht="37.9" customHeight="1">
      <c r="B157" s="90"/>
      <c r="C157" s="91" t="s">
        <v>414</v>
      </c>
      <c r="D157" s="91" t="s">
        <v>102</v>
      </c>
      <c r="E157" s="92" t="s">
        <v>415</v>
      </c>
      <c r="F157" s="93" t="s">
        <v>416</v>
      </c>
      <c r="G157" s="94" t="s">
        <v>111</v>
      </c>
      <c r="H157" s="95">
        <v>10</v>
      </c>
      <c r="I157" s="96"/>
      <c r="J157" s="25"/>
      <c r="K157" s="97" t="s">
        <v>3</v>
      </c>
      <c r="L157" s="98" t="s">
        <v>43</v>
      </c>
      <c r="N157" s="99">
        <f>M157*H157</f>
        <v>0</v>
      </c>
      <c r="O157" s="99">
        <v>0</v>
      </c>
      <c r="P157" s="99">
        <f>O157*H157</f>
        <v>0</v>
      </c>
      <c r="Q157" s="99">
        <v>0</v>
      </c>
      <c r="R157" s="100">
        <f>Q157*H157</f>
        <v>0</v>
      </c>
      <c r="AP157" s="101" t="s">
        <v>106</v>
      </c>
      <c r="AR157" s="101" t="s">
        <v>102</v>
      </c>
      <c r="AS157" s="101" t="s">
        <v>72</v>
      </c>
      <c r="AW157" s="11" t="s">
        <v>107</v>
      </c>
      <c r="BC157" s="102" t="e">
        <f>IF(L157="základní",#REF!,0)</f>
        <v>#REF!</v>
      </c>
      <c r="BD157" s="102">
        <f>IF(L157="snížená",#REF!,0)</f>
        <v>0</v>
      </c>
      <c r="BE157" s="102">
        <f>IF(L157="zákl. přenesená",#REF!,0)</f>
        <v>0</v>
      </c>
      <c r="BF157" s="102">
        <f>IF(L157="sníž. přenesená",#REF!,0)</f>
        <v>0</v>
      </c>
      <c r="BG157" s="102">
        <f>IF(L157="nulová",#REF!,0)</f>
        <v>0</v>
      </c>
      <c r="BH157" s="11" t="s">
        <v>80</v>
      </c>
      <c r="BI157" s="102" t="e">
        <f>ROUND(#REF!*H157,2)</f>
        <v>#REF!</v>
      </c>
      <c r="BJ157" s="11" t="s">
        <v>106</v>
      </c>
      <c r="BK157" s="101" t="s">
        <v>417</v>
      </c>
    </row>
    <row r="158" spans="2:63" s="1" customFormat="1" ht="37.9" customHeight="1">
      <c r="B158" s="90"/>
      <c r="C158" s="91" t="s">
        <v>418</v>
      </c>
      <c r="D158" s="91" t="s">
        <v>102</v>
      </c>
      <c r="E158" s="92" t="s">
        <v>419</v>
      </c>
      <c r="F158" s="93" t="s">
        <v>420</v>
      </c>
      <c r="G158" s="94" t="s">
        <v>111</v>
      </c>
      <c r="H158" s="95">
        <v>10</v>
      </c>
      <c r="I158" s="96"/>
      <c r="J158" s="25"/>
      <c r="K158" s="97" t="s">
        <v>3</v>
      </c>
      <c r="L158" s="98" t="s">
        <v>43</v>
      </c>
      <c r="N158" s="99">
        <f>M158*H158</f>
        <v>0</v>
      </c>
      <c r="O158" s="99">
        <v>0</v>
      </c>
      <c r="P158" s="99">
        <f>O158*H158</f>
        <v>0</v>
      </c>
      <c r="Q158" s="99">
        <v>0</v>
      </c>
      <c r="R158" s="100">
        <f>Q158*H158</f>
        <v>0</v>
      </c>
      <c r="AP158" s="101" t="s">
        <v>106</v>
      </c>
      <c r="AR158" s="101" t="s">
        <v>102</v>
      </c>
      <c r="AS158" s="101" t="s">
        <v>72</v>
      </c>
      <c r="AW158" s="11" t="s">
        <v>107</v>
      </c>
      <c r="BC158" s="102" t="e">
        <f>IF(L158="základní",#REF!,0)</f>
        <v>#REF!</v>
      </c>
      <c r="BD158" s="102">
        <f>IF(L158="snížená",#REF!,0)</f>
        <v>0</v>
      </c>
      <c r="BE158" s="102">
        <f>IF(L158="zákl. přenesená",#REF!,0)</f>
        <v>0</v>
      </c>
      <c r="BF158" s="102">
        <f>IF(L158="sníž. přenesená",#REF!,0)</f>
        <v>0</v>
      </c>
      <c r="BG158" s="102">
        <f>IF(L158="nulová",#REF!,0)</f>
        <v>0</v>
      </c>
      <c r="BH158" s="11" t="s">
        <v>80</v>
      </c>
      <c r="BI158" s="102" t="e">
        <f>ROUND(#REF!*H158,2)</f>
        <v>#REF!</v>
      </c>
      <c r="BJ158" s="11" t="s">
        <v>106</v>
      </c>
      <c r="BK158" s="101" t="s">
        <v>421</v>
      </c>
    </row>
    <row r="159" spans="2:63" s="1" customFormat="1" ht="33" customHeight="1">
      <c r="B159" s="90"/>
      <c r="C159" s="91" t="s">
        <v>422</v>
      </c>
      <c r="D159" s="91" t="s">
        <v>102</v>
      </c>
      <c r="E159" s="92" t="s">
        <v>423</v>
      </c>
      <c r="F159" s="93" t="s">
        <v>424</v>
      </c>
      <c r="G159" s="94" t="s">
        <v>111</v>
      </c>
      <c r="H159" s="95">
        <v>100</v>
      </c>
      <c r="I159" s="96"/>
      <c r="J159" s="25"/>
      <c r="K159" s="97" t="s">
        <v>3</v>
      </c>
      <c r="L159" s="98" t="s">
        <v>43</v>
      </c>
      <c r="N159" s="99">
        <f>M159*H159</f>
        <v>0</v>
      </c>
      <c r="O159" s="99">
        <v>0</v>
      </c>
      <c r="P159" s="99">
        <f>O159*H159</f>
        <v>0</v>
      </c>
      <c r="Q159" s="99">
        <v>0</v>
      </c>
      <c r="R159" s="100">
        <f>Q159*H159</f>
        <v>0</v>
      </c>
      <c r="AP159" s="101" t="s">
        <v>106</v>
      </c>
      <c r="AR159" s="101" t="s">
        <v>102</v>
      </c>
      <c r="AS159" s="101" t="s">
        <v>72</v>
      </c>
      <c r="AW159" s="11" t="s">
        <v>107</v>
      </c>
      <c r="BC159" s="102" t="e">
        <f>IF(L159="základní",#REF!,0)</f>
        <v>#REF!</v>
      </c>
      <c r="BD159" s="102">
        <f>IF(L159="snížená",#REF!,0)</f>
        <v>0</v>
      </c>
      <c r="BE159" s="102">
        <f>IF(L159="zákl. přenesená",#REF!,0)</f>
        <v>0</v>
      </c>
      <c r="BF159" s="102">
        <f>IF(L159="sníž. přenesená",#REF!,0)</f>
        <v>0</v>
      </c>
      <c r="BG159" s="102">
        <f>IF(L159="nulová",#REF!,0)</f>
        <v>0</v>
      </c>
      <c r="BH159" s="11" t="s">
        <v>80</v>
      </c>
      <c r="BI159" s="102" t="e">
        <f>ROUND(#REF!*H159,2)</f>
        <v>#REF!</v>
      </c>
      <c r="BJ159" s="11" t="s">
        <v>106</v>
      </c>
      <c r="BK159" s="101" t="s">
        <v>425</v>
      </c>
    </row>
    <row r="160" spans="2:63" s="1" customFormat="1" ht="37.9" customHeight="1">
      <c r="B160" s="90"/>
      <c r="C160" s="91" t="s">
        <v>426</v>
      </c>
      <c r="D160" s="91" t="s">
        <v>102</v>
      </c>
      <c r="E160" s="92" t="s">
        <v>427</v>
      </c>
      <c r="F160" s="93" t="s">
        <v>428</v>
      </c>
      <c r="G160" s="94" t="s">
        <v>168</v>
      </c>
      <c r="H160" s="95">
        <v>500</v>
      </c>
      <c r="I160" s="96"/>
      <c r="J160" s="25"/>
      <c r="K160" s="97" t="s">
        <v>3</v>
      </c>
      <c r="L160" s="98" t="s">
        <v>43</v>
      </c>
      <c r="N160" s="99">
        <f>M160*H160</f>
        <v>0</v>
      </c>
      <c r="O160" s="99">
        <v>0</v>
      </c>
      <c r="P160" s="99">
        <f>O160*H160</f>
        <v>0</v>
      </c>
      <c r="Q160" s="99">
        <v>0</v>
      </c>
      <c r="R160" s="100">
        <f>Q160*H160</f>
        <v>0</v>
      </c>
      <c r="AP160" s="101" t="s">
        <v>106</v>
      </c>
      <c r="AR160" s="101" t="s">
        <v>102</v>
      </c>
      <c r="AS160" s="101" t="s">
        <v>72</v>
      </c>
      <c r="AW160" s="11" t="s">
        <v>107</v>
      </c>
      <c r="BC160" s="102" t="e">
        <f>IF(L160="základní",#REF!,0)</f>
        <v>#REF!</v>
      </c>
      <c r="BD160" s="102">
        <f>IF(L160="snížená",#REF!,0)</f>
        <v>0</v>
      </c>
      <c r="BE160" s="102">
        <f>IF(L160="zákl. přenesená",#REF!,0)</f>
        <v>0</v>
      </c>
      <c r="BF160" s="102">
        <f>IF(L160="sníž. přenesená",#REF!,0)</f>
        <v>0</v>
      </c>
      <c r="BG160" s="102">
        <f>IF(L160="nulová",#REF!,0)</f>
        <v>0</v>
      </c>
      <c r="BH160" s="11" t="s">
        <v>80</v>
      </c>
      <c r="BI160" s="102" t="e">
        <f>ROUND(#REF!*H160,2)</f>
        <v>#REF!</v>
      </c>
      <c r="BJ160" s="11" t="s">
        <v>106</v>
      </c>
      <c r="BK160" s="101" t="s">
        <v>429</v>
      </c>
    </row>
    <row r="161" spans="2:63" s="1" customFormat="1" ht="37.9" customHeight="1">
      <c r="B161" s="90"/>
      <c r="C161" s="91" t="s">
        <v>430</v>
      </c>
      <c r="D161" s="91" t="s">
        <v>102</v>
      </c>
      <c r="E161" s="92" t="s">
        <v>431</v>
      </c>
      <c r="F161" s="93" t="s">
        <v>432</v>
      </c>
      <c r="G161" s="94" t="s">
        <v>168</v>
      </c>
      <c r="H161" s="95">
        <v>2000</v>
      </c>
      <c r="I161" s="96"/>
      <c r="J161" s="25"/>
      <c r="K161" s="97" t="s">
        <v>3</v>
      </c>
      <c r="L161" s="98" t="s">
        <v>43</v>
      </c>
      <c r="N161" s="99">
        <f>M161*H161</f>
        <v>0</v>
      </c>
      <c r="O161" s="99">
        <v>0</v>
      </c>
      <c r="P161" s="99">
        <f>O161*H161</f>
        <v>0</v>
      </c>
      <c r="Q161" s="99">
        <v>0</v>
      </c>
      <c r="R161" s="100">
        <f>Q161*H161</f>
        <v>0</v>
      </c>
      <c r="AP161" s="101" t="s">
        <v>106</v>
      </c>
      <c r="AR161" s="101" t="s">
        <v>102</v>
      </c>
      <c r="AS161" s="101" t="s">
        <v>72</v>
      </c>
      <c r="AW161" s="11" t="s">
        <v>107</v>
      </c>
      <c r="BC161" s="102" t="e">
        <f>IF(L161="základní",#REF!,0)</f>
        <v>#REF!</v>
      </c>
      <c r="BD161" s="102">
        <f>IF(L161="snížená",#REF!,0)</f>
        <v>0</v>
      </c>
      <c r="BE161" s="102">
        <f>IF(L161="zákl. přenesená",#REF!,0)</f>
        <v>0</v>
      </c>
      <c r="BF161" s="102">
        <f>IF(L161="sníž. přenesená",#REF!,0)</f>
        <v>0</v>
      </c>
      <c r="BG161" s="102">
        <f>IF(L161="nulová",#REF!,0)</f>
        <v>0</v>
      </c>
      <c r="BH161" s="11" t="s">
        <v>80</v>
      </c>
      <c r="BI161" s="102" t="e">
        <f>ROUND(#REF!*H161,2)</f>
        <v>#REF!</v>
      </c>
      <c r="BJ161" s="11" t="s">
        <v>106</v>
      </c>
      <c r="BK161" s="101" t="s">
        <v>433</v>
      </c>
    </row>
    <row r="162" spans="2:63" s="1" customFormat="1" ht="44.25" customHeight="1">
      <c r="B162" s="90"/>
      <c r="C162" s="91" t="s">
        <v>434</v>
      </c>
      <c r="D162" s="91" t="s">
        <v>102</v>
      </c>
      <c r="E162" s="92" t="s">
        <v>435</v>
      </c>
      <c r="F162" s="93" t="s">
        <v>436</v>
      </c>
      <c r="G162" s="94" t="s">
        <v>168</v>
      </c>
      <c r="H162" s="95">
        <v>500</v>
      </c>
      <c r="I162" s="96"/>
      <c r="J162" s="25"/>
      <c r="K162" s="97" t="s">
        <v>3</v>
      </c>
      <c r="L162" s="98" t="s">
        <v>43</v>
      </c>
      <c r="N162" s="99">
        <f>M162*H162</f>
        <v>0</v>
      </c>
      <c r="O162" s="99">
        <v>0</v>
      </c>
      <c r="P162" s="99">
        <f>O162*H162</f>
        <v>0</v>
      </c>
      <c r="Q162" s="99">
        <v>0</v>
      </c>
      <c r="R162" s="100">
        <f>Q162*H162</f>
        <v>0</v>
      </c>
      <c r="AP162" s="101" t="s">
        <v>106</v>
      </c>
      <c r="AR162" s="101" t="s">
        <v>102</v>
      </c>
      <c r="AS162" s="101" t="s">
        <v>72</v>
      </c>
      <c r="AW162" s="11" t="s">
        <v>107</v>
      </c>
      <c r="BC162" s="102" t="e">
        <f>IF(L162="základní",#REF!,0)</f>
        <v>#REF!</v>
      </c>
      <c r="BD162" s="102">
        <f>IF(L162="snížená",#REF!,0)</f>
        <v>0</v>
      </c>
      <c r="BE162" s="102">
        <f>IF(L162="zákl. přenesená",#REF!,0)</f>
        <v>0</v>
      </c>
      <c r="BF162" s="102">
        <f>IF(L162="sníž. přenesená",#REF!,0)</f>
        <v>0</v>
      </c>
      <c r="BG162" s="102">
        <f>IF(L162="nulová",#REF!,0)</f>
        <v>0</v>
      </c>
      <c r="BH162" s="11" t="s">
        <v>80</v>
      </c>
      <c r="BI162" s="102" t="e">
        <f>ROUND(#REF!*H162,2)</f>
        <v>#REF!</v>
      </c>
      <c r="BJ162" s="11" t="s">
        <v>106</v>
      </c>
      <c r="BK162" s="101" t="s">
        <v>437</v>
      </c>
    </row>
    <row r="163" spans="2:63" s="1" customFormat="1" ht="49.15" customHeight="1">
      <c r="B163" s="90"/>
      <c r="C163" s="91" t="s">
        <v>438</v>
      </c>
      <c r="D163" s="91" t="s">
        <v>102</v>
      </c>
      <c r="E163" s="92" t="s">
        <v>439</v>
      </c>
      <c r="F163" s="93" t="s">
        <v>440</v>
      </c>
      <c r="G163" s="94" t="s">
        <v>168</v>
      </c>
      <c r="H163" s="95">
        <v>500</v>
      </c>
      <c r="I163" s="96"/>
      <c r="J163" s="25"/>
      <c r="K163" s="97" t="s">
        <v>3</v>
      </c>
      <c r="L163" s="98" t="s">
        <v>43</v>
      </c>
      <c r="N163" s="99">
        <f>M163*H163</f>
        <v>0</v>
      </c>
      <c r="O163" s="99">
        <v>0</v>
      </c>
      <c r="P163" s="99">
        <f>O163*H163</f>
        <v>0</v>
      </c>
      <c r="Q163" s="99">
        <v>0</v>
      </c>
      <c r="R163" s="100">
        <f>Q163*H163</f>
        <v>0</v>
      </c>
      <c r="AP163" s="101" t="s">
        <v>106</v>
      </c>
      <c r="AR163" s="101" t="s">
        <v>102</v>
      </c>
      <c r="AS163" s="101" t="s">
        <v>72</v>
      </c>
      <c r="AW163" s="11" t="s">
        <v>107</v>
      </c>
      <c r="BC163" s="102" t="e">
        <f>IF(L163="základní",#REF!,0)</f>
        <v>#REF!</v>
      </c>
      <c r="BD163" s="102">
        <f>IF(L163="snížená",#REF!,0)</f>
        <v>0</v>
      </c>
      <c r="BE163" s="102">
        <f>IF(L163="zákl. přenesená",#REF!,0)</f>
        <v>0</v>
      </c>
      <c r="BF163" s="102">
        <f>IF(L163="sníž. přenesená",#REF!,0)</f>
        <v>0</v>
      </c>
      <c r="BG163" s="102">
        <f>IF(L163="nulová",#REF!,0)</f>
        <v>0</v>
      </c>
      <c r="BH163" s="11" t="s">
        <v>80</v>
      </c>
      <c r="BI163" s="102" t="e">
        <f>ROUND(#REF!*H163,2)</f>
        <v>#REF!</v>
      </c>
      <c r="BJ163" s="11" t="s">
        <v>106</v>
      </c>
      <c r="BK163" s="101" t="s">
        <v>441</v>
      </c>
    </row>
    <row r="164" spans="2:63" s="1" customFormat="1" ht="37.9" customHeight="1">
      <c r="B164" s="90"/>
      <c r="C164" s="91" t="s">
        <v>442</v>
      </c>
      <c r="D164" s="91" t="s">
        <v>102</v>
      </c>
      <c r="E164" s="92" t="s">
        <v>443</v>
      </c>
      <c r="F164" s="93" t="s">
        <v>444</v>
      </c>
      <c r="G164" s="94" t="s">
        <v>168</v>
      </c>
      <c r="H164" s="95">
        <v>8000</v>
      </c>
      <c r="I164" s="96"/>
      <c r="J164" s="25"/>
      <c r="K164" s="97" t="s">
        <v>3</v>
      </c>
      <c r="L164" s="98" t="s">
        <v>43</v>
      </c>
      <c r="N164" s="99">
        <f>M164*H164</f>
        <v>0</v>
      </c>
      <c r="O164" s="99">
        <v>0</v>
      </c>
      <c r="P164" s="99">
        <f>O164*H164</f>
        <v>0</v>
      </c>
      <c r="Q164" s="99">
        <v>0</v>
      </c>
      <c r="R164" s="100">
        <f>Q164*H164</f>
        <v>0</v>
      </c>
      <c r="AP164" s="101" t="s">
        <v>106</v>
      </c>
      <c r="AR164" s="101" t="s">
        <v>102</v>
      </c>
      <c r="AS164" s="101" t="s">
        <v>72</v>
      </c>
      <c r="AW164" s="11" t="s">
        <v>107</v>
      </c>
      <c r="BC164" s="102" t="e">
        <f>IF(L164="základní",#REF!,0)</f>
        <v>#REF!</v>
      </c>
      <c r="BD164" s="102">
        <f>IF(L164="snížená",#REF!,0)</f>
        <v>0</v>
      </c>
      <c r="BE164" s="102">
        <f>IF(L164="zákl. přenesená",#REF!,0)</f>
        <v>0</v>
      </c>
      <c r="BF164" s="102">
        <f>IF(L164="sníž. přenesená",#REF!,0)</f>
        <v>0</v>
      </c>
      <c r="BG164" s="102">
        <f>IF(L164="nulová",#REF!,0)</f>
        <v>0</v>
      </c>
      <c r="BH164" s="11" t="s">
        <v>80</v>
      </c>
      <c r="BI164" s="102" t="e">
        <f>ROUND(#REF!*H164,2)</f>
        <v>#REF!</v>
      </c>
      <c r="BJ164" s="11" t="s">
        <v>106</v>
      </c>
      <c r="BK164" s="101" t="s">
        <v>445</v>
      </c>
    </row>
    <row r="165" spans="2:63" s="1" customFormat="1" ht="37.9" customHeight="1">
      <c r="B165" s="90"/>
      <c r="C165" s="91" t="s">
        <v>446</v>
      </c>
      <c r="D165" s="91" t="s">
        <v>102</v>
      </c>
      <c r="E165" s="92" t="s">
        <v>447</v>
      </c>
      <c r="F165" s="93" t="s">
        <v>448</v>
      </c>
      <c r="G165" s="94" t="s">
        <v>168</v>
      </c>
      <c r="H165" s="95">
        <v>3000</v>
      </c>
      <c r="I165" s="96"/>
      <c r="J165" s="25"/>
      <c r="K165" s="97" t="s">
        <v>3</v>
      </c>
      <c r="L165" s="98" t="s">
        <v>43</v>
      </c>
      <c r="N165" s="99">
        <f>M165*H165</f>
        <v>0</v>
      </c>
      <c r="O165" s="99">
        <v>0</v>
      </c>
      <c r="P165" s="99">
        <f>O165*H165</f>
        <v>0</v>
      </c>
      <c r="Q165" s="99">
        <v>0</v>
      </c>
      <c r="R165" s="100">
        <f>Q165*H165</f>
        <v>0</v>
      </c>
      <c r="AP165" s="101" t="s">
        <v>106</v>
      </c>
      <c r="AR165" s="101" t="s">
        <v>102</v>
      </c>
      <c r="AS165" s="101" t="s">
        <v>72</v>
      </c>
      <c r="AW165" s="11" t="s">
        <v>107</v>
      </c>
      <c r="BC165" s="102" t="e">
        <f>IF(L165="základní",#REF!,0)</f>
        <v>#REF!</v>
      </c>
      <c r="BD165" s="102">
        <f>IF(L165="snížená",#REF!,0)</f>
        <v>0</v>
      </c>
      <c r="BE165" s="102">
        <f>IF(L165="zákl. přenesená",#REF!,0)</f>
        <v>0</v>
      </c>
      <c r="BF165" s="102">
        <f>IF(L165="sníž. přenesená",#REF!,0)</f>
        <v>0</v>
      </c>
      <c r="BG165" s="102">
        <f>IF(L165="nulová",#REF!,0)</f>
        <v>0</v>
      </c>
      <c r="BH165" s="11" t="s">
        <v>80</v>
      </c>
      <c r="BI165" s="102" t="e">
        <f>ROUND(#REF!*H165,2)</f>
        <v>#REF!</v>
      </c>
      <c r="BJ165" s="11" t="s">
        <v>106</v>
      </c>
      <c r="BK165" s="101" t="s">
        <v>449</v>
      </c>
    </row>
    <row r="166" spans="2:63" s="1" customFormat="1" ht="37.9" customHeight="1">
      <c r="B166" s="90"/>
      <c r="C166" s="91" t="s">
        <v>450</v>
      </c>
      <c r="D166" s="91" t="s">
        <v>102</v>
      </c>
      <c r="E166" s="92" t="s">
        <v>451</v>
      </c>
      <c r="F166" s="93" t="s">
        <v>452</v>
      </c>
      <c r="G166" s="94" t="s">
        <v>168</v>
      </c>
      <c r="H166" s="95">
        <v>5000</v>
      </c>
      <c r="I166" s="96"/>
      <c r="J166" s="25"/>
      <c r="K166" s="97" t="s">
        <v>3</v>
      </c>
      <c r="L166" s="98" t="s">
        <v>43</v>
      </c>
      <c r="N166" s="99">
        <f>M166*H166</f>
        <v>0</v>
      </c>
      <c r="O166" s="99">
        <v>0</v>
      </c>
      <c r="P166" s="99">
        <f>O166*H166</f>
        <v>0</v>
      </c>
      <c r="Q166" s="99">
        <v>0</v>
      </c>
      <c r="R166" s="100">
        <f>Q166*H166</f>
        <v>0</v>
      </c>
      <c r="AP166" s="101" t="s">
        <v>106</v>
      </c>
      <c r="AR166" s="101" t="s">
        <v>102</v>
      </c>
      <c r="AS166" s="101" t="s">
        <v>72</v>
      </c>
      <c r="AW166" s="11" t="s">
        <v>107</v>
      </c>
      <c r="BC166" s="102" t="e">
        <f>IF(L166="základní",#REF!,0)</f>
        <v>#REF!</v>
      </c>
      <c r="BD166" s="102">
        <f>IF(L166="snížená",#REF!,0)</f>
        <v>0</v>
      </c>
      <c r="BE166" s="102">
        <f>IF(L166="zákl. přenesená",#REF!,0)</f>
        <v>0</v>
      </c>
      <c r="BF166" s="102">
        <f>IF(L166="sníž. přenesená",#REF!,0)</f>
        <v>0</v>
      </c>
      <c r="BG166" s="102">
        <f>IF(L166="nulová",#REF!,0)</f>
        <v>0</v>
      </c>
      <c r="BH166" s="11" t="s">
        <v>80</v>
      </c>
      <c r="BI166" s="102" t="e">
        <f>ROUND(#REF!*H166,2)</f>
        <v>#REF!</v>
      </c>
      <c r="BJ166" s="11" t="s">
        <v>106</v>
      </c>
      <c r="BK166" s="101" t="s">
        <v>453</v>
      </c>
    </row>
    <row r="167" spans="2:63" s="1" customFormat="1" ht="37.9" customHeight="1">
      <c r="B167" s="90"/>
      <c r="C167" s="91" t="s">
        <v>454</v>
      </c>
      <c r="D167" s="91" t="s">
        <v>102</v>
      </c>
      <c r="E167" s="92" t="s">
        <v>455</v>
      </c>
      <c r="F167" s="93" t="s">
        <v>456</v>
      </c>
      <c r="G167" s="94" t="s">
        <v>168</v>
      </c>
      <c r="H167" s="95">
        <v>2000</v>
      </c>
      <c r="I167" s="96"/>
      <c r="J167" s="25"/>
      <c r="K167" s="97" t="s">
        <v>3</v>
      </c>
      <c r="L167" s="98" t="s">
        <v>43</v>
      </c>
      <c r="N167" s="99">
        <f>M167*H167</f>
        <v>0</v>
      </c>
      <c r="O167" s="99">
        <v>0</v>
      </c>
      <c r="P167" s="99">
        <f>O167*H167</f>
        <v>0</v>
      </c>
      <c r="Q167" s="99">
        <v>0</v>
      </c>
      <c r="R167" s="100">
        <f>Q167*H167</f>
        <v>0</v>
      </c>
      <c r="AP167" s="101" t="s">
        <v>106</v>
      </c>
      <c r="AR167" s="101" t="s">
        <v>102</v>
      </c>
      <c r="AS167" s="101" t="s">
        <v>72</v>
      </c>
      <c r="AW167" s="11" t="s">
        <v>107</v>
      </c>
      <c r="BC167" s="102" t="e">
        <f>IF(L167="základní",#REF!,0)</f>
        <v>#REF!</v>
      </c>
      <c r="BD167" s="102">
        <f>IF(L167="snížená",#REF!,0)</f>
        <v>0</v>
      </c>
      <c r="BE167" s="102">
        <f>IF(L167="zákl. přenesená",#REF!,0)</f>
        <v>0</v>
      </c>
      <c r="BF167" s="102">
        <f>IF(L167="sníž. přenesená",#REF!,0)</f>
        <v>0</v>
      </c>
      <c r="BG167" s="102">
        <f>IF(L167="nulová",#REF!,0)</f>
        <v>0</v>
      </c>
      <c r="BH167" s="11" t="s">
        <v>80</v>
      </c>
      <c r="BI167" s="102" t="e">
        <f>ROUND(#REF!*H167,2)</f>
        <v>#REF!</v>
      </c>
      <c r="BJ167" s="11" t="s">
        <v>106</v>
      </c>
      <c r="BK167" s="101" t="s">
        <v>457</v>
      </c>
    </row>
    <row r="168" spans="2:63" s="1" customFormat="1" ht="37.9" customHeight="1">
      <c r="B168" s="90"/>
      <c r="C168" s="91" t="s">
        <v>458</v>
      </c>
      <c r="D168" s="91" t="s">
        <v>102</v>
      </c>
      <c r="E168" s="92" t="s">
        <v>459</v>
      </c>
      <c r="F168" s="93" t="s">
        <v>460</v>
      </c>
      <c r="G168" s="94" t="s">
        <v>135</v>
      </c>
      <c r="H168" s="95">
        <v>50</v>
      </c>
      <c r="I168" s="96"/>
      <c r="J168" s="25"/>
      <c r="K168" s="97" t="s">
        <v>3</v>
      </c>
      <c r="L168" s="98" t="s">
        <v>43</v>
      </c>
      <c r="N168" s="99">
        <f>M168*H168</f>
        <v>0</v>
      </c>
      <c r="O168" s="99">
        <v>0</v>
      </c>
      <c r="P168" s="99">
        <f>O168*H168</f>
        <v>0</v>
      </c>
      <c r="Q168" s="99">
        <v>0</v>
      </c>
      <c r="R168" s="100">
        <f>Q168*H168</f>
        <v>0</v>
      </c>
      <c r="AP168" s="101" t="s">
        <v>106</v>
      </c>
      <c r="AR168" s="101" t="s">
        <v>102</v>
      </c>
      <c r="AS168" s="101" t="s">
        <v>72</v>
      </c>
      <c r="AW168" s="11" t="s">
        <v>107</v>
      </c>
      <c r="BC168" s="102" t="e">
        <f>IF(L168="základní",#REF!,0)</f>
        <v>#REF!</v>
      </c>
      <c r="BD168" s="102">
        <f>IF(L168="snížená",#REF!,0)</f>
        <v>0</v>
      </c>
      <c r="BE168" s="102">
        <f>IF(L168="zákl. přenesená",#REF!,0)</f>
        <v>0</v>
      </c>
      <c r="BF168" s="102">
        <f>IF(L168="sníž. přenesená",#REF!,0)</f>
        <v>0</v>
      </c>
      <c r="BG168" s="102">
        <f>IF(L168="nulová",#REF!,0)</f>
        <v>0</v>
      </c>
      <c r="BH168" s="11" t="s">
        <v>80</v>
      </c>
      <c r="BI168" s="102" t="e">
        <f>ROUND(#REF!*H168,2)</f>
        <v>#REF!</v>
      </c>
      <c r="BJ168" s="11" t="s">
        <v>106</v>
      </c>
      <c r="BK168" s="101" t="s">
        <v>461</v>
      </c>
    </row>
    <row r="169" spans="2:63" s="1" customFormat="1" ht="37.9" customHeight="1">
      <c r="B169" s="90"/>
      <c r="C169" s="91" t="s">
        <v>462</v>
      </c>
      <c r="D169" s="91" t="s">
        <v>102</v>
      </c>
      <c r="E169" s="92" t="s">
        <v>463</v>
      </c>
      <c r="F169" s="93" t="s">
        <v>464</v>
      </c>
      <c r="G169" s="94" t="s">
        <v>135</v>
      </c>
      <c r="H169" s="95">
        <v>50</v>
      </c>
      <c r="I169" s="96"/>
      <c r="J169" s="25"/>
      <c r="K169" s="97" t="s">
        <v>3</v>
      </c>
      <c r="L169" s="98" t="s">
        <v>43</v>
      </c>
      <c r="N169" s="99">
        <f>M169*H169</f>
        <v>0</v>
      </c>
      <c r="O169" s="99">
        <v>0</v>
      </c>
      <c r="P169" s="99">
        <f>O169*H169</f>
        <v>0</v>
      </c>
      <c r="Q169" s="99">
        <v>0</v>
      </c>
      <c r="R169" s="100">
        <f>Q169*H169</f>
        <v>0</v>
      </c>
      <c r="AP169" s="101" t="s">
        <v>106</v>
      </c>
      <c r="AR169" s="101" t="s">
        <v>102</v>
      </c>
      <c r="AS169" s="101" t="s">
        <v>72</v>
      </c>
      <c r="AW169" s="11" t="s">
        <v>107</v>
      </c>
      <c r="BC169" s="102" t="e">
        <f>IF(L169="základní",#REF!,0)</f>
        <v>#REF!</v>
      </c>
      <c r="BD169" s="102">
        <f>IF(L169="snížená",#REF!,0)</f>
        <v>0</v>
      </c>
      <c r="BE169" s="102">
        <f>IF(L169="zákl. přenesená",#REF!,0)</f>
        <v>0</v>
      </c>
      <c r="BF169" s="102">
        <f>IF(L169="sníž. přenesená",#REF!,0)</f>
        <v>0</v>
      </c>
      <c r="BG169" s="102">
        <f>IF(L169="nulová",#REF!,0)</f>
        <v>0</v>
      </c>
      <c r="BH169" s="11" t="s">
        <v>80</v>
      </c>
      <c r="BI169" s="102" t="e">
        <f>ROUND(#REF!*H169,2)</f>
        <v>#REF!</v>
      </c>
      <c r="BJ169" s="11" t="s">
        <v>106</v>
      </c>
      <c r="BK169" s="101" t="s">
        <v>465</v>
      </c>
    </row>
    <row r="170" spans="2:63" s="1" customFormat="1" ht="90" customHeight="1">
      <c r="B170" s="90"/>
      <c r="C170" s="91" t="s">
        <v>466</v>
      </c>
      <c r="D170" s="91" t="s">
        <v>102</v>
      </c>
      <c r="E170" s="92" t="s">
        <v>467</v>
      </c>
      <c r="F170" s="93" t="s">
        <v>468</v>
      </c>
      <c r="G170" s="94" t="s">
        <v>135</v>
      </c>
      <c r="H170" s="95">
        <v>50</v>
      </c>
      <c r="I170" s="96"/>
      <c r="J170" s="25"/>
      <c r="K170" s="97" t="s">
        <v>3</v>
      </c>
      <c r="L170" s="98" t="s">
        <v>43</v>
      </c>
      <c r="N170" s="99">
        <f>M170*H170</f>
        <v>0</v>
      </c>
      <c r="O170" s="99">
        <v>0</v>
      </c>
      <c r="P170" s="99">
        <f>O170*H170</f>
        <v>0</v>
      </c>
      <c r="Q170" s="99">
        <v>0</v>
      </c>
      <c r="R170" s="100">
        <f>Q170*H170</f>
        <v>0</v>
      </c>
      <c r="AP170" s="101" t="s">
        <v>106</v>
      </c>
      <c r="AR170" s="101" t="s">
        <v>102</v>
      </c>
      <c r="AS170" s="101" t="s">
        <v>72</v>
      </c>
      <c r="AW170" s="11" t="s">
        <v>107</v>
      </c>
      <c r="BC170" s="102" t="e">
        <f>IF(L170="základní",#REF!,0)</f>
        <v>#REF!</v>
      </c>
      <c r="BD170" s="102">
        <f>IF(L170="snížená",#REF!,0)</f>
        <v>0</v>
      </c>
      <c r="BE170" s="102">
        <f>IF(L170="zákl. přenesená",#REF!,0)</f>
        <v>0</v>
      </c>
      <c r="BF170" s="102">
        <f>IF(L170="sníž. přenesená",#REF!,0)</f>
        <v>0</v>
      </c>
      <c r="BG170" s="102">
        <f>IF(L170="nulová",#REF!,0)</f>
        <v>0</v>
      </c>
      <c r="BH170" s="11" t="s">
        <v>80</v>
      </c>
      <c r="BI170" s="102" t="e">
        <f>ROUND(#REF!*H170,2)</f>
        <v>#REF!</v>
      </c>
      <c r="BJ170" s="11" t="s">
        <v>106</v>
      </c>
      <c r="BK170" s="101" t="s">
        <v>469</v>
      </c>
    </row>
    <row r="171" spans="2:63" s="1" customFormat="1" ht="90" customHeight="1">
      <c r="B171" s="90"/>
      <c r="C171" s="91" t="s">
        <v>470</v>
      </c>
      <c r="D171" s="91" t="s">
        <v>102</v>
      </c>
      <c r="E171" s="92" t="s">
        <v>471</v>
      </c>
      <c r="F171" s="93" t="s">
        <v>472</v>
      </c>
      <c r="G171" s="94" t="s">
        <v>135</v>
      </c>
      <c r="H171" s="95">
        <v>50</v>
      </c>
      <c r="I171" s="96"/>
      <c r="J171" s="25"/>
      <c r="K171" s="97" t="s">
        <v>3</v>
      </c>
      <c r="L171" s="98" t="s">
        <v>43</v>
      </c>
      <c r="N171" s="99">
        <f>M171*H171</f>
        <v>0</v>
      </c>
      <c r="O171" s="99">
        <v>0</v>
      </c>
      <c r="P171" s="99">
        <f>O171*H171</f>
        <v>0</v>
      </c>
      <c r="Q171" s="99">
        <v>0</v>
      </c>
      <c r="R171" s="100">
        <f>Q171*H171</f>
        <v>0</v>
      </c>
      <c r="AP171" s="101" t="s">
        <v>106</v>
      </c>
      <c r="AR171" s="101" t="s">
        <v>102</v>
      </c>
      <c r="AS171" s="101" t="s">
        <v>72</v>
      </c>
      <c r="AW171" s="11" t="s">
        <v>107</v>
      </c>
      <c r="BC171" s="102" t="e">
        <f>IF(L171="základní",#REF!,0)</f>
        <v>#REF!</v>
      </c>
      <c r="BD171" s="102">
        <f>IF(L171="snížená",#REF!,0)</f>
        <v>0</v>
      </c>
      <c r="BE171" s="102">
        <f>IF(L171="zákl. přenesená",#REF!,0)</f>
        <v>0</v>
      </c>
      <c r="BF171" s="102">
        <f>IF(L171="sníž. přenesená",#REF!,0)</f>
        <v>0</v>
      </c>
      <c r="BG171" s="102">
        <f>IF(L171="nulová",#REF!,0)</f>
        <v>0</v>
      </c>
      <c r="BH171" s="11" t="s">
        <v>80</v>
      </c>
      <c r="BI171" s="102" t="e">
        <f>ROUND(#REF!*H171,2)</f>
        <v>#REF!</v>
      </c>
      <c r="BJ171" s="11" t="s">
        <v>106</v>
      </c>
      <c r="BK171" s="101" t="s">
        <v>473</v>
      </c>
    </row>
    <row r="172" spans="2:63" s="1" customFormat="1" ht="90" customHeight="1">
      <c r="B172" s="90"/>
      <c r="C172" s="91" t="s">
        <v>474</v>
      </c>
      <c r="D172" s="91" t="s">
        <v>102</v>
      </c>
      <c r="E172" s="92" t="s">
        <v>475</v>
      </c>
      <c r="F172" s="93" t="s">
        <v>476</v>
      </c>
      <c r="G172" s="94" t="s">
        <v>135</v>
      </c>
      <c r="H172" s="95">
        <v>100</v>
      </c>
      <c r="I172" s="96"/>
      <c r="J172" s="25"/>
      <c r="K172" s="97" t="s">
        <v>3</v>
      </c>
      <c r="L172" s="98" t="s">
        <v>43</v>
      </c>
      <c r="N172" s="99">
        <f>M172*H172</f>
        <v>0</v>
      </c>
      <c r="O172" s="99">
        <v>0</v>
      </c>
      <c r="P172" s="99">
        <f>O172*H172</f>
        <v>0</v>
      </c>
      <c r="Q172" s="99">
        <v>0</v>
      </c>
      <c r="R172" s="100">
        <f>Q172*H172</f>
        <v>0</v>
      </c>
      <c r="AP172" s="101" t="s">
        <v>106</v>
      </c>
      <c r="AR172" s="101" t="s">
        <v>102</v>
      </c>
      <c r="AS172" s="101" t="s">
        <v>72</v>
      </c>
      <c r="AW172" s="11" t="s">
        <v>107</v>
      </c>
      <c r="BC172" s="102" t="e">
        <f>IF(L172="základní",#REF!,0)</f>
        <v>#REF!</v>
      </c>
      <c r="BD172" s="102">
        <f>IF(L172="snížená",#REF!,0)</f>
        <v>0</v>
      </c>
      <c r="BE172" s="102">
        <f>IF(L172="zákl. přenesená",#REF!,0)</f>
        <v>0</v>
      </c>
      <c r="BF172" s="102">
        <f>IF(L172="sníž. přenesená",#REF!,0)</f>
        <v>0</v>
      </c>
      <c r="BG172" s="102">
        <f>IF(L172="nulová",#REF!,0)</f>
        <v>0</v>
      </c>
      <c r="BH172" s="11" t="s">
        <v>80</v>
      </c>
      <c r="BI172" s="102" t="e">
        <f>ROUND(#REF!*H172,2)</f>
        <v>#REF!</v>
      </c>
      <c r="BJ172" s="11" t="s">
        <v>106</v>
      </c>
      <c r="BK172" s="101" t="s">
        <v>477</v>
      </c>
    </row>
    <row r="173" spans="2:63" s="1" customFormat="1" ht="90" customHeight="1">
      <c r="B173" s="90"/>
      <c r="C173" s="91" t="s">
        <v>478</v>
      </c>
      <c r="D173" s="91" t="s">
        <v>102</v>
      </c>
      <c r="E173" s="92" t="s">
        <v>479</v>
      </c>
      <c r="F173" s="93" t="s">
        <v>480</v>
      </c>
      <c r="G173" s="94" t="s">
        <v>135</v>
      </c>
      <c r="H173" s="95">
        <v>100</v>
      </c>
      <c r="I173" s="96"/>
      <c r="J173" s="25"/>
      <c r="K173" s="97" t="s">
        <v>3</v>
      </c>
      <c r="L173" s="98" t="s">
        <v>43</v>
      </c>
      <c r="N173" s="99">
        <f>M173*H173</f>
        <v>0</v>
      </c>
      <c r="O173" s="99">
        <v>0</v>
      </c>
      <c r="P173" s="99">
        <f>O173*H173</f>
        <v>0</v>
      </c>
      <c r="Q173" s="99">
        <v>0</v>
      </c>
      <c r="R173" s="100">
        <f>Q173*H173</f>
        <v>0</v>
      </c>
      <c r="AP173" s="101" t="s">
        <v>106</v>
      </c>
      <c r="AR173" s="101" t="s">
        <v>102</v>
      </c>
      <c r="AS173" s="101" t="s">
        <v>72</v>
      </c>
      <c r="AW173" s="11" t="s">
        <v>107</v>
      </c>
      <c r="BC173" s="102" t="e">
        <f>IF(L173="základní",#REF!,0)</f>
        <v>#REF!</v>
      </c>
      <c r="BD173" s="102">
        <f>IF(L173="snížená",#REF!,0)</f>
        <v>0</v>
      </c>
      <c r="BE173" s="102">
        <f>IF(L173="zákl. přenesená",#REF!,0)</f>
        <v>0</v>
      </c>
      <c r="BF173" s="102">
        <f>IF(L173="sníž. přenesená",#REF!,0)</f>
        <v>0</v>
      </c>
      <c r="BG173" s="102">
        <f>IF(L173="nulová",#REF!,0)</f>
        <v>0</v>
      </c>
      <c r="BH173" s="11" t="s">
        <v>80</v>
      </c>
      <c r="BI173" s="102" t="e">
        <f>ROUND(#REF!*H173,2)</f>
        <v>#REF!</v>
      </c>
      <c r="BJ173" s="11" t="s">
        <v>106</v>
      </c>
      <c r="BK173" s="101" t="s">
        <v>481</v>
      </c>
    </row>
    <row r="174" spans="2:63" s="1" customFormat="1" ht="90" customHeight="1">
      <c r="B174" s="90"/>
      <c r="C174" s="91" t="s">
        <v>482</v>
      </c>
      <c r="D174" s="91" t="s">
        <v>102</v>
      </c>
      <c r="E174" s="92" t="s">
        <v>483</v>
      </c>
      <c r="F174" s="93" t="s">
        <v>484</v>
      </c>
      <c r="G174" s="94" t="s">
        <v>135</v>
      </c>
      <c r="H174" s="95">
        <v>500</v>
      </c>
      <c r="I174" s="96"/>
      <c r="J174" s="25"/>
      <c r="K174" s="97" t="s">
        <v>3</v>
      </c>
      <c r="L174" s="98" t="s">
        <v>43</v>
      </c>
      <c r="N174" s="99">
        <f>M174*H174</f>
        <v>0</v>
      </c>
      <c r="O174" s="99">
        <v>0</v>
      </c>
      <c r="P174" s="99">
        <f>O174*H174</f>
        <v>0</v>
      </c>
      <c r="Q174" s="99">
        <v>0</v>
      </c>
      <c r="R174" s="100">
        <f>Q174*H174</f>
        <v>0</v>
      </c>
      <c r="AP174" s="101" t="s">
        <v>106</v>
      </c>
      <c r="AR174" s="101" t="s">
        <v>102</v>
      </c>
      <c r="AS174" s="101" t="s">
        <v>72</v>
      </c>
      <c r="AW174" s="11" t="s">
        <v>107</v>
      </c>
      <c r="BC174" s="102" t="e">
        <f>IF(L174="základní",#REF!,0)</f>
        <v>#REF!</v>
      </c>
      <c r="BD174" s="102">
        <f>IF(L174="snížená",#REF!,0)</f>
        <v>0</v>
      </c>
      <c r="BE174" s="102">
        <f>IF(L174="zákl. přenesená",#REF!,0)</f>
        <v>0</v>
      </c>
      <c r="BF174" s="102">
        <f>IF(L174="sníž. přenesená",#REF!,0)</f>
        <v>0</v>
      </c>
      <c r="BG174" s="102">
        <f>IF(L174="nulová",#REF!,0)</f>
        <v>0</v>
      </c>
      <c r="BH174" s="11" t="s">
        <v>80</v>
      </c>
      <c r="BI174" s="102" t="e">
        <f>ROUND(#REF!*H174,2)</f>
        <v>#REF!</v>
      </c>
      <c r="BJ174" s="11" t="s">
        <v>106</v>
      </c>
      <c r="BK174" s="101" t="s">
        <v>485</v>
      </c>
    </row>
    <row r="175" spans="2:63" s="1" customFormat="1" ht="90" customHeight="1">
      <c r="B175" s="90"/>
      <c r="C175" s="91" t="s">
        <v>486</v>
      </c>
      <c r="D175" s="91" t="s">
        <v>102</v>
      </c>
      <c r="E175" s="92" t="s">
        <v>487</v>
      </c>
      <c r="F175" s="93" t="s">
        <v>488</v>
      </c>
      <c r="G175" s="94" t="s">
        <v>135</v>
      </c>
      <c r="H175" s="95">
        <v>1000</v>
      </c>
      <c r="I175" s="96"/>
      <c r="J175" s="25"/>
      <c r="K175" s="97" t="s">
        <v>3</v>
      </c>
      <c r="L175" s="98" t="s">
        <v>43</v>
      </c>
      <c r="N175" s="99">
        <f>M175*H175</f>
        <v>0</v>
      </c>
      <c r="O175" s="99">
        <v>0</v>
      </c>
      <c r="P175" s="99">
        <f>O175*H175</f>
        <v>0</v>
      </c>
      <c r="Q175" s="99">
        <v>0</v>
      </c>
      <c r="R175" s="100">
        <f>Q175*H175</f>
        <v>0</v>
      </c>
      <c r="AP175" s="101" t="s">
        <v>106</v>
      </c>
      <c r="AR175" s="101" t="s">
        <v>102</v>
      </c>
      <c r="AS175" s="101" t="s">
        <v>72</v>
      </c>
      <c r="AW175" s="11" t="s">
        <v>107</v>
      </c>
      <c r="BC175" s="102" t="e">
        <f>IF(L175="základní",#REF!,0)</f>
        <v>#REF!</v>
      </c>
      <c r="BD175" s="102">
        <f>IF(L175="snížená",#REF!,0)</f>
        <v>0</v>
      </c>
      <c r="BE175" s="102">
        <f>IF(L175="zákl. přenesená",#REF!,0)</f>
        <v>0</v>
      </c>
      <c r="BF175" s="102">
        <f>IF(L175="sníž. přenesená",#REF!,0)</f>
        <v>0</v>
      </c>
      <c r="BG175" s="102">
        <f>IF(L175="nulová",#REF!,0)</f>
        <v>0</v>
      </c>
      <c r="BH175" s="11" t="s">
        <v>80</v>
      </c>
      <c r="BI175" s="102" t="e">
        <f>ROUND(#REF!*H175,2)</f>
        <v>#REF!</v>
      </c>
      <c r="BJ175" s="11" t="s">
        <v>106</v>
      </c>
      <c r="BK175" s="101" t="s">
        <v>489</v>
      </c>
    </row>
    <row r="176" spans="2:63" s="1" customFormat="1" ht="101.25" customHeight="1">
      <c r="B176" s="90"/>
      <c r="C176" s="91" t="s">
        <v>490</v>
      </c>
      <c r="D176" s="91" t="s">
        <v>102</v>
      </c>
      <c r="E176" s="92" t="s">
        <v>491</v>
      </c>
      <c r="F176" s="93" t="s">
        <v>492</v>
      </c>
      <c r="G176" s="94" t="s">
        <v>135</v>
      </c>
      <c r="H176" s="95">
        <v>300</v>
      </c>
      <c r="I176" s="96"/>
      <c r="J176" s="25"/>
      <c r="K176" s="97" t="s">
        <v>3</v>
      </c>
      <c r="L176" s="98" t="s">
        <v>43</v>
      </c>
      <c r="N176" s="99">
        <f>M176*H176</f>
        <v>0</v>
      </c>
      <c r="O176" s="99">
        <v>0</v>
      </c>
      <c r="P176" s="99">
        <f>O176*H176</f>
        <v>0</v>
      </c>
      <c r="Q176" s="99">
        <v>0</v>
      </c>
      <c r="R176" s="100">
        <f>Q176*H176</f>
        <v>0</v>
      </c>
      <c r="AP176" s="101" t="s">
        <v>106</v>
      </c>
      <c r="AR176" s="101" t="s">
        <v>102</v>
      </c>
      <c r="AS176" s="101" t="s">
        <v>72</v>
      </c>
      <c r="AW176" s="11" t="s">
        <v>107</v>
      </c>
      <c r="BC176" s="102" t="e">
        <f>IF(L176="základní",#REF!,0)</f>
        <v>#REF!</v>
      </c>
      <c r="BD176" s="102">
        <f>IF(L176="snížená",#REF!,0)</f>
        <v>0</v>
      </c>
      <c r="BE176" s="102">
        <f>IF(L176="zákl. přenesená",#REF!,0)</f>
        <v>0</v>
      </c>
      <c r="BF176" s="102">
        <f>IF(L176="sníž. přenesená",#REF!,0)</f>
        <v>0</v>
      </c>
      <c r="BG176" s="102">
        <f>IF(L176="nulová",#REF!,0)</f>
        <v>0</v>
      </c>
      <c r="BH176" s="11" t="s">
        <v>80</v>
      </c>
      <c r="BI176" s="102" t="e">
        <f>ROUND(#REF!*H176,2)</f>
        <v>#REF!</v>
      </c>
      <c r="BJ176" s="11" t="s">
        <v>106</v>
      </c>
      <c r="BK176" s="101" t="s">
        <v>493</v>
      </c>
    </row>
    <row r="177" spans="2:63" s="1" customFormat="1" ht="101.25" customHeight="1">
      <c r="B177" s="90"/>
      <c r="C177" s="91" t="s">
        <v>494</v>
      </c>
      <c r="D177" s="91" t="s">
        <v>102</v>
      </c>
      <c r="E177" s="92" t="s">
        <v>495</v>
      </c>
      <c r="F177" s="93" t="s">
        <v>496</v>
      </c>
      <c r="G177" s="94" t="s">
        <v>135</v>
      </c>
      <c r="H177" s="95">
        <v>2000</v>
      </c>
      <c r="I177" s="96"/>
      <c r="J177" s="25"/>
      <c r="K177" s="97" t="s">
        <v>3</v>
      </c>
      <c r="L177" s="98" t="s">
        <v>43</v>
      </c>
      <c r="N177" s="99">
        <f>M177*H177</f>
        <v>0</v>
      </c>
      <c r="O177" s="99">
        <v>0</v>
      </c>
      <c r="P177" s="99">
        <f>O177*H177</f>
        <v>0</v>
      </c>
      <c r="Q177" s="99">
        <v>0</v>
      </c>
      <c r="R177" s="100">
        <f>Q177*H177</f>
        <v>0</v>
      </c>
      <c r="AP177" s="101" t="s">
        <v>106</v>
      </c>
      <c r="AR177" s="101" t="s">
        <v>102</v>
      </c>
      <c r="AS177" s="101" t="s">
        <v>72</v>
      </c>
      <c r="AW177" s="11" t="s">
        <v>107</v>
      </c>
      <c r="BC177" s="102" t="e">
        <f>IF(L177="základní",#REF!,0)</f>
        <v>#REF!</v>
      </c>
      <c r="BD177" s="102">
        <f>IF(L177="snížená",#REF!,0)</f>
        <v>0</v>
      </c>
      <c r="BE177" s="102">
        <f>IF(L177="zákl. přenesená",#REF!,0)</f>
        <v>0</v>
      </c>
      <c r="BF177" s="102">
        <f>IF(L177="sníž. přenesená",#REF!,0)</f>
        <v>0</v>
      </c>
      <c r="BG177" s="102">
        <f>IF(L177="nulová",#REF!,0)</f>
        <v>0</v>
      </c>
      <c r="BH177" s="11" t="s">
        <v>80</v>
      </c>
      <c r="BI177" s="102" t="e">
        <f>ROUND(#REF!*H177,2)</f>
        <v>#REF!</v>
      </c>
      <c r="BJ177" s="11" t="s">
        <v>106</v>
      </c>
      <c r="BK177" s="101" t="s">
        <v>497</v>
      </c>
    </row>
    <row r="178" spans="2:63" s="1" customFormat="1" ht="114.95" customHeight="1">
      <c r="B178" s="90"/>
      <c r="C178" s="91" t="s">
        <v>498</v>
      </c>
      <c r="D178" s="91" t="s">
        <v>102</v>
      </c>
      <c r="E178" s="92" t="s">
        <v>499</v>
      </c>
      <c r="F178" s="93" t="s">
        <v>500</v>
      </c>
      <c r="G178" s="94" t="s">
        <v>501</v>
      </c>
      <c r="H178" s="95">
        <v>1</v>
      </c>
      <c r="I178" s="96"/>
      <c r="J178" s="25"/>
      <c r="K178" s="97" t="s">
        <v>3</v>
      </c>
      <c r="L178" s="98" t="s">
        <v>43</v>
      </c>
      <c r="N178" s="99">
        <f>M178*H178</f>
        <v>0</v>
      </c>
      <c r="O178" s="99">
        <v>0</v>
      </c>
      <c r="P178" s="99">
        <f>O178*H178</f>
        <v>0</v>
      </c>
      <c r="Q178" s="99">
        <v>0</v>
      </c>
      <c r="R178" s="100">
        <f>Q178*H178</f>
        <v>0</v>
      </c>
      <c r="AP178" s="101" t="s">
        <v>106</v>
      </c>
      <c r="AR178" s="101" t="s">
        <v>102</v>
      </c>
      <c r="AS178" s="101" t="s">
        <v>72</v>
      </c>
      <c r="AW178" s="11" t="s">
        <v>107</v>
      </c>
      <c r="BC178" s="102" t="e">
        <f>IF(L178="základní",#REF!,0)</f>
        <v>#REF!</v>
      </c>
      <c r="BD178" s="102">
        <f>IF(L178="snížená",#REF!,0)</f>
        <v>0</v>
      </c>
      <c r="BE178" s="102">
        <f>IF(L178="zákl. přenesená",#REF!,0)</f>
        <v>0</v>
      </c>
      <c r="BF178" s="102">
        <f>IF(L178="sníž. přenesená",#REF!,0)</f>
        <v>0</v>
      </c>
      <c r="BG178" s="102">
        <f>IF(L178="nulová",#REF!,0)</f>
        <v>0</v>
      </c>
      <c r="BH178" s="11" t="s">
        <v>80</v>
      </c>
      <c r="BI178" s="102" t="e">
        <f>ROUND(#REF!*H178,2)</f>
        <v>#REF!</v>
      </c>
      <c r="BJ178" s="11" t="s">
        <v>106</v>
      </c>
      <c r="BK178" s="101" t="s">
        <v>502</v>
      </c>
    </row>
    <row r="179" spans="2:63" s="1" customFormat="1" ht="114.95" customHeight="1">
      <c r="B179" s="90"/>
      <c r="C179" s="91" t="s">
        <v>503</v>
      </c>
      <c r="D179" s="91" t="s">
        <v>102</v>
      </c>
      <c r="E179" s="92" t="s">
        <v>504</v>
      </c>
      <c r="F179" s="93" t="s">
        <v>505</v>
      </c>
      <c r="G179" s="94" t="s">
        <v>501</v>
      </c>
      <c r="H179" s="95">
        <v>3</v>
      </c>
      <c r="I179" s="96"/>
      <c r="J179" s="25"/>
      <c r="K179" s="97" t="s">
        <v>3</v>
      </c>
      <c r="L179" s="98" t="s">
        <v>43</v>
      </c>
      <c r="N179" s="99">
        <f>M179*H179</f>
        <v>0</v>
      </c>
      <c r="O179" s="99">
        <v>0</v>
      </c>
      <c r="P179" s="99">
        <f>O179*H179</f>
        <v>0</v>
      </c>
      <c r="Q179" s="99">
        <v>0</v>
      </c>
      <c r="R179" s="100">
        <f>Q179*H179</f>
        <v>0</v>
      </c>
      <c r="AP179" s="101" t="s">
        <v>106</v>
      </c>
      <c r="AR179" s="101" t="s">
        <v>102</v>
      </c>
      <c r="AS179" s="101" t="s">
        <v>72</v>
      </c>
      <c r="AW179" s="11" t="s">
        <v>107</v>
      </c>
      <c r="BC179" s="102" t="e">
        <f>IF(L179="základní",#REF!,0)</f>
        <v>#REF!</v>
      </c>
      <c r="BD179" s="102">
        <f>IF(L179="snížená",#REF!,0)</f>
        <v>0</v>
      </c>
      <c r="BE179" s="102">
        <f>IF(L179="zákl. přenesená",#REF!,0)</f>
        <v>0</v>
      </c>
      <c r="BF179" s="102">
        <f>IF(L179="sníž. přenesená",#REF!,0)</f>
        <v>0</v>
      </c>
      <c r="BG179" s="102">
        <f>IF(L179="nulová",#REF!,0)</f>
        <v>0</v>
      </c>
      <c r="BH179" s="11" t="s">
        <v>80</v>
      </c>
      <c r="BI179" s="102" t="e">
        <f>ROUND(#REF!*H179,2)</f>
        <v>#REF!</v>
      </c>
      <c r="BJ179" s="11" t="s">
        <v>106</v>
      </c>
      <c r="BK179" s="101" t="s">
        <v>506</v>
      </c>
    </row>
    <row r="180" spans="2:63" s="1" customFormat="1" ht="114.95" customHeight="1">
      <c r="B180" s="90"/>
      <c r="C180" s="91" t="s">
        <v>507</v>
      </c>
      <c r="D180" s="91" t="s">
        <v>102</v>
      </c>
      <c r="E180" s="92" t="s">
        <v>508</v>
      </c>
      <c r="F180" s="93" t="s">
        <v>509</v>
      </c>
      <c r="G180" s="94" t="s">
        <v>501</v>
      </c>
      <c r="H180" s="95">
        <v>0.1</v>
      </c>
      <c r="I180" s="96"/>
      <c r="J180" s="25"/>
      <c r="K180" s="97" t="s">
        <v>3</v>
      </c>
      <c r="L180" s="98" t="s">
        <v>43</v>
      </c>
      <c r="N180" s="99">
        <f>M180*H180</f>
        <v>0</v>
      </c>
      <c r="O180" s="99">
        <v>0</v>
      </c>
      <c r="P180" s="99">
        <f>O180*H180</f>
        <v>0</v>
      </c>
      <c r="Q180" s="99">
        <v>0</v>
      </c>
      <c r="R180" s="100">
        <f>Q180*H180</f>
        <v>0</v>
      </c>
      <c r="AP180" s="101" t="s">
        <v>106</v>
      </c>
      <c r="AR180" s="101" t="s">
        <v>102</v>
      </c>
      <c r="AS180" s="101" t="s">
        <v>72</v>
      </c>
      <c r="AW180" s="11" t="s">
        <v>107</v>
      </c>
      <c r="BC180" s="102" t="e">
        <f>IF(L180="základní",#REF!,0)</f>
        <v>#REF!</v>
      </c>
      <c r="BD180" s="102">
        <f>IF(L180="snížená",#REF!,0)</f>
        <v>0</v>
      </c>
      <c r="BE180" s="102">
        <f>IF(L180="zákl. přenesená",#REF!,0)</f>
        <v>0</v>
      </c>
      <c r="BF180" s="102">
        <f>IF(L180="sníž. přenesená",#REF!,0)</f>
        <v>0</v>
      </c>
      <c r="BG180" s="102">
        <f>IF(L180="nulová",#REF!,0)</f>
        <v>0</v>
      </c>
      <c r="BH180" s="11" t="s">
        <v>80</v>
      </c>
      <c r="BI180" s="102" t="e">
        <f>ROUND(#REF!*H180,2)</f>
        <v>#REF!</v>
      </c>
      <c r="BJ180" s="11" t="s">
        <v>106</v>
      </c>
      <c r="BK180" s="101" t="s">
        <v>510</v>
      </c>
    </row>
    <row r="181" spans="2:63" s="1" customFormat="1" ht="114.95" customHeight="1">
      <c r="B181" s="90"/>
      <c r="C181" s="91" t="s">
        <v>511</v>
      </c>
      <c r="D181" s="91" t="s">
        <v>102</v>
      </c>
      <c r="E181" s="92" t="s">
        <v>512</v>
      </c>
      <c r="F181" s="93" t="s">
        <v>513</v>
      </c>
      <c r="G181" s="94" t="s">
        <v>501</v>
      </c>
      <c r="H181" s="95">
        <v>0.1</v>
      </c>
      <c r="I181" s="96"/>
      <c r="J181" s="25"/>
      <c r="K181" s="97" t="s">
        <v>3</v>
      </c>
      <c r="L181" s="98" t="s">
        <v>43</v>
      </c>
      <c r="N181" s="99">
        <f>M181*H181</f>
        <v>0</v>
      </c>
      <c r="O181" s="99">
        <v>0</v>
      </c>
      <c r="P181" s="99">
        <f>O181*H181</f>
        <v>0</v>
      </c>
      <c r="Q181" s="99">
        <v>0</v>
      </c>
      <c r="R181" s="100">
        <f>Q181*H181</f>
        <v>0</v>
      </c>
      <c r="AP181" s="101" t="s">
        <v>106</v>
      </c>
      <c r="AR181" s="101" t="s">
        <v>102</v>
      </c>
      <c r="AS181" s="101" t="s">
        <v>72</v>
      </c>
      <c r="AW181" s="11" t="s">
        <v>107</v>
      </c>
      <c r="BC181" s="102" t="e">
        <f>IF(L181="základní",#REF!,0)</f>
        <v>#REF!</v>
      </c>
      <c r="BD181" s="102">
        <f>IF(L181="snížená",#REF!,0)</f>
        <v>0</v>
      </c>
      <c r="BE181" s="102">
        <f>IF(L181="zákl. přenesená",#REF!,0)</f>
        <v>0</v>
      </c>
      <c r="BF181" s="102">
        <f>IF(L181="sníž. přenesená",#REF!,0)</f>
        <v>0</v>
      </c>
      <c r="BG181" s="102">
        <f>IF(L181="nulová",#REF!,0)</f>
        <v>0</v>
      </c>
      <c r="BH181" s="11" t="s">
        <v>80</v>
      </c>
      <c r="BI181" s="102" t="e">
        <f>ROUND(#REF!*H181,2)</f>
        <v>#REF!</v>
      </c>
      <c r="BJ181" s="11" t="s">
        <v>106</v>
      </c>
      <c r="BK181" s="101" t="s">
        <v>514</v>
      </c>
    </row>
    <row r="182" spans="2:63" s="1" customFormat="1" ht="114.95" customHeight="1">
      <c r="B182" s="90"/>
      <c r="C182" s="91" t="s">
        <v>515</v>
      </c>
      <c r="D182" s="91" t="s">
        <v>102</v>
      </c>
      <c r="E182" s="92" t="s">
        <v>516</v>
      </c>
      <c r="F182" s="93" t="s">
        <v>517</v>
      </c>
      <c r="G182" s="94" t="s">
        <v>148</v>
      </c>
      <c r="H182" s="95">
        <v>500</v>
      </c>
      <c r="I182" s="96"/>
      <c r="J182" s="25"/>
      <c r="K182" s="97" t="s">
        <v>3</v>
      </c>
      <c r="L182" s="98" t="s">
        <v>43</v>
      </c>
      <c r="N182" s="99">
        <f>M182*H182</f>
        <v>0</v>
      </c>
      <c r="O182" s="99">
        <v>0</v>
      </c>
      <c r="P182" s="99">
        <f>O182*H182</f>
        <v>0</v>
      </c>
      <c r="Q182" s="99">
        <v>0</v>
      </c>
      <c r="R182" s="100">
        <f>Q182*H182</f>
        <v>0</v>
      </c>
      <c r="AP182" s="101" t="s">
        <v>106</v>
      </c>
      <c r="AR182" s="101" t="s">
        <v>102</v>
      </c>
      <c r="AS182" s="101" t="s">
        <v>72</v>
      </c>
      <c r="AW182" s="11" t="s">
        <v>107</v>
      </c>
      <c r="BC182" s="102" t="e">
        <f>IF(L182="základní",#REF!,0)</f>
        <v>#REF!</v>
      </c>
      <c r="BD182" s="102">
        <f>IF(L182="snížená",#REF!,0)</f>
        <v>0</v>
      </c>
      <c r="BE182" s="102">
        <f>IF(L182="zákl. přenesená",#REF!,0)</f>
        <v>0</v>
      </c>
      <c r="BF182" s="102">
        <f>IF(L182="sníž. přenesená",#REF!,0)</f>
        <v>0</v>
      </c>
      <c r="BG182" s="102">
        <f>IF(L182="nulová",#REF!,0)</f>
        <v>0</v>
      </c>
      <c r="BH182" s="11" t="s">
        <v>80</v>
      </c>
      <c r="BI182" s="102" t="e">
        <f>ROUND(#REF!*H182,2)</f>
        <v>#REF!</v>
      </c>
      <c r="BJ182" s="11" t="s">
        <v>106</v>
      </c>
      <c r="BK182" s="101" t="s">
        <v>518</v>
      </c>
    </row>
    <row r="183" spans="2:63" s="1" customFormat="1" ht="114.95" customHeight="1">
      <c r="B183" s="90"/>
      <c r="C183" s="91" t="s">
        <v>519</v>
      </c>
      <c r="D183" s="91" t="s">
        <v>102</v>
      </c>
      <c r="E183" s="92" t="s">
        <v>520</v>
      </c>
      <c r="F183" s="93" t="s">
        <v>521</v>
      </c>
      <c r="G183" s="94" t="s">
        <v>148</v>
      </c>
      <c r="H183" s="95">
        <v>100</v>
      </c>
      <c r="I183" s="96"/>
      <c r="J183" s="25"/>
      <c r="K183" s="97" t="s">
        <v>3</v>
      </c>
      <c r="L183" s="98" t="s">
        <v>43</v>
      </c>
      <c r="N183" s="99">
        <f>M183*H183</f>
        <v>0</v>
      </c>
      <c r="O183" s="99">
        <v>0</v>
      </c>
      <c r="P183" s="99">
        <f>O183*H183</f>
        <v>0</v>
      </c>
      <c r="Q183" s="99">
        <v>0</v>
      </c>
      <c r="R183" s="100">
        <f>Q183*H183</f>
        <v>0</v>
      </c>
      <c r="AP183" s="101" t="s">
        <v>106</v>
      </c>
      <c r="AR183" s="101" t="s">
        <v>102</v>
      </c>
      <c r="AS183" s="101" t="s">
        <v>72</v>
      </c>
      <c r="AW183" s="11" t="s">
        <v>107</v>
      </c>
      <c r="BC183" s="102" t="e">
        <f>IF(L183="základní",#REF!,0)</f>
        <v>#REF!</v>
      </c>
      <c r="BD183" s="102">
        <f>IF(L183="snížená",#REF!,0)</f>
        <v>0</v>
      </c>
      <c r="BE183" s="102">
        <f>IF(L183="zákl. přenesená",#REF!,0)</f>
        <v>0</v>
      </c>
      <c r="BF183" s="102">
        <f>IF(L183="sníž. přenesená",#REF!,0)</f>
        <v>0</v>
      </c>
      <c r="BG183" s="102">
        <f>IF(L183="nulová",#REF!,0)</f>
        <v>0</v>
      </c>
      <c r="BH183" s="11" t="s">
        <v>80</v>
      </c>
      <c r="BI183" s="102" t="e">
        <f>ROUND(#REF!*H183,2)</f>
        <v>#REF!</v>
      </c>
      <c r="BJ183" s="11" t="s">
        <v>106</v>
      </c>
      <c r="BK183" s="101" t="s">
        <v>522</v>
      </c>
    </row>
    <row r="184" spans="2:63" s="1" customFormat="1" ht="123" customHeight="1">
      <c r="B184" s="90"/>
      <c r="C184" s="91" t="s">
        <v>523</v>
      </c>
      <c r="D184" s="91" t="s">
        <v>102</v>
      </c>
      <c r="E184" s="92" t="s">
        <v>524</v>
      </c>
      <c r="F184" s="93" t="s">
        <v>525</v>
      </c>
      <c r="G184" s="94" t="s">
        <v>148</v>
      </c>
      <c r="H184" s="95">
        <v>50</v>
      </c>
      <c r="I184" s="96"/>
      <c r="J184" s="25"/>
      <c r="K184" s="97" t="s">
        <v>3</v>
      </c>
      <c r="L184" s="98" t="s">
        <v>43</v>
      </c>
      <c r="N184" s="99">
        <f>M184*H184</f>
        <v>0</v>
      </c>
      <c r="O184" s="99">
        <v>0</v>
      </c>
      <c r="P184" s="99">
        <f>O184*H184</f>
        <v>0</v>
      </c>
      <c r="Q184" s="99">
        <v>0</v>
      </c>
      <c r="R184" s="100">
        <f>Q184*H184</f>
        <v>0</v>
      </c>
      <c r="AP184" s="101" t="s">
        <v>106</v>
      </c>
      <c r="AR184" s="101" t="s">
        <v>102</v>
      </c>
      <c r="AS184" s="101" t="s">
        <v>72</v>
      </c>
      <c r="AW184" s="11" t="s">
        <v>107</v>
      </c>
      <c r="BC184" s="102" t="e">
        <f>IF(L184="základní",#REF!,0)</f>
        <v>#REF!</v>
      </c>
      <c r="BD184" s="102">
        <f>IF(L184="snížená",#REF!,0)</f>
        <v>0</v>
      </c>
      <c r="BE184" s="102">
        <f>IF(L184="zákl. přenesená",#REF!,0)</f>
        <v>0</v>
      </c>
      <c r="BF184" s="102">
        <f>IF(L184="sníž. přenesená",#REF!,0)</f>
        <v>0</v>
      </c>
      <c r="BG184" s="102">
        <f>IF(L184="nulová",#REF!,0)</f>
        <v>0</v>
      </c>
      <c r="BH184" s="11" t="s">
        <v>80</v>
      </c>
      <c r="BI184" s="102" t="e">
        <f>ROUND(#REF!*H184,2)</f>
        <v>#REF!</v>
      </c>
      <c r="BJ184" s="11" t="s">
        <v>106</v>
      </c>
      <c r="BK184" s="101" t="s">
        <v>526</v>
      </c>
    </row>
    <row r="185" spans="2:63" s="1" customFormat="1" ht="44.25" customHeight="1">
      <c r="B185" s="90"/>
      <c r="C185" s="91" t="s">
        <v>527</v>
      </c>
      <c r="D185" s="91" t="s">
        <v>102</v>
      </c>
      <c r="E185" s="92" t="s">
        <v>528</v>
      </c>
      <c r="F185" s="93" t="s">
        <v>529</v>
      </c>
      <c r="G185" s="94" t="s">
        <v>135</v>
      </c>
      <c r="H185" s="95">
        <v>500</v>
      </c>
      <c r="I185" s="96"/>
      <c r="J185" s="25"/>
      <c r="K185" s="97" t="s">
        <v>3</v>
      </c>
      <c r="L185" s="98" t="s">
        <v>43</v>
      </c>
      <c r="N185" s="99">
        <f>M185*H185</f>
        <v>0</v>
      </c>
      <c r="O185" s="99">
        <v>0</v>
      </c>
      <c r="P185" s="99">
        <f>O185*H185</f>
        <v>0</v>
      </c>
      <c r="Q185" s="99">
        <v>0</v>
      </c>
      <c r="R185" s="100">
        <f>Q185*H185</f>
        <v>0</v>
      </c>
      <c r="AP185" s="101" t="s">
        <v>106</v>
      </c>
      <c r="AR185" s="101" t="s">
        <v>102</v>
      </c>
      <c r="AS185" s="101" t="s">
        <v>72</v>
      </c>
      <c r="AW185" s="11" t="s">
        <v>107</v>
      </c>
      <c r="BC185" s="102" t="e">
        <f>IF(L185="základní",#REF!,0)</f>
        <v>#REF!</v>
      </c>
      <c r="BD185" s="102">
        <f>IF(L185="snížená",#REF!,0)</f>
        <v>0</v>
      </c>
      <c r="BE185" s="102">
        <f>IF(L185="zákl. přenesená",#REF!,0)</f>
        <v>0</v>
      </c>
      <c r="BF185" s="102">
        <f>IF(L185="sníž. přenesená",#REF!,0)</f>
        <v>0</v>
      </c>
      <c r="BG185" s="102">
        <f>IF(L185="nulová",#REF!,0)</f>
        <v>0</v>
      </c>
      <c r="BH185" s="11" t="s">
        <v>80</v>
      </c>
      <c r="BI185" s="102" t="e">
        <f>ROUND(#REF!*H185,2)</f>
        <v>#REF!</v>
      </c>
      <c r="BJ185" s="11" t="s">
        <v>106</v>
      </c>
      <c r="BK185" s="101" t="s">
        <v>530</v>
      </c>
    </row>
    <row r="186" spans="2:63" s="1" customFormat="1" ht="44.25" customHeight="1">
      <c r="B186" s="90"/>
      <c r="C186" s="91" t="s">
        <v>531</v>
      </c>
      <c r="D186" s="91" t="s">
        <v>102</v>
      </c>
      <c r="E186" s="92" t="s">
        <v>532</v>
      </c>
      <c r="F186" s="93" t="s">
        <v>533</v>
      </c>
      <c r="G186" s="94" t="s">
        <v>135</v>
      </c>
      <c r="H186" s="95">
        <v>200</v>
      </c>
      <c r="I186" s="96"/>
      <c r="J186" s="25"/>
      <c r="K186" s="97" t="s">
        <v>3</v>
      </c>
      <c r="L186" s="98" t="s">
        <v>43</v>
      </c>
      <c r="N186" s="99">
        <f>M186*H186</f>
        <v>0</v>
      </c>
      <c r="O186" s="99">
        <v>0</v>
      </c>
      <c r="P186" s="99">
        <f>O186*H186</f>
        <v>0</v>
      </c>
      <c r="Q186" s="99">
        <v>0</v>
      </c>
      <c r="R186" s="100">
        <f>Q186*H186</f>
        <v>0</v>
      </c>
      <c r="AP186" s="101" t="s">
        <v>106</v>
      </c>
      <c r="AR186" s="101" t="s">
        <v>102</v>
      </c>
      <c r="AS186" s="101" t="s">
        <v>72</v>
      </c>
      <c r="AW186" s="11" t="s">
        <v>107</v>
      </c>
      <c r="BC186" s="102" t="e">
        <f>IF(L186="základní",#REF!,0)</f>
        <v>#REF!</v>
      </c>
      <c r="BD186" s="102">
        <f>IF(L186="snížená",#REF!,0)</f>
        <v>0</v>
      </c>
      <c r="BE186" s="102">
        <f>IF(L186="zákl. přenesená",#REF!,0)</f>
        <v>0</v>
      </c>
      <c r="BF186" s="102">
        <f>IF(L186="sníž. přenesená",#REF!,0)</f>
        <v>0</v>
      </c>
      <c r="BG186" s="102">
        <f>IF(L186="nulová",#REF!,0)</f>
        <v>0</v>
      </c>
      <c r="BH186" s="11" t="s">
        <v>80</v>
      </c>
      <c r="BI186" s="102" t="e">
        <f>ROUND(#REF!*H186,2)</f>
        <v>#REF!</v>
      </c>
      <c r="BJ186" s="11" t="s">
        <v>106</v>
      </c>
      <c r="BK186" s="101" t="s">
        <v>534</v>
      </c>
    </row>
    <row r="187" spans="2:63" s="1" customFormat="1" ht="49.15" customHeight="1">
      <c r="B187" s="90"/>
      <c r="C187" s="91" t="s">
        <v>535</v>
      </c>
      <c r="D187" s="91" t="s">
        <v>102</v>
      </c>
      <c r="E187" s="92" t="s">
        <v>536</v>
      </c>
      <c r="F187" s="93" t="s">
        <v>537</v>
      </c>
      <c r="G187" s="94" t="s">
        <v>135</v>
      </c>
      <c r="H187" s="95">
        <v>500</v>
      </c>
      <c r="I187" s="96"/>
      <c r="J187" s="25"/>
      <c r="K187" s="97" t="s">
        <v>3</v>
      </c>
      <c r="L187" s="98" t="s">
        <v>43</v>
      </c>
      <c r="N187" s="99">
        <f>M187*H187</f>
        <v>0</v>
      </c>
      <c r="O187" s="99">
        <v>0</v>
      </c>
      <c r="P187" s="99">
        <f>O187*H187</f>
        <v>0</v>
      </c>
      <c r="Q187" s="99">
        <v>0</v>
      </c>
      <c r="R187" s="100">
        <f>Q187*H187</f>
        <v>0</v>
      </c>
      <c r="AP187" s="101" t="s">
        <v>106</v>
      </c>
      <c r="AR187" s="101" t="s">
        <v>102</v>
      </c>
      <c r="AS187" s="101" t="s">
        <v>72</v>
      </c>
      <c r="AW187" s="11" t="s">
        <v>107</v>
      </c>
      <c r="BC187" s="102" t="e">
        <f>IF(L187="základní",#REF!,0)</f>
        <v>#REF!</v>
      </c>
      <c r="BD187" s="102">
        <f>IF(L187="snížená",#REF!,0)</f>
        <v>0</v>
      </c>
      <c r="BE187" s="102">
        <f>IF(L187="zákl. přenesená",#REF!,0)</f>
        <v>0</v>
      </c>
      <c r="BF187" s="102">
        <f>IF(L187="sníž. přenesená",#REF!,0)</f>
        <v>0</v>
      </c>
      <c r="BG187" s="102">
        <f>IF(L187="nulová",#REF!,0)</f>
        <v>0</v>
      </c>
      <c r="BH187" s="11" t="s">
        <v>80</v>
      </c>
      <c r="BI187" s="102" t="e">
        <f>ROUND(#REF!*H187,2)</f>
        <v>#REF!</v>
      </c>
      <c r="BJ187" s="11" t="s">
        <v>106</v>
      </c>
      <c r="BK187" s="101" t="s">
        <v>538</v>
      </c>
    </row>
    <row r="188" spans="2:63" s="1" customFormat="1" ht="49.15" customHeight="1">
      <c r="B188" s="90"/>
      <c r="C188" s="91" t="s">
        <v>539</v>
      </c>
      <c r="D188" s="91" t="s">
        <v>102</v>
      </c>
      <c r="E188" s="92" t="s">
        <v>540</v>
      </c>
      <c r="F188" s="93" t="s">
        <v>541</v>
      </c>
      <c r="G188" s="94" t="s">
        <v>135</v>
      </c>
      <c r="H188" s="95">
        <v>200</v>
      </c>
      <c r="I188" s="96"/>
      <c r="J188" s="25"/>
      <c r="K188" s="97" t="s">
        <v>3</v>
      </c>
      <c r="L188" s="98" t="s">
        <v>43</v>
      </c>
      <c r="N188" s="99">
        <f>M188*H188</f>
        <v>0</v>
      </c>
      <c r="O188" s="99">
        <v>0</v>
      </c>
      <c r="P188" s="99">
        <f>O188*H188</f>
        <v>0</v>
      </c>
      <c r="Q188" s="99">
        <v>0</v>
      </c>
      <c r="R188" s="100">
        <f>Q188*H188</f>
        <v>0</v>
      </c>
      <c r="AP188" s="101" t="s">
        <v>106</v>
      </c>
      <c r="AR188" s="101" t="s">
        <v>102</v>
      </c>
      <c r="AS188" s="101" t="s">
        <v>72</v>
      </c>
      <c r="AW188" s="11" t="s">
        <v>107</v>
      </c>
      <c r="BC188" s="102" t="e">
        <f>IF(L188="základní",#REF!,0)</f>
        <v>#REF!</v>
      </c>
      <c r="BD188" s="102">
        <f>IF(L188="snížená",#REF!,0)</f>
        <v>0</v>
      </c>
      <c r="BE188" s="102">
        <f>IF(L188="zákl. přenesená",#REF!,0)</f>
        <v>0</v>
      </c>
      <c r="BF188" s="102">
        <f>IF(L188="sníž. přenesená",#REF!,0)</f>
        <v>0</v>
      </c>
      <c r="BG188" s="102">
        <f>IF(L188="nulová",#REF!,0)</f>
        <v>0</v>
      </c>
      <c r="BH188" s="11" t="s">
        <v>80</v>
      </c>
      <c r="BI188" s="102" t="e">
        <f>ROUND(#REF!*H188,2)</f>
        <v>#REF!</v>
      </c>
      <c r="BJ188" s="11" t="s">
        <v>106</v>
      </c>
      <c r="BK188" s="101" t="s">
        <v>542</v>
      </c>
    </row>
    <row r="189" spans="2:63" s="1" customFormat="1" ht="37.9" customHeight="1">
      <c r="B189" s="90"/>
      <c r="C189" s="91" t="s">
        <v>543</v>
      </c>
      <c r="D189" s="91" t="s">
        <v>102</v>
      </c>
      <c r="E189" s="92" t="s">
        <v>544</v>
      </c>
      <c r="F189" s="93" t="s">
        <v>545</v>
      </c>
      <c r="G189" s="94" t="s">
        <v>168</v>
      </c>
      <c r="H189" s="95">
        <v>1000</v>
      </c>
      <c r="I189" s="96"/>
      <c r="J189" s="25"/>
      <c r="K189" s="97" t="s">
        <v>3</v>
      </c>
      <c r="L189" s="98" t="s">
        <v>43</v>
      </c>
      <c r="N189" s="99">
        <f>M189*H189</f>
        <v>0</v>
      </c>
      <c r="O189" s="99">
        <v>0</v>
      </c>
      <c r="P189" s="99">
        <f>O189*H189</f>
        <v>0</v>
      </c>
      <c r="Q189" s="99">
        <v>0</v>
      </c>
      <c r="R189" s="100">
        <f>Q189*H189</f>
        <v>0</v>
      </c>
      <c r="AP189" s="101" t="s">
        <v>106</v>
      </c>
      <c r="AR189" s="101" t="s">
        <v>102</v>
      </c>
      <c r="AS189" s="101" t="s">
        <v>72</v>
      </c>
      <c r="AW189" s="11" t="s">
        <v>107</v>
      </c>
      <c r="BC189" s="102" t="e">
        <f>IF(L189="základní",#REF!,0)</f>
        <v>#REF!</v>
      </c>
      <c r="BD189" s="102">
        <f>IF(L189="snížená",#REF!,0)</f>
        <v>0</v>
      </c>
      <c r="BE189" s="102">
        <f>IF(L189="zákl. přenesená",#REF!,0)</f>
        <v>0</v>
      </c>
      <c r="BF189" s="102">
        <f>IF(L189="sníž. přenesená",#REF!,0)</f>
        <v>0</v>
      </c>
      <c r="BG189" s="102">
        <f>IF(L189="nulová",#REF!,0)</f>
        <v>0</v>
      </c>
      <c r="BH189" s="11" t="s">
        <v>80</v>
      </c>
      <c r="BI189" s="102" t="e">
        <f>ROUND(#REF!*H189,2)</f>
        <v>#REF!</v>
      </c>
      <c r="BJ189" s="11" t="s">
        <v>106</v>
      </c>
      <c r="BK189" s="101" t="s">
        <v>546</v>
      </c>
    </row>
    <row r="190" spans="2:63" s="1" customFormat="1" ht="37.9" customHeight="1">
      <c r="B190" s="90"/>
      <c r="C190" s="91" t="s">
        <v>547</v>
      </c>
      <c r="D190" s="91" t="s">
        <v>102</v>
      </c>
      <c r="E190" s="92" t="s">
        <v>548</v>
      </c>
      <c r="F190" s="93" t="s">
        <v>549</v>
      </c>
      <c r="G190" s="94" t="s">
        <v>168</v>
      </c>
      <c r="H190" s="95">
        <v>1000</v>
      </c>
      <c r="I190" s="96"/>
      <c r="J190" s="25"/>
      <c r="K190" s="97" t="s">
        <v>3</v>
      </c>
      <c r="L190" s="98" t="s">
        <v>43</v>
      </c>
      <c r="N190" s="99">
        <f>M190*H190</f>
        <v>0</v>
      </c>
      <c r="O190" s="99">
        <v>0</v>
      </c>
      <c r="P190" s="99">
        <f>O190*H190</f>
        <v>0</v>
      </c>
      <c r="Q190" s="99">
        <v>0</v>
      </c>
      <c r="R190" s="100">
        <f>Q190*H190</f>
        <v>0</v>
      </c>
      <c r="AP190" s="101" t="s">
        <v>106</v>
      </c>
      <c r="AR190" s="101" t="s">
        <v>102</v>
      </c>
      <c r="AS190" s="101" t="s">
        <v>72</v>
      </c>
      <c r="AW190" s="11" t="s">
        <v>107</v>
      </c>
      <c r="BC190" s="102" t="e">
        <f>IF(L190="základní",#REF!,0)</f>
        <v>#REF!</v>
      </c>
      <c r="BD190" s="102">
        <f>IF(L190="snížená",#REF!,0)</f>
        <v>0</v>
      </c>
      <c r="BE190" s="102">
        <f>IF(L190="zákl. přenesená",#REF!,0)</f>
        <v>0</v>
      </c>
      <c r="BF190" s="102">
        <f>IF(L190="sníž. přenesená",#REF!,0)</f>
        <v>0</v>
      </c>
      <c r="BG190" s="102">
        <f>IF(L190="nulová",#REF!,0)</f>
        <v>0</v>
      </c>
      <c r="BH190" s="11" t="s">
        <v>80</v>
      </c>
      <c r="BI190" s="102" t="e">
        <f>ROUND(#REF!*H190,2)</f>
        <v>#REF!</v>
      </c>
      <c r="BJ190" s="11" t="s">
        <v>106</v>
      </c>
      <c r="BK190" s="101" t="s">
        <v>550</v>
      </c>
    </row>
    <row r="191" spans="2:63" s="1" customFormat="1" ht="24.2" customHeight="1">
      <c r="B191" s="90"/>
      <c r="C191" s="91" t="s">
        <v>551</v>
      </c>
      <c r="D191" s="91" t="s">
        <v>102</v>
      </c>
      <c r="E191" s="92" t="s">
        <v>552</v>
      </c>
      <c r="F191" s="93" t="s">
        <v>553</v>
      </c>
      <c r="G191" s="94" t="s">
        <v>148</v>
      </c>
      <c r="H191" s="95">
        <v>200</v>
      </c>
      <c r="I191" s="96"/>
      <c r="J191" s="25"/>
      <c r="K191" s="97" t="s">
        <v>3</v>
      </c>
      <c r="L191" s="98" t="s">
        <v>43</v>
      </c>
      <c r="N191" s="99">
        <f>M191*H191</f>
        <v>0</v>
      </c>
      <c r="O191" s="99">
        <v>0</v>
      </c>
      <c r="P191" s="99">
        <f>O191*H191</f>
        <v>0</v>
      </c>
      <c r="Q191" s="99">
        <v>0</v>
      </c>
      <c r="R191" s="100">
        <f>Q191*H191</f>
        <v>0</v>
      </c>
      <c r="AP191" s="101" t="s">
        <v>106</v>
      </c>
      <c r="AR191" s="101" t="s">
        <v>102</v>
      </c>
      <c r="AS191" s="101" t="s">
        <v>72</v>
      </c>
      <c r="AW191" s="11" t="s">
        <v>107</v>
      </c>
      <c r="BC191" s="102" t="e">
        <f>IF(L191="základní",#REF!,0)</f>
        <v>#REF!</v>
      </c>
      <c r="BD191" s="102">
        <f>IF(L191="snížená",#REF!,0)</f>
        <v>0</v>
      </c>
      <c r="BE191" s="102">
        <f>IF(L191="zákl. přenesená",#REF!,0)</f>
        <v>0</v>
      </c>
      <c r="BF191" s="102">
        <f>IF(L191="sníž. přenesená",#REF!,0)</f>
        <v>0</v>
      </c>
      <c r="BG191" s="102">
        <f>IF(L191="nulová",#REF!,0)</f>
        <v>0</v>
      </c>
      <c r="BH191" s="11" t="s">
        <v>80</v>
      </c>
      <c r="BI191" s="102" t="e">
        <f>ROUND(#REF!*H191,2)</f>
        <v>#REF!</v>
      </c>
      <c r="BJ191" s="11" t="s">
        <v>106</v>
      </c>
      <c r="BK191" s="101" t="s">
        <v>554</v>
      </c>
    </row>
    <row r="192" spans="2:63" s="1" customFormat="1" ht="24.2" customHeight="1">
      <c r="B192" s="90"/>
      <c r="C192" s="91" t="s">
        <v>555</v>
      </c>
      <c r="D192" s="91" t="s">
        <v>102</v>
      </c>
      <c r="E192" s="92" t="s">
        <v>556</v>
      </c>
      <c r="F192" s="93" t="s">
        <v>557</v>
      </c>
      <c r="G192" s="94" t="s">
        <v>148</v>
      </c>
      <c r="H192" s="95">
        <v>200</v>
      </c>
      <c r="I192" s="96"/>
      <c r="J192" s="25"/>
      <c r="K192" s="97" t="s">
        <v>3</v>
      </c>
      <c r="L192" s="98" t="s">
        <v>43</v>
      </c>
      <c r="N192" s="99">
        <f>M192*H192</f>
        <v>0</v>
      </c>
      <c r="O192" s="99">
        <v>0</v>
      </c>
      <c r="P192" s="99">
        <f>O192*H192</f>
        <v>0</v>
      </c>
      <c r="Q192" s="99">
        <v>0</v>
      </c>
      <c r="R192" s="100">
        <f>Q192*H192</f>
        <v>0</v>
      </c>
      <c r="AP192" s="101" t="s">
        <v>106</v>
      </c>
      <c r="AR192" s="101" t="s">
        <v>102</v>
      </c>
      <c r="AS192" s="101" t="s">
        <v>72</v>
      </c>
      <c r="AW192" s="11" t="s">
        <v>107</v>
      </c>
      <c r="BC192" s="102" t="e">
        <f>IF(L192="základní",#REF!,0)</f>
        <v>#REF!</v>
      </c>
      <c r="BD192" s="102">
        <f>IF(L192="snížená",#REF!,0)</f>
        <v>0</v>
      </c>
      <c r="BE192" s="102">
        <f>IF(L192="zákl. přenesená",#REF!,0)</f>
        <v>0</v>
      </c>
      <c r="BF192" s="102">
        <f>IF(L192="sníž. přenesená",#REF!,0)</f>
        <v>0</v>
      </c>
      <c r="BG192" s="102">
        <f>IF(L192="nulová",#REF!,0)</f>
        <v>0</v>
      </c>
      <c r="BH192" s="11" t="s">
        <v>80</v>
      </c>
      <c r="BI192" s="102" t="e">
        <f>ROUND(#REF!*H192,2)</f>
        <v>#REF!</v>
      </c>
      <c r="BJ192" s="11" t="s">
        <v>106</v>
      </c>
      <c r="BK192" s="101" t="s">
        <v>558</v>
      </c>
    </row>
    <row r="193" spans="2:63" s="1" customFormat="1" ht="66.75" customHeight="1">
      <c r="B193" s="90"/>
      <c r="C193" s="91" t="s">
        <v>559</v>
      </c>
      <c r="D193" s="91" t="s">
        <v>102</v>
      </c>
      <c r="E193" s="92" t="s">
        <v>560</v>
      </c>
      <c r="F193" s="93" t="s">
        <v>561</v>
      </c>
      <c r="G193" s="94" t="s">
        <v>168</v>
      </c>
      <c r="H193" s="95">
        <v>200</v>
      </c>
      <c r="I193" s="96"/>
      <c r="J193" s="25"/>
      <c r="K193" s="97" t="s">
        <v>3</v>
      </c>
      <c r="L193" s="98" t="s">
        <v>43</v>
      </c>
      <c r="N193" s="99">
        <f>M193*H193</f>
        <v>0</v>
      </c>
      <c r="O193" s="99">
        <v>0</v>
      </c>
      <c r="P193" s="99">
        <f>O193*H193</f>
        <v>0</v>
      </c>
      <c r="Q193" s="99">
        <v>0</v>
      </c>
      <c r="R193" s="100">
        <f>Q193*H193</f>
        <v>0</v>
      </c>
      <c r="AP193" s="101" t="s">
        <v>106</v>
      </c>
      <c r="AR193" s="101" t="s">
        <v>102</v>
      </c>
      <c r="AS193" s="101" t="s">
        <v>72</v>
      </c>
      <c r="AW193" s="11" t="s">
        <v>107</v>
      </c>
      <c r="BC193" s="102" t="e">
        <f>IF(L193="základní",#REF!,0)</f>
        <v>#REF!</v>
      </c>
      <c r="BD193" s="102">
        <f>IF(L193="snížená",#REF!,0)</f>
        <v>0</v>
      </c>
      <c r="BE193" s="102">
        <f>IF(L193="zákl. přenesená",#REF!,0)</f>
        <v>0</v>
      </c>
      <c r="BF193" s="102">
        <f>IF(L193="sníž. přenesená",#REF!,0)</f>
        <v>0</v>
      </c>
      <c r="BG193" s="102">
        <f>IF(L193="nulová",#REF!,0)</f>
        <v>0</v>
      </c>
      <c r="BH193" s="11" t="s">
        <v>80</v>
      </c>
      <c r="BI193" s="102" t="e">
        <f>ROUND(#REF!*H193,2)</f>
        <v>#REF!</v>
      </c>
      <c r="BJ193" s="11" t="s">
        <v>106</v>
      </c>
      <c r="BK193" s="101" t="s">
        <v>562</v>
      </c>
    </row>
    <row r="194" spans="2:63" s="1" customFormat="1" ht="66.75" customHeight="1">
      <c r="B194" s="90"/>
      <c r="C194" s="91" t="s">
        <v>563</v>
      </c>
      <c r="D194" s="91" t="s">
        <v>102</v>
      </c>
      <c r="E194" s="92" t="s">
        <v>564</v>
      </c>
      <c r="F194" s="93" t="s">
        <v>565</v>
      </c>
      <c r="G194" s="94" t="s">
        <v>168</v>
      </c>
      <c r="H194" s="95">
        <v>200</v>
      </c>
      <c r="I194" s="96"/>
      <c r="J194" s="25"/>
      <c r="K194" s="97" t="s">
        <v>3</v>
      </c>
      <c r="L194" s="98" t="s">
        <v>43</v>
      </c>
      <c r="N194" s="99">
        <f>M194*H194</f>
        <v>0</v>
      </c>
      <c r="O194" s="99">
        <v>0</v>
      </c>
      <c r="P194" s="99">
        <f>O194*H194</f>
        <v>0</v>
      </c>
      <c r="Q194" s="99">
        <v>0</v>
      </c>
      <c r="R194" s="100">
        <f>Q194*H194</f>
        <v>0</v>
      </c>
      <c r="AP194" s="101" t="s">
        <v>106</v>
      </c>
      <c r="AR194" s="101" t="s">
        <v>102</v>
      </c>
      <c r="AS194" s="101" t="s">
        <v>72</v>
      </c>
      <c r="AW194" s="11" t="s">
        <v>107</v>
      </c>
      <c r="BC194" s="102" t="e">
        <f>IF(L194="základní",#REF!,0)</f>
        <v>#REF!</v>
      </c>
      <c r="BD194" s="102">
        <f>IF(L194="snížená",#REF!,0)</f>
        <v>0</v>
      </c>
      <c r="BE194" s="102">
        <f>IF(L194="zákl. přenesená",#REF!,0)</f>
        <v>0</v>
      </c>
      <c r="BF194" s="102">
        <f>IF(L194="sníž. přenesená",#REF!,0)</f>
        <v>0</v>
      </c>
      <c r="BG194" s="102">
        <f>IF(L194="nulová",#REF!,0)</f>
        <v>0</v>
      </c>
      <c r="BH194" s="11" t="s">
        <v>80</v>
      </c>
      <c r="BI194" s="102" t="e">
        <f>ROUND(#REF!*H194,2)</f>
        <v>#REF!</v>
      </c>
      <c r="BJ194" s="11" t="s">
        <v>106</v>
      </c>
      <c r="BK194" s="101" t="s">
        <v>566</v>
      </c>
    </row>
    <row r="195" spans="2:63" s="1" customFormat="1" ht="66.75" customHeight="1">
      <c r="B195" s="90"/>
      <c r="C195" s="91" t="s">
        <v>567</v>
      </c>
      <c r="D195" s="91" t="s">
        <v>102</v>
      </c>
      <c r="E195" s="92" t="s">
        <v>568</v>
      </c>
      <c r="F195" s="93" t="s">
        <v>569</v>
      </c>
      <c r="G195" s="94" t="s">
        <v>168</v>
      </c>
      <c r="H195" s="95">
        <v>200</v>
      </c>
      <c r="I195" s="96"/>
      <c r="J195" s="25"/>
      <c r="K195" s="97" t="s">
        <v>3</v>
      </c>
      <c r="L195" s="98" t="s">
        <v>43</v>
      </c>
      <c r="N195" s="99">
        <f>M195*H195</f>
        <v>0</v>
      </c>
      <c r="O195" s="99">
        <v>0</v>
      </c>
      <c r="P195" s="99">
        <f>O195*H195</f>
        <v>0</v>
      </c>
      <c r="Q195" s="99">
        <v>0</v>
      </c>
      <c r="R195" s="100">
        <f>Q195*H195</f>
        <v>0</v>
      </c>
      <c r="AP195" s="101" t="s">
        <v>106</v>
      </c>
      <c r="AR195" s="101" t="s">
        <v>102</v>
      </c>
      <c r="AS195" s="101" t="s">
        <v>72</v>
      </c>
      <c r="AW195" s="11" t="s">
        <v>107</v>
      </c>
      <c r="BC195" s="102" t="e">
        <f>IF(L195="základní",#REF!,0)</f>
        <v>#REF!</v>
      </c>
      <c r="BD195" s="102">
        <f>IF(L195="snížená",#REF!,0)</f>
        <v>0</v>
      </c>
      <c r="BE195" s="102">
        <f>IF(L195="zákl. přenesená",#REF!,0)</f>
        <v>0</v>
      </c>
      <c r="BF195" s="102">
        <f>IF(L195="sníž. přenesená",#REF!,0)</f>
        <v>0</v>
      </c>
      <c r="BG195" s="102">
        <f>IF(L195="nulová",#REF!,0)</f>
        <v>0</v>
      </c>
      <c r="BH195" s="11" t="s">
        <v>80</v>
      </c>
      <c r="BI195" s="102" t="e">
        <f>ROUND(#REF!*H195,2)</f>
        <v>#REF!</v>
      </c>
      <c r="BJ195" s="11" t="s">
        <v>106</v>
      </c>
      <c r="BK195" s="101" t="s">
        <v>570</v>
      </c>
    </row>
    <row r="196" spans="2:63" s="1" customFormat="1" ht="66.75" customHeight="1">
      <c r="B196" s="90"/>
      <c r="C196" s="91" t="s">
        <v>571</v>
      </c>
      <c r="D196" s="91" t="s">
        <v>102</v>
      </c>
      <c r="E196" s="92" t="s">
        <v>572</v>
      </c>
      <c r="F196" s="93" t="s">
        <v>573</v>
      </c>
      <c r="G196" s="94" t="s">
        <v>168</v>
      </c>
      <c r="H196" s="95">
        <v>200</v>
      </c>
      <c r="I196" s="96"/>
      <c r="J196" s="25"/>
      <c r="K196" s="97" t="s">
        <v>3</v>
      </c>
      <c r="L196" s="98" t="s">
        <v>43</v>
      </c>
      <c r="N196" s="99">
        <f>M196*H196</f>
        <v>0</v>
      </c>
      <c r="O196" s="99">
        <v>0</v>
      </c>
      <c r="P196" s="99">
        <f>O196*H196</f>
        <v>0</v>
      </c>
      <c r="Q196" s="99">
        <v>0</v>
      </c>
      <c r="R196" s="100">
        <f>Q196*H196</f>
        <v>0</v>
      </c>
      <c r="AP196" s="101" t="s">
        <v>106</v>
      </c>
      <c r="AR196" s="101" t="s">
        <v>102</v>
      </c>
      <c r="AS196" s="101" t="s">
        <v>72</v>
      </c>
      <c r="AW196" s="11" t="s">
        <v>107</v>
      </c>
      <c r="BC196" s="102" t="e">
        <f>IF(L196="základní",#REF!,0)</f>
        <v>#REF!</v>
      </c>
      <c r="BD196" s="102">
        <f>IF(L196="snížená",#REF!,0)</f>
        <v>0</v>
      </c>
      <c r="BE196" s="102">
        <f>IF(L196="zákl. přenesená",#REF!,0)</f>
        <v>0</v>
      </c>
      <c r="BF196" s="102">
        <f>IF(L196="sníž. přenesená",#REF!,0)</f>
        <v>0</v>
      </c>
      <c r="BG196" s="102">
        <f>IF(L196="nulová",#REF!,0)</f>
        <v>0</v>
      </c>
      <c r="BH196" s="11" t="s">
        <v>80</v>
      </c>
      <c r="BI196" s="102" t="e">
        <f>ROUND(#REF!*H196,2)</f>
        <v>#REF!</v>
      </c>
      <c r="BJ196" s="11" t="s">
        <v>106</v>
      </c>
      <c r="BK196" s="101" t="s">
        <v>574</v>
      </c>
    </row>
    <row r="197" spans="2:63" s="1" customFormat="1" ht="114.95" customHeight="1">
      <c r="B197" s="90"/>
      <c r="C197" s="91" t="s">
        <v>575</v>
      </c>
      <c r="D197" s="91" t="s">
        <v>102</v>
      </c>
      <c r="E197" s="92" t="s">
        <v>576</v>
      </c>
      <c r="F197" s="93" t="s">
        <v>577</v>
      </c>
      <c r="G197" s="94" t="s">
        <v>501</v>
      </c>
      <c r="H197" s="95">
        <v>0.5</v>
      </c>
      <c r="I197" s="96"/>
      <c r="J197" s="25"/>
      <c r="K197" s="97" t="s">
        <v>3</v>
      </c>
      <c r="L197" s="98" t="s">
        <v>43</v>
      </c>
      <c r="N197" s="99">
        <f>M197*H197</f>
        <v>0</v>
      </c>
      <c r="O197" s="99">
        <v>0</v>
      </c>
      <c r="P197" s="99">
        <f>O197*H197</f>
        <v>0</v>
      </c>
      <c r="Q197" s="99">
        <v>0</v>
      </c>
      <c r="R197" s="100">
        <f>Q197*H197</f>
        <v>0</v>
      </c>
      <c r="AP197" s="101" t="s">
        <v>106</v>
      </c>
      <c r="AR197" s="101" t="s">
        <v>102</v>
      </c>
      <c r="AS197" s="101" t="s">
        <v>72</v>
      </c>
      <c r="AW197" s="11" t="s">
        <v>107</v>
      </c>
      <c r="BC197" s="102" t="e">
        <f>IF(L197="základní",#REF!,0)</f>
        <v>#REF!</v>
      </c>
      <c r="BD197" s="102">
        <f>IF(L197="snížená",#REF!,0)</f>
        <v>0</v>
      </c>
      <c r="BE197" s="102">
        <f>IF(L197="zákl. přenesená",#REF!,0)</f>
        <v>0</v>
      </c>
      <c r="BF197" s="102">
        <f>IF(L197="sníž. přenesená",#REF!,0)</f>
        <v>0</v>
      </c>
      <c r="BG197" s="102">
        <f>IF(L197="nulová",#REF!,0)</f>
        <v>0</v>
      </c>
      <c r="BH197" s="11" t="s">
        <v>80</v>
      </c>
      <c r="BI197" s="102" t="e">
        <f>ROUND(#REF!*H197,2)</f>
        <v>#REF!</v>
      </c>
      <c r="BJ197" s="11" t="s">
        <v>106</v>
      </c>
      <c r="BK197" s="101" t="s">
        <v>578</v>
      </c>
    </row>
    <row r="198" spans="2:63" s="1" customFormat="1" ht="114.95" customHeight="1">
      <c r="B198" s="90"/>
      <c r="C198" s="91" t="s">
        <v>579</v>
      </c>
      <c r="D198" s="91" t="s">
        <v>102</v>
      </c>
      <c r="E198" s="92" t="s">
        <v>580</v>
      </c>
      <c r="F198" s="93" t="s">
        <v>581</v>
      </c>
      <c r="G198" s="94" t="s">
        <v>501</v>
      </c>
      <c r="H198" s="95">
        <v>1</v>
      </c>
      <c r="I198" s="96"/>
      <c r="J198" s="25"/>
      <c r="K198" s="97" t="s">
        <v>3</v>
      </c>
      <c r="L198" s="98" t="s">
        <v>43</v>
      </c>
      <c r="N198" s="99">
        <f>M198*H198</f>
        <v>0</v>
      </c>
      <c r="O198" s="99">
        <v>0</v>
      </c>
      <c r="P198" s="99">
        <f>O198*H198</f>
        <v>0</v>
      </c>
      <c r="Q198" s="99">
        <v>0</v>
      </c>
      <c r="R198" s="100">
        <f>Q198*H198</f>
        <v>0</v>
      </c>
      <c r="AP198" s="101" t="s">
        <v>106</v>
      </c>
      <c r="AR198" s="101" t="s">
        <v>102</v>
      </c>
      <c r="AS198" s="101" t="s">
        <v>72</v>
      </c>
      <c r="AW198" s="11" t="s">
        <v>107</v>
      </c>
      <c r="BC198" s="102" t="e">
        <f>IF(L198="základní",#REF!,0)</f>
        <v>#REF!</v>
      </c>
      <c r="BD198" s="102">
        <f>IF(L198="snížená",#REF!,0)</f>
        <v>0</v>
      </c>
      <c r="BE198" s="102">
        <f>IF(L198="zákl. přenesená",#REF!,0)</f>
        <v>0</v>
      </c>
      <c r="BF198" s="102">
        <f>IF(L198="sníž. přenesená",#REF!,0)</f>
        <v>0</v>
      </c>
      <c r="BG198" s="102">
        <f>IF(L198="nulová",#REF!,0)</f>
        <v>0</v>
      </c>
      <c r="BH198" s="11" t="s">
        <v>80</v>
      </c>
      <c r="BI198" s="102" t="e">
        <f>ROUND(#REF!*H198,2)</f>
        <v>#REF!</v>
      </c>
      <c r="BJ198" s="11" t="s">
        <v>106</v>
      </c>
      <c r="BK198" s="101" t="s">
        <v>582</v>
      </c>
    </row>
    <row r="199" spans="2:63" s="1" customFormat="1" ht="37.9" customHeight="1">
      <c r="B199" s="90"/>
      <c r="C199" s="91" t="s">
        <v>583</v>
      </c>
      <c r="D199" s="91" t="s">
        <v>102</v>
      </c>
      <c r="E199" s="92" t="s">
        <v>584</v>
      </c>
      <c r="F199" s="93" t="s">
        <v>585</v>
      </c>
      <c r="G199" s="94" t="s">
        <v>148</v>
      </c>
      <c r="H199" s="95">
        <v>500</v>
      </c>
      <c r="I199" s="96"/>
      <c r="J199" s="25"/>
      <c r="K199" s="97" t="s">
        <v>3</v>
      </c>
      <c r="L199" s="98" t="s">
        <v>43</v>
      </c>
      <c r="N199" s="99">
        <f>M199*H199</f>
        <v>0</v>
      </c>
      <c r="O199" s="99">
        <v>0</v>
      </c>
      <c r="P199" s="99">
        <f>O199*H199</f>
        <v>0</v>
      </c>
      <c r="Q199" s="99">
        <v>0</v>
      </c>
      <c r="R199" s="100">
        <f>Q199*H199</f>
        <v>0</v>
      </c>
      <c r="AP199" s="101" t="s">
        <v>106</v>
      </c>
      <c r="AR199" s="101" t="s">
        <v>102</v>
      </c>
      <c r="AS199" s="101" t="s">
        <v>72</v>
      </c>
      <c r="AW199" s="11" t="s">
        <v>107</v>
      </c>
      <c r="BC199" s="102" t="e">
        <f>IF(L199="základní",#REF!,0)</f>
        <v>#REF!</v>
      </c>
      <c r="BD199" s="102">
        <f>IF(L199="snížená",#REF!,0)</f>
        <v>0</v>
      </c>
      <c r="BE199" s="102">
        <f>IF(L199="zákl. přenesená",#REF!,0)</f>
        <v>0</v>
      </c>
      <c r="BF199" s="102">
        <f>IF(L199="sníž. přenesená",#REF!,0)</f>
        <v>0</v>
      </c>
      <c r="BG199" s="102">
        <f>IF(L199="nulová",#REF!,0)</f>
        <v>0</v>
      </c>
      <c r="BH199" s="11" t="s">
        <v>80</v>
      </c>
      <c r="BI199" s="102" t="e">
        <f>ROUND(#REF!*H199,2)</f>
        <v>#REF!</v>
      </c>
      <c r="BJ199" s="11" t="s">
        <v>106</v>
      </c>
      <c r="BK199" s="101" t="s">
        <v>586</v>
      </c>
    </row>
    <row r="200" spans="2:63" s="1" customFormat="1" ht="37.9" customHeight="1">
      <c r="B200" s="90"/>
      <c r="C200" s="91" t="s">
        <v>587</v>
      </c>
      <c r="D200" s="91" t="s">
        <v>102</v>
      </c>
      <c r="E200" s="92" t="s">
        <v>588</v>
      </c>
      <c r="F200" s="93" t="s">
        <v>589</v>
      </c>
      <c r="G200" s="94" t="s">
        <v>148</v>
      </c>
      <c r="H200" s="95">
        <v>500</v>
      </c>
      <c r="I200" s="96"/>
      <c r="J200" s="25"/>
      <c r="K200" s="97" t="s">
        <v>3</v>
      </c>
      <c r="L200" s="98" t="s">
        <v>43</v>
      </c>
      <c r="N200" s="99">
        <f>M200*H200</f>
        <v>0</v>
      </c>
      <c r="O200" s="99">
        <v>0</v>
      </c>
      <c r="P200" s="99">
        <f>O200*H200</f>
        <v>0</v>
      </c>
      <c r="Q200" s="99">
        <v>0</v>
      </c>
      <c r="R200" s="100">
        <f>Q200*H200</f>
        <v>0</v>
      </c>
      <c r="AP200" s="101" t="s">
        <v>106</v>
      </c>
      <c r="AR200" s="101" t="s">
        <v>102</v>
      </c>
      <c r="AS200" s="101" t="s">
        <v>72</v>
      </c>
      <c r="AW200" s="11" t="s">
        <v>107</v>
      </c>
      <c r="BC200" s="102" t="e">
        <f>IF(L200="základní",#REF!,0)</f>
        <v>#REF!</v>
      </c>
      <c r="BD200" s="102">
        <f>IF(L200="snížená",#REF!,0)</f>
        <v>0</v>
      </c>
      <c r="BE200" s="102">
        <f>IF(L200="zákl. přenesená",#REF!,0)</f>
        <v>0</v>
      </c>
      <c r="BF200" s="102">
        <f>IF(L200="sníž. přenesená",#REF!,0)</f>
        <v>0</v>
      </c>
      <c r="BG200" s="102">
        <f>IF(L200="nulová",#REF!,0)</f>
        <v>0</v>
      </c>
      <c r="BH200" s="11" t="s">
        <v>80</v>
      </c>
      <c r="BI200" s="102" t="e">
        <f>ROUND(#REF!*H200,2)</f>
        <v>#REF!</v>
      </c>
      <c r="BJ200" s="11" t="s">
        <v>106</v>
      </c>
      <c r="BK200" s="101" t="s">
        <v>590</v>
      </c>
    </row>
    <row r="201" spans="2:63" s="1" customFormat="1" ht="37.9" customHeight="1">
      <c r="B201" s="90"/>
      <c r="C201" s="91" t="s">
        <v>591</v>
      </c>
      <c r="D201" s="91" t="s">
        <v>102</v>
      </c>
      <c r="E201" s="92" t="s">
        <v>592</v>
      </c>
      <c r="F201" s="93" t="s">
        <v>593</v>
      </c>
      <c r="G201" s="94" t="s">
        <v>148</v>
      </c>
      <c r="H201" s="95">
        <v>500</v>
      </c>
      <c r="I201" s="96"/>
      <c r="J201" s="25"/>
      <c r="K201" s="97" t="s">
        <v>3</v>
      </c>
      <c r="L201" s="98" t="s">
        <v>43</v>
      </c>
      <c r="N201" s="99">
        <f>M201*H201</f>
        <v>0</v>
      </c>
      <c r="O201" s="99">
        <v>0</v>
      </c>
      <c r="P201" s="99">
        <f>O201*H201</f>
        <v>0</v>
      </c>
      <c r="Q201" s="99">
        <v>0</v>
      </c>
      <c r="R201" s="100">
        <f>Q201*H201</f>
        <v>0</v>
      </c>
      <c r="AP201" s="101" t="s">
        <v>106</v>
      </c>
      <c r="AR201" s="101" t="s">
        <v>102</v>
      </c>
      <c r="AS201" s="101" t="s">
        <v>72</v>
      </c>
      <c r="AW201" s="11" t="s">
        <v>107</v>
      </c>
      <c r="BC201" s="102" t="e">
        <f>IF(L201="základní",#REF!,0)</f>
        <v>#REF!</v>
      </c>
      <c r="BD201" s="102">
        <f>IF(L201="snížená",#REF!,0)</f>
        <v>0</v>
      </c>
      <c r="BE201" s="102">
        <f>IF(L201="zákl. přenesená",#REF!,0)</f>
        <v>0</v>
      </c>
      <c r="BF201" s="102">
        <f>IF(L201="sníž. přenesená",#REF!,0)</f>
        <v>0</v>
      </c>
      <c r="BG201" s="102">
        <f>IF(L201="nulová",#REF!,0)</f>
        <v>0</v>
      </c>
      <c r="BH201" s="11" t="s">
        <v>80</v>
      </c>
      <c r="BI201" s="102" t="e">
        <f>ROUND(#REF!*H201,2)</f>
        <v>#REF!</v>
      </c>
      <c r="BJ201" s="11" t="s">
        <v>106</v>
      </c>
      <c r="BK201" s="101" t="s">
        <v>594</v>
      </c>
    </row>
    <row r="202" spans="2:63" s="1" customFormat="1" ht="37.9" customHeight="1">
      <c r="B202" s="90"/>
      <c r="C202" s="91" t="s">
        <v>595</v>
      </c>
      <c r="D202" s="91" t="s">
        <v>102</v>
      </c>
      <c r="E202" s="92" t="s">
        <v>596</v>
      </c>
      <c r="F202" s="93" t="s">
        <v>597</v>
      </c>
      <c r="G202" s="94" t="s">
        <v>148</v>
      </c>
      <c r="H202" s="95">
        <v>500</v>
      </c>
      <c r="I202" s="96"/>
      <c r="J202" s="25"/>
      <c r="K202" s="97" t="s">
        <v>3</v>
      </c>
      <c r="L202" s="98" t="s">
        <v>43</v>
      </c>
      <c r="N202" s="99">
        <f>M202*H202</f>
        <v>0</v>
      </c>
      <c r="O202" s="99">
        <v>0</v>
      </c>
      <c r="P202" s="99">
        <f>O202*H202</f>
        <v>0</v>
      </c>
      <c r="Q202" s="99">
        <v>0</v>
      </c>
      <c r="R202" s="100">
        <f>Q202*H202</f>
        <v>0</v>
      </c>
      <c r="AP202" s="101" t="s">
        <v>106</v>
      </c>
      <c r="AR202" s="101" t="s">
        <v>102</v>
      </c>
      <c r="AS202" s="101" t="s">
        <v>72</v>
      </c>
      <c r="AW202" s="11" t="s">
        <v>107</v>
      </c>
      <c r="BC202" s="102" t="e">
        <f>IF(L202="základní",#REF!,0)</f>
        <v>#REF!</v>
      </c>
      <c r="BD202" s="102">
        <f>IF(L202="snížená",#REF!,0)</f>
        <v>0</v>
      </c>
      <c r="BE202" s="102">
        <f>IF(L202="zákl. přenesená",#REF!,0)</f>
        <v>0</v>
      </c>
      <c r="BF202" s="102">
        <f>IF(L202="sníž. přenesená",#REF!,0)</f>
        <v>0</v>
      </c>
      <c r="BG202" s="102">
        <f>IF(L202="nulová",#REF!,0)</f>
        <v>0</v>
      </c>
      <c r="BH202" s="11" t="s">
        <v>80</v>
      </c>
      <c r="BI202" s="102" t="e">
        <f>ROUND(#REF!*H202,2)</f>
        <v>#REF!</v>
      </c>
      <c r="BJ202" s="11" t="s">
        <v>106</v>
      </c>
      <c r="BK202" s="101" t="s">
        <v>598</v>
      </c>
    </row>
    <row r="203" spans="2:63" s="1" customFormat="1" ht="37.9" customHeight="1">
      <c r="B203" s="90"/>
      <c r="C203" s="91" t="s">
        <v>599</v>
      </c>
      <c r="D203" s="91" t="s">
        <v>102</v>
      </c>
      <c r="E203" s="92" t="s">
        <v>600</v>
      </c>
      <c r="F203" s="93" t="s">
        <v>601</v>
      </c>
      <c r="G203" s="94" t="s">
        <v>501</v>
      </c>
      <c r="H203" s="95">
        <v>40</v>
      </c>
      <c r="I203" s="96"/>
      <c r="J203" s="25"/>
      <c r="K203" s="97" t="s">
        <v>3</v>
      </c>
      <c r="L203" s="98" t="s">
        <v>43</v>
      </c>
      <c r="N203" s="99">
        <f>M203*H203</f>
        <v>0</v>
      </c>
      <c r="O203" s="99">
        <v>0</v>
      </c>
      <c r="P203" s="99">
        <f>O203*H203</f>
        <v>0</v>
      </c>
      <c r="Q203" s="99">
        <v>0</v>
      </c>
      <c r="R203" s="100">
        <f>Q203*H203</f>
        <v>0</v>
      </c>
      <c r="AP203" s="101" t="s">
        <v>106</v>
      </c>
      <c r="AR203" s="101" t="s">
        <v>102</v>
      </c>
      <c r="AS203" s="101" t="s">
        <v>72</v>
      </c>
      <c r="AW203" s="11" t="s">
        <v>107</v>
      </c>
      <c r="BC203" s="102" t="e">
        <f>IF(L203="základní",#REF!,0)</f>
        <v>#REF!</v>
      </c>
      <c r="BD203" s="102">
        <f>IF(L203="snížená",#REF!,0)</f>
        <v>0</v>
      </c>
      <c r="BE203" s="102">
        <f>IF(L203="zákl. přenesená",#REF!,0)</f>
        <v>0</v>
      </c>
      <c r="BF203" s="102">
        <f>IF(L203="sníž. přenesená",#REF!,0)</f>
        <v>0</v>
      </c>
      <c r="BG203" s="102">
        <f>IF(L203="nulová",#REF!,0)</f>
        <v>0</v>
      </c>
      <c r="BH203" s="11" t="s">
        <v>80</v>
      </c>
      <c r="BI203" s="102" t="e">
        <f>ROUND(#REF!*H203,2)</f>
        <v>#REF!</v>
      </c>
      <c r="BJ203" s="11" t="s">
        <v>106</v>
      </c>
      <c r="BK203" s="101" t="s">
        <v>602</v>
      </c>
    </row>
    <row r="204" spans="2:63" s="1" customFormat="1" ht="37.9" customHeight="1">
      <c r="B204" s="90"/>
      <c r="C204" s="91" t="s">
        <v>603</v>
      </c>
      <c r="D204" s="91" t="s">
        <v>102</v>
      </c>
      <c r="E204" s="92" t="s">
        <v>604</v>
      </c>
      <c r="F204" s="93" t="s">
        <v>605</v>
      </c>
      <c r="G204" s="94" t="s">
        <v>501</v>
      </c>
      <c r="H204" s="95">
        <v>20</v>
      </c>
      <c r="I204" s="96"/>
      <c r="J204" s="25"/>
      <c r="K204" s="97" t="s">
        <v>3</v>
      </c>
      <c r="L204" s="98" t="s">
        <v>43</v>
      </c>
      <c r="N204" s="99">
        <f>M204*H204</f>
        <v>0</v>
      </c>
      <c r="O204" s="99">
        <v>0</v>
      </c>
      <c r="P204" s="99">
        <f>O204*H204</f>
        <v>0</v>
      </c>
      <c r="Q204" s="99">
        <v>0</v>
      </c>
      <c r="R204" s="100">
        <f>Q204*H204</f>
        <v>0</v>
      </c>
      <c r="AP204" s="101" t="s">
        <v>106</v>
      </c>
      <c r="AR204" s="101" t="s">
        <v>102</v>
      </c>
      <c r="AS204" s="101" t="s">
        <v>72</v>
      </c>
      <c r="AW204" s="11" t="s">
        <v>107</v>
      </c>
      <c r="BC204" s="102" t="e">
        <f>IF(L204="základní",#REF!,0)</f>
        <v>#REF!</v>
      </c>
      <c r="BD204" s="102">
        <f>IF(L204="snížená",#REF!,0)</f>
        <v>0</v>
      </c>
      <c r="BE204" s="102">
        <f>IF(L204="zákl. přenesená",#REF!,0)</f>
        <v>0</v>
      </c>
      <c r="BF204" s="102">
        <f>IF(L204="sníž. přenesená",#REF!,0)</f>
        <v>0</v>
      </c>
      <c r="BG204" s="102">
        <f>IF(L204="nulová",#REF!,0)</f>
        <v>0</v>
      </c>
      <c r="BH204" s="11" t="s">
        <v>80</v>
      </c>
      <c r="BI204" s="102" t="e">
        <f>ROUND(#REF!*H204,2)</f>
        <v>#REF!</v>
      </c>
      <c r="BJ204" s="11" t="s">
        <v>106</v>
      </c>
      <c r="BK204" s="101" t="s">
        <v>606</v>
      </c>
    </row>
    <row r="205" spans="2:63" s="1" customFormat="1" ht="37.9" customHeight="1">
      <c r="B205" s="90"/>
      <c r="C205" s="91" t="s">
        <v>607</v>
      </c>
      <c r="D205" s="91" t="s">
        <v>102</v>
      </c>
      <c r="E205" s="92" t="s">
        <v>608</v>
      </c>
      <c r="F205" s="93" t="s">
        <v>609</v>
      </c>
      <c r="G205" s="94" t="s">
        <v>148</v>
      </c>
      <c r="H205" s="95">
        <v>200</v>
      </c>
      <c r="I205" s="96"/>
      <c r="J205" s="25"/>
      <c r="K205" s="97" t="s">
        <v>3</v>
      </c>
      <c r="L205" s="98" t="s">
        <v>43</v>
      </c>
      <c r="N205" s="99">
        <f>M205*H205</f>
        <v>0</v>
      </c>
      <c r="O205" s="99">
        <v>0</v>
      </c>
      <c r="P205" s="99">
        <f>O205*H205</f>
        <v>0</v>
      </c>
      <c r="Q205" s="99">
        <v>0</v>
      </c>
      <c r="R205" s="100">
        <f>Q205*H205</f>
        <v>0</v>
      </c>
      <c r="AP205" s="101" t="s">
        <v>106</v>
      </c>
      <c r="AR205" s="101" t="s">
        <v>102</v>
      </c>
      <c r="AS205" s="101" t="s">
        <v>72</v>
      </c>
      <c r="AW205" s="11" t="s">
        <v>107</v>
      </c>
      <c r="BC205" s="102" t="e">
        <f>IF(L205="základní",#REF!,0)</f>
        <v>#REF!</v>
      </c>
      <c r="BD205" s="102">
        <f>IF(L205="snížená",#REF!,0)</f>
        <v>0</v>
      </c>
      <c r="BE205" s="102">
        <f>IF(L205="zákl. přenesená",#REF!,0)</f>
        <v>0</v>
      </c>
      <c r="BF205" s="102">
        <f>IF(L205="sníž. přenesená",#REF!,0)</f>
        <v>0</v>
      </c>
      <c r="BG205" s="102">
        <f>IF(L205="nulová",#REF!,0)</f>
        <v>0</v>
      </c>
      <c r="BH205" s="11" t="s">
        <v>80</v>
      </c>
      <c r="BI205" s="102" t="e">
        <f>ROUND(#REF!*H205,2)</f>
        <v>#REF!</v>
      </c>
      <c r="BJ205" s="11" t="s">
        <v>106</v>
      </c>
      <c r="BK205" s="101" t="s">
        <v>610</v>
      </c>
    </row>
    <row r="206" spans="2:63" s="1" customFormat="1" ht="37.9" customHeight="1">
      <c r="B206" s="90"/>
      <c r="C206" s="91" t="s">
        <v>611</v>
      </c>
      <c r="D206" s="91" t="s">
        <v>102</v>
      </c>
      <c r="E206" s="92" t="s">
        <v>612</v>
      </c>
      <c r="F206" s="93" t="s">
        <v>613</v>
      </c>
      <c r="G206" s="94" t="s">
        <v>148</v>
      </c>
      <c r="H206" s="95">
        <v>1500</v>
      </c>
      <c r="I206" s="96"/>
      <c r="J206" s="25"/>
      <c r="K206" s="97" t="s">
        <v>3</v>
      </c>
      <c r="L206" s="98" t="s">
        <v>43</v>
      </c>
      <c r="N206" s="99">
        <f>M206*H206</f>
        <v>0</v>
      </c>
      <c r="O206" s="99">
        <v>0</v>
      </c>
      <c r="P206" s="99">
        <f>O206*H206</f>
        <v>0</v>
      </c>
      <c r="Q206" s="99">
        <v>0</v>
      </c>
      <c r="R206" s="100">
        <f>Q206*H206</f>
        <v>0</v>
      </c>
      <c r="AP206" s="101" t="s">
        <v>106</v>
      </c>
      <c r="AR206" s="101" t="s">
        <v>102</v>
      </c>
      <c r="AS206" s="101" t="s">
        <v>72</v>
      </c>
      <c r="AW206" s="11" t="s">
        <v>107</v>
      </c>
      <c r="BC206" s="102" t="e">
        <f>IF(L206="základní",#REF!,0)</f>
        <v>#REF!</v>
      </c>
      <c r="BD206" s="102">
        <f>IF(L206="snížená",#REF!,0)</f>
        <v>0</v>
      </c>
      <c r="BE206" s="102">
        <f>IF(L206="zákl. přenesená",#REF!,0)</f>
        <v>0</v>
      </c>
      <c r="BF206" s="102">
        <f>IF(L206="sníž. přenesená",#REF!,0)</f>
        <v>0</v>
      </c>
      <c r="BG206" s="102">
        <f>IF(L206="nulová",#REF!,0)</f>
        <v>0</v>
      </c>
      <c r="BH206" s="11" t="s">
        <v>80</v>
      </c>
      <c r="BI206" s="102" t="e">
        <f>ROUND(#REF!*H206,2)</f>
        <v>#REF!</v>
      </c>
      <c r="BJ206" s="11" t="s">
        <v>106</v>
      </c>
      <c r="BK206" s="101" t="s">
        <v>614</v>
      </c>
    </row>
    <row r="207" spans="2:63" s="1" customFormat="1" ht="37.9" customHeight="1">
      <c r="B207" s="90"/>
      <c r="C207" s="91" t="s">
        <v>615</v>
      </c>
      <c r="D207" s="91" t="s">
        <v>102</v>
      </c>
      <c r="E207" s="92" t="s">
        <v>616</v>
      </c>
      <c r="F207" s="93" t="s">
        <v>617</v>
      </c>
      <c r="G207" s="94" t="s">
        <v>135</v>
      </c>
      <c r="H207" s="95">
        <v>100</v>
      </c>
      <c r="I207" s="96"/>
      <c r="J207" s="25"/>
      <c r="K207" s="97" t="s">
        <v>3</v>
      </c>
      <c r="L207" s="98" t="s">
        <v>43</v>
      </c>
      <c r="N207" s="99">
        <f>M207*H207</f>
        <v>0</v>
      </c>
      <c r="O207" s="99">
        <v>0</v>
      </c>
      <c r="P207" s="99">
        <f>O207*H207</f>
        <v>0</v>
      </c>
      <c r="Q207" s="99">
        <v>0</v>
      </c>
      <c r="R207" s="100">
        <f>Q207*H207</f>
        <v>0</v>
      </c>
      <c r="AP207" s="101" t="s">
        <v>106</v>
      </c>
      <c r="AR207" s="101" t="s">
        <v>102</v>
      </c>
      <c r="AS207" s="101" t="s">
        <v>72</v>
      </c>
      <c r="AW207" s="11" t="s">
        <v>107</v>
      </c>
      <c r="BC207" s="102" t="e">
        <f>IF(L207="základní",#REF!,0)</f>
        <v>#REF!</v>
      </c>
      <c r="BD207" s="102">
        <f>IF(L207="snížená",#REF!,0)</f>
        <v>0</v>
      </c>
      <c r="BE207" s="102">
        <f>IF(L207="zákl. přenesená",#REF!,0)</f>
        <v>0</v>
      </c>
      <c r="BF207" s="102">
        <f>IF(L207="sníž. přenesená",#REF!,0)</f>
        <v>0</v>
      </c>
      <c r="BG207" s="102">
        <f>IF(L207="nulová",#REF!,0)</f>
        <v>0</v>
      </c>
      <c r="BH207" s="11" t="s">
        <v>80</v>
      </c>
      <c r="BI207" s="102" t="e">
        <f>ROUND(#REF!*H207,2)</f>
        <v>#REF!</v>
      </c>
      <c r="BJ207" s="11" t="s">
        <v>106</v>
      </c>
      <c r="BK207" s="101" t="s">
        <v>618</v>
      </c>
    </row>
    <row r="208" spans="2:63" s="1" customFormat="1" ht="37.9" customHeight="1">
      <c r="B208" s="90"/>
      <c r="C208" s="91" t="s">
        <v>619</v>
      </c>
      <c r="D208" s="91" t="s">
        <v>102</v>
      </c>
      <c r="E208" s="92" t="s">
        <v>620</v>
      </c>
      <c r="F208" s="93" t="s">
        <v>621</v>
      </c>
      <c r="G208" s="94" t="s">
        <v>135</v>
      </c>
      <c r="H208" s="95">
        <v>300</v>
      </c>
      <c r="I208" s="96"/>
      <c r="J208" s="25"/>
      <c r="K208" s="97" t="s">
        <v>3</v>
      </c>
      <c r="L208" s="98" t="s">
        <v>43</v>
      </c>
      <c r="N208" s="99">
        <f>M208*H208</f>
        <v>0</v>
      </c>
      <c r="O208" s="99">
        <v>0</v>
      </c>
      <c r="P208" s="99">
        <f>O208*H208</f>
        <v>0</v>
      </c>
      <c r="Q208" s="99">
        <v>0</v>
      </c>
      <c r="R208" s="100">
        <f>Q208*H208</f>
        <v>0</v>
      </c>
      <c r="AP208" s="101" t="s">
        <v>106</v>
      </c>
      <c r="AR208" s="101" t="s">
        <v>102</v>
      </c>
      <c r="AS208" s="101" t="s">
        <v>72</v>
      </c>
      <c r="AW208" s="11" t="s">
        <v>107</v>
      </c>
      <c r="BC208" s="102" t="e">
        <f>IF(L208="základní",#REF!,0)</f>
        <v>#REF!</v>
      </c>
      <c r="BD208" s="102">
        <f>IF(L208="snížená",#REF!,0)</f>
        <v>0</v>
      </c>
      <c r="BE208" s="102">
        <f>IF(L208="zákl. přenesená",#REF!,0)</f>
        <v>0</v>
      </c>
      <c r="BF208" s="102">
        <f>IF(L208="sníž. přenesená",#REF!,0)</f>
        <v>0</v>
      </c>
      <c r="BG208" s="102">
        <f>IF(L208="nulová",#REF!,0)</f>
        <v>0</v>
      </c>
      <c r="BH208" s="11" t="s">
        <v>80</v>
      </c>
      <c r="BI208" s="102" t="e">
        <f>ROUND(#REF!*H208,2)</f>
        <v>#REF!</v>
      </c>
      <c r="BJ208" s="11" t="s">
        <v>106</v>
      </c>
      <c r="BK208" s="101" t="s">
        <v>622</v>
      </c>
    </row>
    <row r="209" spans="2:63" s="1" customFormat="1" ht="37.9" customHeight="1">
      <c r="B209" s="90"/>
      <c r="C209" s="91" t="s">
        <v>623</v>
      </c>
      <c r="D209" s="91" t="s">
        <v>102</v>
      </c>
      <c r="E209" s="92" t="s">
        <v>624</v>
      </c>
      <c r="F209" s="93" t="s">
        <v>625</v>
      </c>
      <c r="G209" s="94" t="s">
        <v>135</v>
      </c>
      <c r="H209" s="95">
        <v>8000</v>
      </c>
      <c r="I209" s="96"/>
      <c r="J209" s="25"/>
      <c r="K209" s="97" t="s">
        <v>3</v>
      </c>
      <c r="L209" s="98" t="s">
        <v>43</v>
      </c>
      <c r="N209" s="99">
        <f>M209*H209</f>
        <v>0</v>
      </c>
      <c r="O209" s="99">
        <v>0</v>
      </c>
      <c r="P209" s="99">
        <f>O209*H209</f>
        <v>0</v>
      </c>
      <c r="Q209" s="99">
        <v>0</v>
      </c>
      <c r="R209" s="100">
        <f>Q209*H209</f>
        <v>0</v>
      </c>
      <c r="AP209" s="101" t="s">
        <v>106</v>
      </c>
      <c r="AR209" s="101" t="s">
        <v>102</v>
      </c>
      <c r="AS209" s="101" t="s">
        <v>72</v>
      </c>
      <c r="AW209" s="11" t="s">
        <v>107</v>
      </c>
      <c r="BC209" s="102" t="e">
        <f>IF(L209="základní",#REF!,0)</f>
        <v>#REF!</v>
      </c>
      <c r="BD209" s="102">
        <f>IF(L209="snížená",#REF!,0)</f>
        <v>0</v>
      </c>
      <c r="BE209" s="102">
        <f>IF(L209="zákl. přenesená",#REF!,0)</f>
        <v>0</v>
      </c>
      <c r="BF209" s="102">
        <f>IF(L209="sníž. přenesená",#REF!,0)</f>
        <v>0</v>
      </c>
      <c r="BG209" s="102">
        <f>IF(L209="nulová",#REF!,0)</f>
        <v>0</v>
      </c>
      <c r="BH209" s="11" t="s">
        <v>80</v>
      </c>
      <c r="BI209" s="102" t="e">
        <f>ROUND(#REF!*H209,2)</f>
        <v>#REF!</v>
      </c>
      <c r="BJ209" s="11" t="s">
        <v>106</v>
      </c>
      <c r="BK209" s="101" t="s">
        <v>626</v>
      </c>
    </row>
    <row r="210" spans="2:63" s="1" customFormat="1" ht="37.9" customHeight="1">
      <c r="B210" s="90"/>
      <c r="C210" s="91" t="s">
        <v>627</v>
      </c>
      <c r="D210" s="91" t="s">
        <v>102</v>
      </c>
      <c r="E210" s="92" t="s">
        <v>628</v>
      </c>
      <c r="F210" s="93" t="s">
        <v>629</v>
      </c>
      <c r="G210" s="94" t="s">
        <v>135</v>
      </c>
      <c r="H210" s="95">
        <v>1000</v>
      </c>
      <c r="I210" s="96"/>
      <c r="J210" s="25"/>
      <c r="K210" s="97" t="s">
        <v>3</v>
      </c>
      <c r="L210" s="98" t="s">
        <v>43</v>
      </c>
      <c r="N210" s="99">
        <f>M210*H210</f>
        <v>0</v>
      </c>
      <c r="O210" s="99">
        <v>0</v>
      </c>
      <c r="P210" s="99">
        <f>O210*H210</f>
        <v>0</v>
      </c>
      <c r="Q210" s="99">
        <v>0</v>
      </c>
      <c r="R210" s="100">
        <f>Q210*H210</f>
        <v>0</v>
      </c>
      <c r="AP210" s="101" t="s">
        <v>106</v>
      </c>
      <c r="AR210" s="101" t="s">
        <v>102</v>
      </c>
      <c r="AS210" s="101" t="s">
        <v>72</v>
      </c>
      <c r="AW210" s="11" t="s">
        <v>107</v>
      </c>
      <c r="BC210" s="102" t="e">
        <f>IF(L210="základní",#REF!,0)</f>
        <v>#REF!</v>
      </c>
      <c r="BD210" s="102">
        <f>IF(L210="snížená",#REF!,0)</f>
        <v>0</v>
      </c>
      <c r="BE210" s="102">
        <f>IF(L210="zákl. přenesená",#REF!,0)</f>
        <v>0</v>
      </c>
      <c r="BF210" s="102">
        <f>IF(L210="sníž. přenesená",#REF!,0)</f>
        <v>0</v>
      </c>
      <c r="BG210" s="102">
        <f>IF(L210="nulová",#REF!,0)</f>
        <v>0</v>
      </c>
      <c r="BH210" s="11" t="s">
        <v>80</v>
      </c>
      <c r="BI210" s="102" t="e">
        <f>ROUND(#REF!*H210,2)</f>
        <v>#REF!</v>
      </c>
      <c r="BJ210" s="11" t="s">
        <v>106</v>
      </c>
      <c r="BK210" s="101" t="s">
        <v>630</v>
      </c>
    </row>
    <row r="211" spans="2:63" s="1" customFormat="1" ht="33" customHeight="1">
      <c r="B211" s="90"/>
      <c r="C211" s="91" t="s">
        <v>631</v>
      </c>
      <c r="D211" s="91" t="s">
        <v>102</v>
      </c>
      <c r="E211" s="92" t="s">
        <v>632</v>
      </c>
      <c r="F211" s="93" t="s">
        <v>633</v>
      </c>
      <c r="G211" s="94" t="s">
        <v>501</v>
      </c>
      <c r="H211" s="95">
        <v>2</v>
      </c>
      <c r="I211" s="96"/>
      <c r="J211" s="25"/>
      <c r="K211" s="97" t="s">
        <v>3</v>
      </c>
      <c r="L211" s="98" t="s">
        <v>43</v>
      </c>
      <c r="N211" s="99">
        <f>M211*H211</f>
        <v>0</v>
      </c>
      <c r="O211" s="99">
        <v>0</v>
      </c>
      <c r="P211" s="99">
        <f>O211*H211</f>
        <v>0</v>
      </c>
      <c r="Q211" s="99">
        <v>0</v>
      </c>
      <c r="R211" s="100">
        <f>Q211*H211</f>
        <v>0</v>
      </c>
      <c r="AP211" s="101" t="s">
        <v>106</v>
      </c>
      <c r="AR211" s="101" t="s">
        <v>102</v>
      </c>
      <c r="AS211" s="101" t="s">
        <v>72</v>
      </c>
      <c r="AW211" s="11" t="s">
        <v>107</v>
      </c>
      <c r="BC211" s="102" t="e">
        <f>IF(L211="základní",#REF!,0)</f>
        <v>#REF!</v>
      </c>
      <c r="BD211" s="102">
        <f>IF(L211="snížená",#REF!,0)</f>
        <v>0</v>
      </c>
      <c r="BE211" s="102">
        <f>IF(L211="zákl. přenesená",#REF!,0)</f>
        <v>0</v>
      </c>
      <c r="BF211" s="102">
        <f>IF(L211="sníž. přenesená",#REF!,0)</f>
        <v>0</v>
      </c>
      <c r="BG211" s="102">
        <f>IF(L211="nulová",#REF!,0)</f>
        <v>0</v>
      </c>
      <c r="BH211" s="11" t="s">
        <v>80</v>
      </c>
      <c r="BI211" s="102" t="e">
        <f>ROUND(#REF!*H211,2)</f>
        <v>#REF!</v>
      </c>
      <c r="BJ211" s="11" t="s">
        <v>106</v>
      </c>
      <c r="BK211" s="101" t="s">
        <v>634</v>
      </c>
    </row>
    <row r="212" spans="2:63" s="1" customFormat="1" ht="33" customHeight="1">
      <c r="B212" s="90"/>
      <c r="C212" s="91" t="s">
        <v>635</v>
      </c>
      <c r="D212" s="91" t="s">
        <v>102</v>
      </c>
      <c r="E212" s="92" t="s">
        <v>636</v>
      </c>
      <c r="F212" s="93" t="s">
        <v>637</v>
      </c>
      <c r="G212" s="94" t="s">
        <v>148</v>
      </c>
      <c r="H212" s="95">
        <v>2000</v>
      </c>
      <c r="I212" s="96"/>
      <c r="J212" s="25"/>
      <c r="K212" s="97" t="s">
        <v>3</v>
      </c>
      <c r="L212" s="98" t="s">
        <v>43</v>
      </c>
      <c r="N212" s="99">
        <f>M212*H212</f>
        <v>0</v>
      </c>
      <c r="O212" s="99">
        <v>0</v>
      </c>
      <c r="P212" s="99">
        <f>O212*H212</f>
        <v>0</v>
      </c>
      <c r="Q212" s="99">
        <v>0</v>
      </c>
      <c r="R212" s="100">
        <f>Q212*H212</f>
        <v>0</v>
      </c>
      <c r="AP212" s="101" t="s">
        <v>106</v>
      </c>
      <c r="AR212" s="101" t="s">
        <v>102</v>
      </c>
      <c r="AS212" s="101" t="s">
        <v>72</v>
      </c>
      <c r="AW212" s="11" t="s">
        <v>107</v>
      </c>
      <c r="BC212" s="102" t="e">
        <f>IF(L212="základní",#REF!,0)</f>
        <v>#REF!</v>
      </c>
      <c r="BD212" s="102">
        <f>IF(L212="snížená",#REF!,0)</f>
        <v>0</v>
      </c>
      <c r="BE212" s="102">
        <f>IF(L212="zákl. přenesená",#REF!,0)</f>
        <v>0</v>
      </c>
      <c r="BF212" s="102">
        <f>IF(L212="sníž. přenesená",#REF!,0)</f>
        <v>0</v>
      </c>
      <c r="BG212" s="102">
        <f>IF(L212="nulová",#REF!,0)</f>
        <v>0</v>
      </c>
      <c r="BH212" s="11" t="s">
        <v>80</v>
      </c>
      <c r="BI212" s="102" t="e">
        <f>ROUND(#REF!*H212,2)</f>
        <v>#REF!</v>
      </c>
      <c r="BJ212" s="11" t="s">
        <v>106</v>
      </c>
      <c r="BK212" s="101" t="s">
        <v>638</v>
      </c>
    </row>
    <row r="213" spans="2:63" s="1" customFormat="1" ht="37.9" customHeight="1">
      <c r="B213" s="90"/>
      <c r="C213" s="91" t="s">
        <v>639</v>
      </c>
      <c r="D213" s="91" t="s">
        <v>102</v>
      </c>
      <c r="E213" s="92" t="s">
        <v>640</v>
      </c>
      <c r="F213" s="93" t="s">
        <v>641</v>
      </c>
      <c r="G213" s="94" t="s">
        <v>148</v>
      </c>
      <c r="H213" s="95">
        <v>1000</v>
      </c>
      <c r="I213" s="96"/>
      <c r="J213" s="25"/>
      <c r="K213" s="97" t="s">
        <v>3</v>
      </c>
      <c r="L213" s="98" t="s">
        <v>43</v>
      </c>
      <c r="N213" s="99">
        <f>M213*H213</f>
        <v>0</v>
      </c>
      <c r="O213" s="99">
        <v>0</v>
      </c>
      <c r="P213" s="99">
        <f>O213*H213</f>
        <v>0</v>
      </c>
      <c r="Q213" s="99">
        <v>0</v>
      </c>
      <c r="R213" s="100">
        <f>Q213*H213</f>
        <v>0</v>
      </c>
      <c r="AP213" s="101" t="s">
        <v>106</v>
      </c>
      <c r="AR213" s="101" t="s">
        <v>102</v>
      </c>
      <c r="AS213" s="101" t="s">
        <v>72</v>
      </c>
      <c r="AW213" s="11" t="s">
        <v>107</v>
      </c>
      <c r="BC213" s="102" t="e">
        <f>IF(L213="základní",#REF!,0)</f>
        <v>#REF!</v>
      </c>
      <c r="BD213" s="102">
        <f>IF(L213="snížená",#REF!,0)</f>
        <v>0</v>
      </c>
      <c r="BE213" s="102">
        <f>IF(L213="zákl. přenesená",#REF!,0)</f>
        <v>0</v>
      </c>
      <c r="BF213" s="102">
        <f>IF(L213="sníž. přenesená",#REF!,0)</f>
        <v>0</v>
      </c>
      <c r="BG213" s="102">
        <f>IF(L213="nulová",#REF!,0)</f>
        <v>0</v>
      </c>
      <c r="BH213" s="11" t="s">
        <v>80</v>
      </c>
      <c r="BI213" s="102" t="e">
        <f>ROUND(#REF!*H213,2)</f>
        <v>#REF!</v>
      </c>
      <c r="BJ213" s="11" t="s">
        <v>106</v>
      </c>
      <c r="BK213" s="101" t="s">
        <v>642</v>
      </c>
    </row>
    <row r="214" spans="2:63" s="1" customFormat="1" ht="37.9" customHeight="1">
      <c r="B214" s="90"/>
      <c r="C214" s="91" t="s">
        <v>643</v>
      </c>
      <c r="D214" s="91" t="s">
        <v>102</v>
      </c>
      <c r="E214" s="92" t="s">
        <v>644</v>
      </c>
      <c r="F214" s="93" t="s">
        <v>645</v>
      </c>
      <c r="G214" s="94" t="s">
        <v>168</v>
      </c>
      <c r="H214" s="95">
        <v>50</v>
      </c>
      <c r="I214" s="96"/>
      <c r="J214" s="25"/>
      <c r="K214" s="97" t="s">
        <v>3</v>
      </c>
      <c r="L214" s="98" t="s">
        <v>43</v>
      </c>
      <c r="N214" s="99">
        <f>M214*H214</f>
        <v>0</v>
      </c>
      <c r="O214" s="99">
        <v>0</v>
      </c>
      <c r="P214" s="99">
        <f>O214*H214</f>
        <v>0</v>
      </c>
      <c r="Q214" s="99">
        <v>0</v>
      </c>
      <c r="R214" s="100">
        <f>Q214*H214</f>
        <v>0</v>
      </c>
      <c r="AP214" s="101" t="s">
        <v>106</v>
      </c>
      <c r="AR214" s="101" t="s">
        <v>102</v>
      </c>
      <c r="AS214" s="101" t="s">
        <v>72</v>
      </c>
      <c r="AW214" s="11" t="s">
        <v>107</v>
      </c>
      <c r="BC214" s="102" t="e">
        <f>IF(L214="základní",#REF!,0)</f>
        <v>#REF!</v>
      </c>
      <c r="BD214" s="102">
        <f>IF(L214="snížená",#REF!,0)</f>
        <v>0</v>
      </c>
      <c r="BE214" s="102">
        <f>IF(L214="zákl. přenesená",#REF!,0)</f>
        <v>0</v>
      </c>
      <c r="BF214" s="102">
        <f>IF(L214="sníž. přenesená",#REF!,0)</f>
        <v>0</v>
      </c>
      <c r="BG214" s="102">
        <f>IF(L214="nulová",#REF!,0)</f>
        <v>0</v>
      </c>
      <c r="BH214" s="11" t="s">
        <v>80</v>
      </c>
      <c r="BI214" s="102" t="e">
        <f>ROUND(#REF!*H214,2)</f>
        <v>#REF!</v>
      </c>
      <c r="BJ214" s="11" t="s">
        <v>106</v>
      </c>
      <c r="BK214" s="101" t="s">
        <v>646</v>
      </c>
    </row>
    <row r="215" spans="2:63" s="1" customFormat="1" ht="33" customHeight="1">
      <c r="B215" s="90"/>
      <c r="C215" s="91" t="s">
        <v>647</v>
      </c>
      <c r="D215" s="91" t="s">
        <v>102</v>
      </c>
      <c r="E215" s="92" t="s">
        <v>648</v>
      </c>
      <c r="F215" s="93" t="s">
        <v>649</v>
      </c>
      <c r="G215" s="94" t="s">
        <v>168</v>
      </c>
      <c r="H215" s="95">
        <v>50</v>
      </c>
      <c r="I215" s="96"/>
      <c r="J215" s="25"/>
      <c r="K215" s="97" t="s">
        <v>3</v>
      </c>
      <c r="L215" s="98" t="s">
        <v>43</v>
      </c>
      <c r="N215" s="99">
        <f>M215*H215</f>
        <v>0</v>
      </c>
      <c r="O215" s="99">
        <v>0</v>
      </c>
      <c r="P215" s="99">
        <f>O215*H215</f>
        <v>0</v>
      </c>
      <c r="Q215" s="99">
        <v>0</v>
      </c>
      <c r="R215" s="100">
        <f>Q215*H215</f>
        <v>0</v>
      </c>
      <c r="AP215" s="101" t="s">
        <v>106</v>
      </c>
      <c r="AR215" s="101" t="s">
        <v>102</v>
      </c>
      <c r="AS215" s="101" t="s">
        <v>72</v>
      </c>
      <c r="AW215" s="11" t="s">
        <v>107</v>
      </c>
      <c r="BC215" s="102" t="e">
        <f>IF(L215="základní",#REF!,0)</f>
        <v>#REF!</v>
      </c>
      <c r="BD215" s="102">
        <f>IF(L215="snížená",#REF!,0)</f>
        <v>0</v>
      </c>
      <c r="BE215" s="102">
        <f>IF(L215="zákl. přenesená",#REF!,0)</f>
        <v>0</v>
      </c>
      <c r="BF215" s="102">
        <f>IF(L215="sníž. přenesená",#REF!,0)</f>
        <v>0</v>
      </c>
      <c r="BG215" s="102">
        <f>IF(L215="nulová",#REF!,0)</f>
        <v>0</v>
      </c>
      <c r="BH215" s="11" t="s">
        <v>80</v>
      </c>
      <c r="BI215" s="102" t="e">
        <f>ROUND(#REF!*H215,2)</f>
        <v>#REF!</v>
      </c>
      <c r="BJ215" s="11" t="s">
        <v>106</v>
      </c>
      <c r="BK215" s="101" t="s">
        <v>650</v>
      </c>
    </row>
    <row r="216" spans="2:63" s="1" customFormat="1" ht="90" customHeight="1">
      <c r="B216" s="90"/>
      <c r="C216" s="91" t="s">
        <v>651</v>
      </c>
      <c r="D216" s="91" t="s">
        <v>102</v>
      </c>
      <c r="E216" s="92" t="s">
        <v>652</v>
      </c>
      <c r="F216" s="93" t="s">
        <v>653</v>
      </c>
      <c r="G216" s="94" t="s">
        <v>111</v>
      </c>
      <c r="H216" s="95">
        <v>200</v>
      </c>
      <c r="I216" s="96"/>
      <c r="J216" s="25"/>
      <c r="K216" s="97" t="s">
        <v>3</v>
      </c>
      <c r="L216" s="98" t="s">
        <v>43</v>
      </c>
      <c r="N216" s="99">
        <f>M216*H216</f>
        <v>0</v>
      </c>
      <c r="O216" s="99">
        <v>0</v>
      </c>
      <c r="P216" s="99">
        <f>O216*H216</f>
        <v>0</v>
      </c>
      <c r="Q216" s="99">
        <v>0</v>
      </c>
      <c r="R216" s="100">
        <f>Q216*H216</f>
        <v>0</v>
      </c>
      <c r="AP216" s="101" t="s">
        <v>106</v>
      </c>
      <c r="AR216" s="101" t="s">
        <v>102</v>
      </c>
      <c r="AS216" s="101" t="s">
        <v>72</v>
      </c>
      <c r="AW216" s="11" t="s">
        <v>107</v>
      </c>
      <c r="BC216" s="102" t="e">
        <f>IF(L216="základní",#REF!,0)</f>
        <v>#REF!</v>
      </c>
      <c r="BD216" s="102">
        <f>IF(L216="snížená",#REF!,0)</f>
        <v>0</v>
      </c>
      <c r="BE216" s="102">
        <f>IF(L216="zákl. přenesená",#REF!,0)</f>
        <v>0</v>
      </c>
      <c r="BF216" s="102">
        <f>IF(L216="sníž. přenesená",#REF!,0)</f>
        <v>0</v>
      </c>
      <c r="BG216" s="102">
        <f>IF(L216="nulová",#REF!,0)</f>
        <v>0</v>
      </c>
      <c r="BH216" s="11" t="s">
        <v>80</v>
      </c>
      <c r="BI216" s="102" t="e">
        <f>ROUND(#REF!*H216,2)</f>
        <v>#REF!</v>
      </c>
      <c r="BJ216" s="11" t="s">
        <v>106</v>
      </c>
      <c r="BK216" s="101" t="s">
        <v>654</v>
      </c>
    </row>
    <row r="217" spans="2:63" s="1" customFormat="1" ht="90" customHeight="1">
      <c r="B217" s="90"/>
      <c r="C217" s="91" t="s">
        <v>655</v>
      </c>
      <c r="D217" s="91" t="s">
        <v>102</v>
      </c>
      <c r="E217" s="92" t="s">
        <v>656</v>
      </c>
      <c r="F217" s="93" t="s">
        <v>657</v>
      </c>
      <c r="G217" s="94" t="s">
        <v>111</v>
      </c>
      <c r="H217" s="95">
        <v>50</v>
      </c>
      <c r="I217" s="96"/>
      <c r="J217" s="25"/>
      <c r="K217" s="97" t="s">
        <v>3</v>
      </c>
      <c r="L217" s="98" t="s">
        <v>43</v>
      </c>
      <c r="N217" s="99">
        <f>M217*H217</f>
        <v>0</v>
      </c>
      <c r="O217" s="99">
        <v>0</v>
      </c>
      <c r="P217" s="99">
        <f>O217*H217</f>
        <v>0</v>
      </c>
      <c r="Q217" s="99">
        <v>0</v>
      </c>
      <c r="R217" s="100">
        <f>Q217*H217</f>
        <v>0</v>
      </c>
      <c r="AP217" s="101" t="s">
        <v>106</v>
      </c>
      <c r="AR217" s="101" t="s">
        <v>102</v>
      </c>
      <c r="AS217" s="101" t="s">
        <v>72</v>
      </c>
      <c r="AW217" s="11" t="s">
        <v>107</v>
      </c>
      <c r="BC217" s="102" t="e">
        <f>IF(L217="základní",#REF!,0)</f>
        <v>#REF!</v>
      </c>
      <c r="BD217" s="102">
        <f>IF(L217="snížená",#REF!,0)</f>
        <v>0</v>
      </c>
      <c r="BE217" s="102">
        <f>IF(L217="zákl. přenesená",#REF!,0)</f>
        <v>0</v>
      </c>
      <c r="BF217" s="102">
        <f>IF(L217="sníž. přenesená",#REF!,0)</f>
        <v>0</v>
      </c>
      <c r="BG217" s="102">
        <f>IF(L217="nulová",#REF!,0)</f>
        <v>0</v>
      </c>
      <c r="BH217" s="11" t="s">
        <v>80</v>
      </c>
      <c r="BI217" s="102" t="e">
        <f>ROUND(#REF!*H217,2)</f>
        <v>#REF!</v>
      </c>
      <c r="BJ217" s="11" t="s">
        <v>106</v>
      </c>
      <c r="BK217" s="101" t="s">
        <v>658</v>
      </c>
    </row>
    <row r="218" spans="2:63" s="1" customFormat="1" ht="90" customHeight="1">
      <c r="B218" s="90"/>
      <c r="C218" s="91" t="s">
        <v>659</v>
      </c>
      <c r="D218" s="91" t="s">
        <v>102</v>
      </c>
      <c r="E218" s="92" t="s">
        <v>660</v>
      </c>
      <c r="F218" s="93" t="s">
        <v>661</v>
      </c>
      <c r="G218" s="94" t="s">
        <v>111</v>
      </c>
      <c r="H218" s="95">
        <v>50</v>
      </c>
      <c r="I218" s="96"/>
      <c r="J218" s="25"/>
      <c r="K218" s="97" t="s">
        <v>3</v>
      </c>
      <c r="L218" s="98" t="s">
        <v>43</v>
      </c>
      <c r="N218" s="99">
        <f>M218*H218</f>
        <v>0</v>
      </c>
      <c r="O218" s="99">
        <v>0</v>
      </c>
      <c r="P218" s="99">
        <f>O218*H218</f>
        <v>0</v>
      </c>
      <c r="Q218" s="99">
        <v>0</v>
      </c>
      <c r="R218" s="100">
        <f>Q218*H218</f>
        <v>0</v>
      </c>
      <c r="AP218" s="101" t="s">
        <v>106</v>
      </c>
      <c r="AR218" s="101" t="s">
        <v>102</v>
      </c>
      <c r="AS218" s="101" t="s">
        <v>72</v>
      </c>
      <c r="AW218" s="11" t="s">
        <v>107</v>
      </c>
      <c r="BC218" s="102" t="e">
        <f>IF(L218="základní",#REF!,0)</f>
        <v>#REF!</v>
      </c>
      <c r="BD218" s="102">
        <f>IF(L218="snížená",#REF!,0)</f>
        <v>0</v>
      </c>
      <c r="BE218" s="102">
        <f>IF(L218="zákl. přenesená",#REF!,0)</f>
        <v>0</v>
      </c>
      <c r="BF218" s="102">
        <f>IF(L218="sníž. přenesená",#REF!,0)</f>
        <v>0</v>
      </c>
      <c r="BG218" s="102">
        <f>IF(L218="nulová",#REF!,0)</f>
        <v>0</v>
      </c>
      <c r="BH218" s="11" t="s">
        <v>80</v>
      </c>
      <c r="BI218" s="102" t="e">
        <f>ROUND(#REF!*H218,2)</f>
        <v>#REF!</v>
      </c>
      <c r="BJ218" s="11" t="s">
        <v>106</v>
      </c>
      <c r="BK218" s="101" t="s">
        <v>662</v>
      </c>
    </row>
    <row r="219" spans="2:63" s="1" customFormat="1" ht="90" customHeight="1">
      <c r="B219" s="90"/>
      <c r="C219" s="91" t="s">
        <v>663</v>
      </c>
      <c r="D219" s="91" t="s">
        <v>102</v>
      </c>
      <c r="E219" s="92" t="s">
        <v>664</v>
      </c>
      <c r="F219" s="93" t="s">
        <v>665</v>
      </c>
      <c r="G219" s="94" t="s">
        <v>111</v>
      </c>
      <c r="H219" s="95">
        <v>50</v>
      </c>
      <c r="I219" s="96"/>
      <c r="J219" s="25"/>
      <c r="K219" s="97" t="s">
        <v>3</v>
      </c>
      <c r="L219" s="98" t="s">
        <v>43</v>
      </c>
      <c r="N219" s="99">
        <f>M219*H219</f>
        <v>0</v>
      </c>
      <c r="O219" s="99">
        <v>0</v>
      </c>
      <c r="P219" s="99">
        <f>O219*H219</f>
        <v>0</v>
      </c>
      <c r="Q219" s="99">
        <v>0</v>
      </c>
      <c r="R219" s="100">
        <f>Q219*H219</f>
        <v>0</v>
      </c>
      <c r="AP219" s="101" t="s">
        <v>106</v>
      </c>
      <c r="AR219" s="101" t="s">
        <v>102</v>
      </c>
      <c r="AS219" s="101" t="s">
        <v>72</v>
      </c>
      <c r="AW219" s="11" t="s">
        <v>107</v>
      </c>
      <c r="BC219" s="102" t="e">
        <f>IF(L219="základní",#REF!,0)</f>
        <v>#REF!</v>
      </c>
      <c r="BD219" s="102">
        <f>IF(L219="snížená",#REF!,0)</f>
        <v>0</v>
      </c>
      <c r="BE219" s="102">
        <f>IF(L219="zákl. přenesená",#REF!,0)</f>
        <v>0</v>
      </c>
      <c r="BF219" s="102">
        <f>IF(L219="sníž. přenesená",#REF!,0)</f>
        <v>0</v>
      </c>
      <c r="BG219" s="102">
        <f>IF(L219="nulová",#REF!,0)</f>
        <v>0</v>
      </c>
      <c r="BH219" s="11" t="s">
        <v>80</v>
      </c>
      <c r="BI219" s="102" t="e">
        <f>ROUND(#REF!*H219,2)</f>
        <v>#REF!</v>
      </c>
      <c r="BJ219" s="11" t="s">
        <v>106</v>
      </c>
      <c r="BK219" s="101" t="s">
        <v>666</v>
      </c>
    </row>
    <row r="220" spans="2:63" s="1" customFormat="1" ht="90" customHeight="1">
      <c r="B220" s="90"/>
      <c r="C220" s="91" t="s">
        <v>667</v>
      </c>
      <c r="D220" s="91" t="s">
        <v>102</v>
      </c>
      <c r="E220" s="92" t="s">
        <v>668</v>
      </c>
      <c r="F220" s="93" t="s">
        <v>669</v>
      </c>
      <c r="G220" s="94" t="s">
        <v>111</v>
      </c>
      <c r="H220" s="95">
        <v>30</v>
      </c>
      <c r="I220" s="96"/>
      <c r="J220" s="25"/>
      <c r="K220" s="97" t="s">
        <v>3</v>
      </c>
      <c r="L220" s="98" t="s">
        <v>43</v>
      </c>
      <c r="N220" s="99">
        <f>M220*H220</f>
        <v>0</v>
      </c>
      <c r="O220" s="99">
        <v>0</v>
      </c>
      <c r="P220" s="99">
        <f>O220*H220</f>
        <v>0</v>
      </c>
      <c r="Q220" s="99">
        <v>0</v>
      </c>
      <c r="R220" s="100">
        <f>Q220*H220</f>
        <v>0</v>
      </c>
      <c r="AP220" s="101" t="s">
        <v>106</v>
      </c>
      <c r="AR220" s="101" t="s">
        <v>102</v>
      </c>
      <c r="AS220" s="101" t="s">
        <v>72</v>
      </c>
      <c r="AW220" s="11" t="s">
        <v>107</v>
      </c>
      <c r="BC220" s="102" t="e">
        <f>IF(L220="základní",#REF!,0)</f>
        <v>#REF!</v>
      </c>
      <c r="BD220" s="102">
        <f>IF(L220="snížená",#REF!,0)</f>
        <v>0</v>
      </c>
      <c r="BE220" s="102">
        <f>IF(L220="zákl. přenesená",#REF!,0)</f>
        <v>0</v>
      </c>
      <c r="BF220" s="102">
        <f>IF(L220="sníž. přenesená",#REF!,0)</f>
        <v>0</v>
      </c>
      <c r="BG220" s="102">
        <f>IF(L220="nulová",#REF!,0)</f>
        <v>0</v>
      </c>
      <c r="BH220" s="11" t="s">
        <v>80</v>
      </c>
      <c r="BI220" s="102" t="e">
        <f>ROUND(#REF!*H220,2)</f>
        <v>#REF!</v>
      </c>
      <c r="BJ220" s="11" t="s">
        <v>106</v>
      </c>
      <c r="BK220" s="101" t="s">
        <v>670</v>
      </c>
    </row>
    <row r="221" spans="2:63" s="1" customFormat="1" ht="90" customHeight="1">
      <c r="B221" s="90"/>
      <c r="C221" s="91" t="s">
        <v>671</v>
      </c>
      <c r="D221" s="91" t="s">
        <v>102</v>
      </c>
      <c r="E221" s="92" t="s">
        <v>672</v>
      </c>
      <c r="F221" s="93" t="s">
        <v>673</v>
      </c>
      <c r="G221" s="94" t="s">
        <v>111</v>
      </c>
      <c r="H221" s="95">
        <v>10</v>
      </c>
      <c r="I221" s="96"/>
      <c r="J221" s="25"/>
      <c r="K221" s="97" t="s">
        <v>3</v>
      </c>
      <c r="L221" s="98" t="s">
        <v>43</v>
      </c>
      <c r="N221" s="99">
        <f>M221*H221</f>
        <v>0</v>
      </c>
      <c r="O221" s="99">
        <v>0</v>
      </c>
      <c r="P221" s="99">
        <f>O221*H221</f>
        <v>0</v>
      </c>
      <c r="Q221" s="99">
        <v>0</v>
      </c>
      <c r="R221" s="100">
        <f>Q221*H221</f>
        <v>0</v>
      </c>
      <c r="AP221" s="101" t="s">
        <v>106</v>
      </c>
      <c r="AR221" s="101" t="s">
        <v>102</v>
      </c>
      <c r="AS221" s="101" t="s">
        <v>72</v>
      </c>
      <c r="AW221" s="11" t="s">
        <v>107</v>
      </c>
      <c r="BC221" s="102" t="e">
        <f>IF(L221="základní",#REF!,0)</f>
        <v>#REF!</v>
      </c>
      <c r="BD221" s="102">
        <f>IF(L221="snížená",#REF!,0)</f>
        <v>0</v>
      </c>
      <c r="BE221" s="102">
        <f>IF(L221="zákl. přenesená",#REF!,0)</f>
        <v>0</v>
      </c>
      <c r="BF221" s="102">
        <f>IF(L221="sníž. přenesená",#REF!,0)</f>
        <v>0</v>
      </c>
      <c r="BG221" s="102">
        <f>IF(L221="nulová",#REF!,0)</f>
        <v>0</v>
      </c>
      <c r="BH221" s="11" t="s">
        <v>80</v>
      </c>
      <c r="BI221" s="102" t="e">
        <f>ROUND(#REF!*H221,2)</f>
        <v>#REF!</v>
      </c>
      <c r="BJ221" s="11" t="s">
        <v>106</v>
      </c>
      <c r="BK221" s="101" t="s">
        <v>674</v>
      </c>
    </row>
    <row r="222" spans="2:63" s="1" customFormat="1" ht="90" customHeight="1">
      <c r="B222" s="90"/>
      <c r="C222" s="91" t="s">
        <v>675</v>
      </c>
      <c r="D222" s="91" t="s">
        <v>102</v>
      </c>
      <c r="E222" s="92" t="s">
        <v>676</v>
      </c>
      <c r="F222" s="93" t="s">
        <v>677</v>
      </c>
      <c r="G222" s="94" t="s">
        <v>111</v>
      </c>
      <c r="H222" s="95">
        <v>50</v>
      </c>
      <c r="I222" s="96"/>
      <c r="J222" s="25"/>
      <c r="K222" s="97" t="s">
        <v>3</v>
      </c>
      <c r="L222" s="98" t="s">
        <v>43</v>
      </c>
      <c r="N222" s="99">
        <f>M222*H222</f>
        <v>0</v>
      </c>
      <c r="O222" s="99">
        <v>0</v>
      </c>
      <c r="P222" s="99">
        <f>O222*H222</f>
        <v>0</v>
      </c>
      <c r="Q222" s="99">
        <v>0</v>
      </c>
      <c r="R222" s="100">
        <f>Q222*H222</f>
        <v>0</v>
      </c>
      <c r="AP222" s="101" t="s">
        <v>106</v>
      </c>
      <c r="AR222" s="101" t="s">
        <v>102</v>
      </c>
      <c r="AS222" s="101" t="s">
        <v>72</v>
      </c>
      <c r="AW222" s="11" t="s">
        <v>107</v>
      </c>
      <c r="BC222" s="102" t="e">
        <f>IF(L222="základní",#REF!,0)</f>
        <v>#REF!</v>
      </c>
      <c r="BD222" s="102">
        <f>IF(L222="snížená",#REF!,0)</f>
        <v>0</v>
      </c>
      <c r="BE222" s="102">
        <f>IF(L222="zákl. přenesená",#REF!,0)</f>
        <v>0</v>
      </c>
      <c r="BF222" s="102">
        <f>IF(L222="sníž. přenesená",#REF!,0)</f>
        <v>0</v>
      </c>
      <c r="BG222" s="102">
        <f>IF(L222="nulová",#REF!,0)</f>
        <v>0</v>
      </c>
      <c r="BH222" s="11" t="s">
        <v>80</v>
      </c>
      <c r="BI222" s="102" t="e">
        <f>ROUND(#REF!*H222,2)</f>
        <v>#REF!</v>
      </c>
      <c r="BJ222" s="11" t="s">
        <v>106</v>
      </c>
      <c r="BK222" s="101" t="s">
        <v>678</v>
      </c>
    </row>
    <row r="223" spans="2:63" s="1" customFormat="1" ht="90" customHeight="1">
      <c r="B223" s="90"/>
      <c r="C223" s="91" t="s">
        <v>679</v>
      </c>
      <c r="D223" s="91" t="s">
        <v>102</v>
      </c>
      <c r="E223" s="92" t="s">
        <v>680</v>
      </c>
      <c r="F223" s="93" t="s">
        <v>681</v>
      </c>
      <c r="G223" s="94" t="s">
        <v>111</v>
      </c>
      <c r="H223" s="95">
        <v>20</v>
      </c>
      <c r="I223" s="96"/>
      <c r="J223" s="25"/>
      <c r="K223" s="97" t="s">
        <v>3</v>
      </c>
      <c r="L223" s="98" t="s">
        <v>43</v>
      </c>
      <c r="N223" s="99">
        <f>M223*H223</f>
        <v>0</v>
      </c>
      <c r="O223" s="99">
        <v>0</v>
      </c>
      <c r="P223" s="99">
        <f>O223*H223</f>
        <v>0</v>
      </c>
      <c r="Q223" s="99">
        <v>0</v>
      </c>
      <c r="R223" s="100">
        <f>Q223*H223</f>
        <v>0</v>
      </c>
      <c r="AP223" s="101" t="s">
        <v>106</v>
      </c>
      <c r="AR223" s="101" t="s">
        <v>102</v>
      </c>
      <c r="AS223" s="101" t="s">
        <v>72</v>
      </c>
      <c r="AW223" s="11" t="s">
        <v>107</v>
      </c>
      <c r="BC223" s="102" t="e">
        <f>IF(L223="základní",#REF!,0)</f>
        <v>#REF!</v>
      </c>
      <c r="BD223" s="102">
        <f>IF(L223="snížená",#REF!,0)</f>
        <v>0</v>
      </c>
      <c r="BE223" s="102">
        <f>IF(L223="zákl. přenesená",#REF!,0)</f>
        <v>0</v>
      </c>
      <c r="BF223" s="102">
        <f>IF(L223="sníž. přenesená",#REF!,0)</f>
        <v>0</v>
      </c>
      <c r="BG223" s="102">
        <f>IF(L223="nulová",#REF!,0)</f>
        <v>0</v>
      </c>
      <c r="BH223" s="11" t="s">
        <v>80</v>
      </c>
      <c r="BI223" s="102" t="e">
        <f>ROUND(#REF!*H223,2)</f>
        <v>#REF!</v>
      </c>
      <c r="BJ223" s="11" t="s">
        <v>106</v>
      </c>
      <c r="BK223" s="101" t="s">
        <v>682</v>
      </c>
    </row>
    <row r="224" spans="2:63" s="1" customFormat="1" ht="90" customHeight="1">
      <c r="B224" s="90"/>
      <c r="C224" s="91" t="s">
        <v>683</v>
      </c>
      <c r="D224" s="91" t="s">
        <v>102</v>
      </c>
      <c r="E224" s="92" t="s">
        <v>684</v>
      </c>
      <c r="F224" s="93" t="s">
        <v>685</v>
      </c>
      <c r="G224" s="94" t="s">
        <v>111</v>
      </c>
      <c r="H224" s="95">
        <v>30</v>
      </c>
      <c r="I224" s="96"/>
      <c r="J224" s="25"/>
      <c r="K224" s="97" t="s">
        <v>3</v>
      </c>
      <c r="L224" s="98" t="s">
        <v>43</v>
      </c>
      <c r="N224" s="99">
        <f>M224*H224</f>
        <v>0</v>
      </c>
      <c r="O224" s="99">
        <v>0</v>
      </c>
      <c r="P224" s="99">
        <f>O224*H224</f>
        <v>0</v>
      </c>
      <c r="Q224" s="99">
        <v>0</v>
      </c>
      <c r="R224" s="100">
        <f>Q224*H224</f>
        <v>0</v>
      </c>
      <c r="AP224" s="101" t="s">
        <v>106</v>
      </c>
      <c r="AR224" s="101" t="s">
        <v>102</v>
      </c>
      <c r="AS224" s="101" t="s">
        <v>72</v>
      </c>
      <c r="AW224" s="11" t="s">
        <v>107</v>
      </c>
      <c r="BC224" s="102" t="e">
        <f>IF(L224="základní",#REF!,0)</f>
        <v>#REF!</v>
      </c>
      <c r="BD224" s="102">
        <f>IF(L224="snížená",#REF!,0)</f>
        <v>0</v>
      </c>
      <c r="BE224" s="102">
        <f>IF(L224="zákl. přenesená",#REF!,0)</f>
        <v>0</v>
      </c>
      <c r="BF224" s="102">
        <f>IF(L224="sníž. přenesená",#REF!,0)</f>
        <v>0</v>
      </c>
      <c r="BG224" s="102">
        <f>IF(L224="nulová",#REF!,0)</f>
        <v>0</v>
      </c>
      <c r="BH224" s="11" t="s">
        <v>80</v>
      </c>
      <c r="BI224" s="102" t="e">
        <f>ROUND(#REF!*H224,2)</f>
        <v>#REF!</v>
      </c>
      <c r="BJ224" s="11" t="s">
        <v>106</v>
      </c>
      <c r="BK224" s="101" t="s">
        <v>686</v>
      </c>
    </row>
    <row r="225" spans="2:63" s="1" customFormat="1" ht="90" customHeight="1">
      <c r="B225" s="90"/>
      <c r="C225" s="91" t="s">
        <v>687</v>
      </c>
      <c r="D225" s="91" t="s">
        <v>102</v>
      </c>
      <c r="E225" s="92" t="s">
        <v>688</v>
      </c>
      <c r="F225" s="93" t="s">
        <v>689</v>
      </c>
      <c r="G225" s="94" t="s">
        <v>111</v>
      </c>
      <c r="H225" s="95">
        <v>30</v>
      </c>
      <c r="I225" s="96"/>
      <c r="J225" s="25"/>
      <c r="K225" s="97" t="s">
        <v>3</v>
      </c>
      <c r="L225" s="98" t="s">
        <v>43</v>
      </c>
      <c r="N225" s="99">
        <f>M225*H225</f>
        <v>0</v>
      </c>
      <c r="O225" s="99">
        <v>0</v>
      </c>
      <c r="P225" s="99">
        <f>O225*H225</f>
        <v>0</v>
      </c>
      <c r="Q225" s="99">
        <v>0</v>
      </c>
      <c r="R225" s="100">
        <f>Q225*H225</f>
        <v>0</v>
      </c>
      <c r="AP225" s="101" t="s">
        <v>106</v>
      </c>
      <c r="AR225" s="101" t="s">
        <v>102</v>
      </c>
      <c r="AS225" s="101" t="s">
        <v>72</v>
      </c>
      <c r="AW225" s="11" t="s">
        <v>107</v>
      </c>
      <c r="BC225" s="102" t="e">
        <f>IF(L225="základní",#REF!,0)</f>
        <v>#REF!</v>
      </c>
      <c r="BD225" s="102">
        <f>IF(L225="snížená",#REF!,0)</f>
        <v>0</v>
      </c>
      <c r="BE225" s="102">
        <f>IF(L225="zákl. přenesená",#REF!,0)</f>
        <v>0</v>
      </c>
      <c r="BF225" s="102">
        <f>IF(L225="sníž. přenesená",#REF!,0)</f>
        <v>0</v>
      </c>
      <c r="BG225" s="102">
        <f>IF(L225="nulová",#REF!,0)</f>
        <v>0</v>
      </c>
      <c r="BH225" s="11" t="s">
        <v>80</v>
      </c>
      <c r="BI225" s="102" t="e">
        <f>ROUND(#REF!*H225,2)</f>
        <v>#REF!</v>
      </c>
      <c r="BJ225" s="11" t="s">
        <v>106</v>
      </c>
      <c r="BK225" s="101" t="s">
        <v>690</v>
      </c>
    </row>
    <row r="226" spans="2:63" s="1" customFormat="1" ht="90" customHeight="1">
      <c r="B226" s="90"/>
      <c r="C226" s="91" t="s">
        <v>691</v>
      </c>
      <c r="D226" s="91" t="s">
        <v>102</v>
      </c>
      <c r="E226" s="92" t="s">
        <v>692</v>
      </c>
      <c r="F226" s="93" t="s">
        <v>693</v>
      </c>
      <c r="G226" s="94" t="s">
        <v>111</v>
      </c>
      <c r="H226" s="95">
        <v>20</v>
      </c>
      <c r="I226" s="96"/>
      <c r="J226" s="25"/>
      <c r="K226" s="97" t="s">
        <v>3</v>
      </c>
      <c r="L226" s="98" t="s">
        <v>43</v>
      </c>
      <c r="N226" s="99">
        <f>M226*H226</f>
        <v>0</v>
      </c>
      <c r="O226" s="99">
        <v>0</v>
      </c>
      <c r="P226" s="99">
        <f>O226*H226</f>
        <v>0</v>
      </c>
      <c r="Q226" s="99">
        <v>0</v>
      </c>
      <c r="R226" s="100">
        <f>Q226*H226</f>
        <v>0</v>
      </c>
      <c r="AP226" s="101" t="s">
        <v>106</v>
      </c>
      <c r="AR226" s="101" t="s">
        <v>102</v>
      </c>
      <c r="AS226" s="101" t="s">
        <v>72</v>
      </c>
      <c r="AW226" s="11" t="s">
        <v>107</v>
      </c>
      <c r="BC226" s="102" t="e">
        <f>IF(L226="základní",#REF!,0)</f>
        <v>#REF!</v>
      </c>
      <c r="BD226" s="102">
        <f>IF(L226="snížená",#REF!,0)</f>
        <v>0</v>
      </c>
      <c r="BE226" s="102">
        <f>IF(L226="zákl. přenesená",#REF!,0)</f>
        <v>0</v>
      </c>
      <c r="BF226" s="102">
        <f>IF(L226="sníž. přenesená",#REF!,0)</f>
        <v>0</v>
      </c>
      <c r="BG226" s="102">
        <f>IF(L226="nulová",#REF!,0)</f>
        <v>0</v>
      </c>
      <c r="BH226" s="11" t="s">
        <v>80</v>
      </c>
      <c r="BI226" s="102" t="e">
        <f>ROUND(#REF!*H226,2)</f>
        <v>#REF!</v>
      </c>
      <c r="BJ226" s="11" t="s">
        <v>106</v>
      </c>
      <c r="BK226" s="101" t="s">
        <v>694</v>
      </c>
    </row>
    <row r="227" spans="2:63" s="1" customFormat="1" ht="90" customHeight="1">
      <c r="B227" s="90"/>
      <c r="C227" s="91" t="s">
        <v>695</v>
      </c>
      <c r="D227" s="91" t="s">
        <v>102</v>
      </c>
      <c r="E227" s="92" t="s">
        <v>696</v>
      </c>
      <c r="F227" s="93" t="s">
        <v>697</v>
      </c>
      <c r="G227" s="94" t="s">
        <v>111</v>
      </c>
      <c r="H227" s="95">
        <v>10</v>
      </c>
      <c r="I227" s="96"/>
      <c r="J227" s="25"/>
      <c r="K227" s="97" t="s">
        <v>3</v>
      </c>
      <c r="L227" s="98" t="s">
        <v>43</v>
      </c>
      <c r="N227" s="99">
        <f>M227*H227</f>
        <v>0</v>
      </c>
      <c r="O227" s="99">
        <v>0</v>
      </c>
      <c r="P227" s="99">
        <f>O227*H227</f>
        <v>0</v>
      </c>
      <c r="Q227" s="99">
        <v>0</v>
      </c>
      <c r="R227" s="100">
        <f>Q227*H227</f>
        <v>0</v>
      </c>
      <c r="AP227" s="101" t="s">
        <v>106</v>
      </c>
      <c r="AR227" s="101" t="s">
        <v>102</v>
      </c>
      <c r="AS227" s="101" t="s">
        <v>72</v>
      </c>
      <c r="AW227" s="11" t="s">
        <v>107</v>
      </c>
      <c r="BC227" s="102" t="e">
        <f>IF(L227="základní",#REF!,0)</f>
        <v>#REF!</v>
      </c>
      <c r="BD227" s="102">
        <f>IF(L227="snížená",#REF!,0)</f>
        <v>0</v>
      </c>
      <c r="BE227" s="102">
        <f>IF(L227="zákl. přenesená",#REF!,0)</f>
        <v>0</v>
      </c>
      <c r="BF227" s="102">
        <f>IF(L227="sníž. přenesená",#REF!,0)</f>
        <v>0</v>
      </c>
      <c r="BG227" s="102">
        <f>IF(L227="nulová",#REF!,0)</f>
        <v>0</v>
      </c>
      <c r="BH227" s="11" t="s">
        <v>80</v>
      </c>
      <c r="BI227" s="102" t="e">
        <f>ROUND(#REF!*H227,2)</f>
        <v>#REF!</v>
      </c>
      <c r="BJ227" s="11" t="s">
        <v>106</v>
      </c>
      <c r="BK227" s="101" t="s">
        <v>698</v>
      </c>
    </row>
    <row r="228" spans="2:63" s="1" customFormat="1" ht="90" customHeight="1">
      <c r="B228" s="90"/>
      <c r="C228" s="91" t="s">
        <v>699</v>
      </c>
      <c r="D228" s="91" t="s">
        <v>102</v>
      </c>
      <c r="E228" s="92" t="s">
        <v>700</v>
      </c>
      <c r="F228" s="93" t="s">
        <v>701</v>
      </c>
      <c r="G228" s="94" t="s">
        <v>111</v>
      </c>
      <c r="H228" s="95">
        <v>20</v>
      </c>
      <c r="I228" s="96"/>
      <c r="J228" s="25"/>
      <c r="K228" s="97" t="s">
        <v>3</v>
      </c>
      <c r="L228" s="98" t="s">
        <v>43</v>
      </c>
      <c r="N228" s="99">
        <f>M228*H228</f>
        <v>0</v>
      </c>
      <c r="O228" s="99">
        <v>0</v>
      </c>
      <c r="P228" s="99">
        <f>O228*H228</f>
        <v>0</v>
      </c>
      <c r="Q228" s="99">
        <v>0</v>
      </c>
      <c r="R228" s="100">
        <f>Q228*H228</f>
        <v>0</v>
      </c>
      <c r="AP228" s="101" t="s">
        <v>106</v>
      </c>
      <c r="AR228" s="101" t="s">
        <v>102</v>
      </c>
      <c r="AS228" s="101" t="s">
        <v>72</v>
      </c>
      <c r="AW228" s="11" t="s">
        <v>107</v>
      </c>
      <c r="BC228" s="102" t="e">
        <f>IF(L228="základní",#REF!,0)</f>
        <v>#REF!</v>
      </c>
      <c r="BD228" s="102">
        <f>IF(L228="snížená",#REF!,0)</f>
        <v>0</v>
      </c>
      <c r="BE228" s="102">
        <f>IF(L228="zákl. přenesená",#REF!,0)</f>
        <v>0</v>
      </c>
      <c r="BF228" s="102">
        <f>IF(L228="sníž. přenesená",#REF!,0)</f>
        <v>0</v>
      </c>
      <c r="BG228" s="102">
        <f>IF(L228="nulová",#REF!,0)</f>
        <v>0</v>
      </c>
      <c r="BH228" s="11" t="s">
        <v>80</v>
      </c>
      <c r="BI228" s="102" t="e">
        <f>ROUND(#REF!*H228,2)</f>
        <v>#REF!</v>
      </c>
      <c r="BJ228" s="11" t="s">
        <v>106</v>
      </c>
      <c r="BK228" s="101" t="s">
        <v>702</v>
      </c>
    </row>
    <row r="229" spans="2:63" s="1" customFormat="1" ht="90" customHeight="1">
      <c r="B229" s="90"/>
      <c r="C229" s="91" t="s">
        <v>703</v>
      </c>
      <c r="D229" s="91" t="s">
        <v>102</v>
      </c>
      <c r="E229" s="92" t="s">
        <v>704</v>
      </c>
      <c r="F229" s="93" t="s">
        <v>705</v>
      </c>
      <c r="G229" s="94" t="s">
        <v>111</v>
      </c>
      <c r="H229" s="95">
        <v>20</v>
      </c>
      <c r="I229" s="96"/>
      <c r="J229" s="25"/>
      <c r="K229" s="97" t="s">
        <v>3</v>
      </c>
      <c r="L229" s="98" t="s">
        <v>43</v>
      </c>
      <c r="N229" s="99">
        <f>M229*H229</f>
        <v>0</v>
      </c>
      <c r="O229" s="99">
        <v>0</v>
      </c>
      <c r="P229" s="99">
        <f>O229*H229</f>
        <v>0</v>
      </c>
      <c r="Q229" s="99">
        <v>0</v>
      </c>
      <c r="R229" s="100">
        <f>Q229*H229</f>
        <v>0</v>
      </c>
      <c r="AP229" s="101" t="s">
        <v>106</v>
      </c>
      <c r="AR229" s="101" t="s">
        <v>102</v>
      </c>
      <c r="AS229" s="101" t="s">
        <v>72</v>
      </c>
      <c r="AW229" s="11" t="s">
        <v>107</v>
      </c>
      <c r="BC229" s="102" t="e">
        <f>IF(L229="základní",#REF!,0)</f>
        <v>#REF!</v>
      </c>
      <c r="BD229" s="102">
        <f>IF(L229="snížená",#REF!,0)</f>
        <v>0</v>
      </c>
      <c r="BE229" s="102">
        <f>IF(L229="zákl. přenesená",#REF!,0)</f>
        <v>0</v>
      </c>
      <c r="BF229" s="102">
        <f>IF(L229="sníž. přenesená",#REF!,0)</f>
        <v>0</v>
      </c>
      <c r="BG229" s="102">
        <f>IF(L229="nulová",#REF!,0)</f>
        <v>0</v>
      </c>
      <c r="BH229" s="11" t="s">
        <v>80</v>
      </c>
      <c r="BI229" s="102" t="e">
        <f>ROUND(#REF!*H229,2)</f>
        <v>#REF!</v>
      </c>
      <c r="BJ229" s="11" t="s">
        <v>106</v>
      </c>
      <c r="BK229" s="101" t="s">
        <v>706</v>
      </c>
    </row>
    <row r="230" spans="2:63" s="1" customFormat="1" ht="90" customHeight="1">
      <c r="B230" s="90"/>
      <c r="C230" s="91" t="s">
        <v>707</v>
      </c>
      <c r="D230" s="91" t="s">
        <v>102</v>
      </c>
      <c r="E230" s="92" t="s">
        <v>708</v>
      </c>
      <c r="F230" s="93" t="s">
        <v>709</v>
      </c>
      <c r="G230" s="94" t="s">
        <v>111</v>
      </c>
      <c r="H230" s="95">
        <v>20</v>
      </c>
      <c r="I230" s="96"/>
      <c r="J230" s="25"/>
      <c r="K230" s="97" t="s">
        <v>3</v>
      </c>
      <c r="L230" s="98" t="s">
        <v>43</v>
      </c>
      <c r="N230" s="99">
        <f>M230*H230</f>
        <v>0</v>
      </c>
      <c r="O230" s="99">
        <v>0</v>
      </c>
      <c r="P230" s="99">
        <f>O230*H230</f>
        <v>0</v>
      </c>
      <c r="Q230" s="99">
        <v>0</v>
      </c>
      <c r="R230" s="100">
        <f>Q230*H230</f>
        <v>0</v>
      </c>
      <c r="AP230" s="101" t="s">
        <v>106</v>
      </c>
      <c r="AR230" s="101" t="s">
        <v>102</v>
      </c>
      <c r="AS230" s="101" t="s">
        <v>72</v>
      </c>
      <c r="AW230" s="11" t="s">
        <v>107</v>
      </c>
      <c r="BC230" s="102" t="e">
        <f>IF(L230="základní",#REF!,0)</f>
        <v>#REF!</v>
      </c>
      <c r="BD230" s="102">
        <f>IF(L230="snížená",#REF!,0)</f>
        <v>0</v>
      </c>
      <c r="BE230" s="102">
        <f>IF(L230="zákl. přenesená",#REF!,0)</f>
        <v>0</v>
      </c>
      <c r="BF230" s="102">
        <f>IF(L230="sníž. přenesená",#REF!,0)</f>
        <v>0</v>
      </c>
      <c r="BG230" s="102">
        <f>IF(L230="nulová",#REF!,0)</f>
        <v>0</v>
      </c>
      <c r="BH230" s="11" t="s">
        <v>80</v>
      </c>
      <c r="BI230" s="102" t="e">
        <f>ROUND(#REF!*H230,2)</f>
        <v>#REF!</v>
      </c>
      <c r="BJ230" s="11" t="s">
        <v>106</v>
      </c>
      <c r="BK230" s="101" t="s">
        <v>710</v>
      </c>
    </row>
    <row r="231" spans="2:63" s="1" customFormat="1" ht="90" customHeight="1">
      <c r="B231" s="90"/>
      <c r="C231" s="91" t="s">
        <v>711</v>
      </c>
      <c r="D231" s="91" t="s">
        <v>102</v>
      </c>
      <c r="E231" s="92" t="s">
        <v>712</v>
      </c>
      <c r="F231" s="93" t="s">
        <v>713</v>
      </c>
      <c r="G231" s="94" t="s">
        <v>111</v>
      </c>
      <c r="H231" s="95">
        <v>20</v>
      </c>
      <c r="I231" s="96"/>
      <c r="J231" s="25"/>
      <c r="K231" s="97" t="s">
        <v>3</v>
      </c>
      <c r="L231" s="98" t="s">
        <v>43</v>
      </c>
      <c r="N231" s="99">
        <f>M231*H231</f>
        <v>0</v>
      </c>
      <c r="O231" s="99">
        <v>0</v>
      </c>
      <c r="P231" s="99">
        <f>O231*H231</f>
        <v>0</v>
      </c>
      <c r="Q231" s="99">
        <v>0</v>
      </c>
      <c r="R231" s="100">
        <f>Q231*H231</f>
        <v>0</v>
      </c>
      <c r="AP231" s="101" t="s">
        <v>106</v>
      </c>
      <c r="AR231" s="101" t="s">
        <v>102</v>
      </c>
      <c r="AS231" s="101" t="s">
        <v>72</v>
      </c>
      <c r="AW231" s="11" t="s">
        <v>107</v>
      </c>
      <c r="BC231" s="102" t="e">
        <f>IF(L231="základní",#REF!,0)</f>
        <v>#REF!</v>
      </c>
      <c r="BD231" s="102">
        <f>IF(L231="snížená",#REF!,0)</f>
        <v>0</v>
      </c>
      <c r="BE231" s="102">
        <f>IF(L231="zákl. přenesená",#REF!,0)</f>
        <v>0</v>
      </c>
      <c r="BF231" s="102">
        <f>IF(L231="sníž. přenesená",#REF!,0)</f>
        <v>0</v>
      </c>
      <c r="BG231" s="102">
        <f>IF(L231="nulová",#REF!,0)</f>
        <v>0</v>
      </c>
      <c r="BH231" s="11" t="s">
        <v>80</v>
      </c>
      <c r="BI231" s="102" t="e">
        <f>ROUND(#REF!*H231,2)</f>
        <v>#REF!</v>
      </c>
      <c r="BJ231" s="11" t="s">
        <v>106</v>
      </c>
      <c r="BK231" s="101" t="s">
        <v>714</v>
      </c>
    </row>
    <row r="232" spans="2:63" s="1" customFormat="1" ht="90" customHeight="1">
      <c r="B232" s="90"/>
      <c r="C232" s="91" t="s">
        <v>715</v>
      </c>
      <c r="D232" s="91" t="s">
        <v>102</v>
      </c>
      <c r="E232" s="92" t="s">
        <v>716</v>
      </c>
      <c r="F232" s="93" t="s">
        <v>717</v>
      </c>
      <c r="G232" s="94" t="s">
        <v>111</v>
      </c>
      <c r="H232" s="95">
        <v>50</v>
      </c>
      <c r="I232" s="96"/>
      <c r="J232" s="25"/>
      <c r="K232" s="97" t="s">
        <v>3</v>
      </c>
      <c r="L232" s="98" t="s">
        <v>43</v>
      </c>
      <c r="N232" s="99">
        <f>M232*H232</f>
        <v>0</v>
      </c>
      <c r="O232" s="99">
        <v>0</v>
      </c>
      <c r="P232" s="99">
        <f>O232*H232</f>
        <v>0</v>
      </c>
      <c r="Q232" s="99">
        <v>0</v>
      </c>
      <c r="R232" s="100">
        <f>Q232*H232</f>
        <v>0</v>
      </c>
      <c r="AP232" s="101" t="s">
        <v>106</v>
      </c>
      <c r="AR232" s="101" t="s">
        <v>102</v>
      </c>
      <c r="AS232" s="101" t="s">
        <v>72</v>
      </c>
      <c r="AW232" s="11" t="s">
        <v>107</v>
      </c>
      <c r="BC232" s="102" t="e">
        <f>IF(L232="základní",#REF!,0)</f>
        <v>#REF!</v>
      </c>
      <c r="BD232" s="102">
        <f>IF(L232="snížená",#REF!,0)</f>
        <v>0</v>
      </c>
      <c r="BE232" s="102">
        <f>IF(L232="zákl. přenesená",#REF!,0)</f>
        <v>0</v>
      </c>
      <c r="BF232" s="102">
        <f>IF(L232="sníž. přenesená",#REF!,0)</f>
        <v>0</v>
      </c>
      <c r="BG232" s="102">
        <f>IF(L232="nulová",#REF!,0)</f>
        <v>0</v>
      </c>
      <c r="BH232" s="11" t="s">
        <v>80</v>
      </c>
      <c r="BI232" s="102" t="e">
        <f>ROUND(#REF!*H232,2)</f>
        <v>#REF!</v>
      </c>
      <c r="BJ232" s="11" t="s">
        <v>106</v>
      </c>
      <c r="BK232" s="101" t="s">
        <v>718</v>
      </c>
    </row>
    <row r="233" spans="2:63" s="1" customFormat="1" ht="90" customHeight="1">
      <c r="B233" s="90"/>
      <c r="C233" s="91" t="s">
        <v>719</v>
      </c>
      <c r="D233" s="91" t="s">
        <v>102</v>
      </c>
      <c r="E233" s="92" t="s">
        <v>720</v>
      </c>
      <c r="F233" s="93" t="s">
        <v>721</v>
      </c>
      <c r="G233" s="94" t="s">
        <v>111</v>
      </c>
      <c r="H233" s="95">
        <v>20</v>
      </c>
      <c r="I233" s="96"/>
      <c r="J233" s="25"/>
      <c r="K233" s="97" t="s">
        <v>3</v>
      </c>
      <c r="L233" s="98" t="s">
        <v>43</v>
      </c>
      <c r="N233" s="99">
        <f>M233*H233</f>
        <v>0</v>
      </c>
      <c r="O233" s="99">
        <v>0</v>
      </c>
      <c r="P233" s="99">
        <f>O233*H233</f>
        <v>0</v>
      </c>
      <c r="Q233" s="99">
        <v>0</v>
      </c>
      <c r="R233" s="100">
        <f>Q233*H233</f>
        <v>0</v>
      </c>
      <c r="AP233" s="101" t="s">
        <v>106</v>
      </c>
      <c r="AR233" s="101" t="s">
        <v>102</v>
      </c>
      <c r="AS233" s="101" t="s">
        <v>72</v>
      </c>
      <c r="AW233" s="11" t="s">
        <v>107</v>
      </c>
      <c r="BC233" s="102" t="e">
        <f>IF(L233="základní",#REF!,0)</f>
        <v>#REF!</v>
      </c>
      <c r="BD233" s="102">
        <f>IF(L233="snížená",#REF!,0)</f>
        <v>0</v>
      </c>
      <c r="BE233" s="102">
        <f>IF(L233="zákl. přenesená",#REF!,0)</f>
        <v>0</v>
      </c>
      <c r="BF233" s="102">
        <f>IF(L233="sníž. přenesená",#REF!,0)</f>
        <v>0</v>
      </c>
      <c r="BG233" s="102">
        <f>IF(L233="nulová",#REF!,0)</f>
        <v>0</v>
      </c>
      <c r="BH233" s="11" t="s">
        <v>80</v>
      </c>
      <c r="BI233" s="102" t="e">
        <f>ROUND(#REF!*H233,2)</f>
        <v>#REF!</v>
      </c>
      <c r="BJ233" s="11" t="s">
        <v>106</v>
      </c>
      <c r="BK233" s="101" t="s">
        <v>722</v>
      </c>
    </row>
    <row r="234" spans="2:63" s="1" customFormat="1" ht="90" customHeight="1">
      <c r="B234" s="90"/>
      <c r="C234" s="91" t="s">
        <v>723</v>
      </c>
      <c r="D234" s="91" t="s">
        <v>102</v>
      </c>
      <c r="E234" s="92" t="s">
        <v>724</v>
      </c>
      <c r="F234" s="93" t="s">
        <v>725</v>
      </c>
      <c r="G234" s="94" t="s">
        <v>111</v>
      </c>
      <c r="H234" s="95">
        <v>50</v>
      </c>
      <c r="I234" s="96"/>
      <c r="J234" s="25"/>
      <c r="K234" s="97" t="s">
        <v>3</v>
      </c>
      <c r="L234" s="98" t="s">
        <v>43</v>
      </c>
      <c r="N234" s="99">
        <f>M234*H234</f>
        <v>0</v>
      </c>
      <c r="O234" s="99">
        <v>0</v>
      </c>
      <c r="P234" s="99">
        <f>O234*H234</f>
        <v>0</v>
      </c>
      <c r="Q234" s="99">
        <v>0</v>
      </c>
      <c r="R234" s="100">
        <f>Q234*H234</f>
        <v>0</v>
      </c>
      <c r="AP234" s="101" t="s">
        <v>106</v>
      </c>
      <c r="AR234" s="101" t="s">
        <v>102</v>
      </c>
      <c r="AS234" s="101" t="s">
        <v>72</v>
      </c>
      <c r="AW234" s="11" t="s">
        <v>107</v>
      </c>
      <c r="BC234" s="102" t="e">
        <f>IF(L234="základní",#REF!,0)</f>
        <v>#REF!</v>
      </c>
      <c r="BD234" s="102">
        <f>IF(L234="snížená",#REF!,0)</f>
        <v>0</v>
      </c>
      <c r="BE234" s="102">
        <f>IF(L234="zákl. přenesená",#REF!,0)</f>
        <v>0</v>
      </c>
      <c r="BF234" s="102">
        <f>IF(L234="sníž. přenesená",#REF!,0)</f>
        <v>0</v>
      </c>
      <c r="BG234" s="102">
        <f>IF(L234="nulová",#REF!,0)</f>
        <v>0</v>
      </c>
      <c r="BH234" s="11" t="s">
        <v>80</v>
      </c>
      <c r="BI234" s="102" t="e">
        <f>ROUND(#REF!*H234,2)</f>
        <v>#REF!</v>
      </c>
      <c r="BJ234" s="11" t="s">
        <v>106</v>
      </c>
      <c r="BK234" s="101" t="s">
        <v>726</v>
      </c>
    </row>
    <row r="235" spans="2:63" s="1" customFormat="1" ht="90" customHeight="1">
      <c r="B235" s="90"/>
      <c r="C235" s="91" t="s">
        <v>727</v>
      </c>
      <c r="D235" s="91" t="s">
        <v>102</v>
      </c>
      <c r="E235" s="92" t="s">
        <v>728</v>
      </c>
      <c r="F235" s="93" t="s">
        <v>729</v>
      </c>
      <c r="G235" s="94" t="s">
        <v>111</v>
      </c>
      <c r="H235" s="95">
        <v>50</v>
      </c>
      <c r="I235" s="96"/>
      <c r="J235" s="25"/>
      <c r="K235" s="97" t="s">
        <v>3</v>
      </c>
      <c r="L235" s="98" t="s">
        <v>43</v>
      </c>
      <c r="N235" s="99">
        <f>M235*H235</f>
        <v>0</v>
      </c>
      <c r="O235" s="99">
        <v>0</v>
      </c>
      <c r="P235" s="99">
        <f>O235*H235</f>
        <v>0</v>
      </c>
      <c r="Q235" s="99">
        <v>0</v>
      </c>
      <c r="R235" s="100">
        <f>Q235*H235</f>
        <v>0</v>
      </c>
      <c r="AP235" s="101" t="s">
        <v>106</v>
      </c>
      <c r="AR235" s="101" t="s">
        <v>102</v>
      </c>
      <c r="AS235" s="101" t="s">
        <v>72</v>
      </c>
      <c r="AW235" s="11" t="s">
        <v>107</v>
      </c>
      <c r="BC235" s="102" t="e">
        <f>IF(L235="základní",#REF!,0)</f>
        <v>#REF!</v>
      </c>
      <c r="BD235" s="102">
        <f>IF(L235="snížená",#REF!,0)</f>
        <v>0</v>
      </c>
      <c r="BE235" s="102">
        <f>IF(L235="zákl. přenesená",#REF!,0)</f>
        <v>0</v>
      </c>
      <c r="BF235" s="102">
        <f>IF(L235="sníž. přenesená",#REF!,0)</f>
        <v>0</v>
      </c>
      <c r="BG235" s="102">
        <f>IF(L235="nulová",#REF!,0)</f>
        <v>0</v>
      </c>
      <c r="BH235" s="11" t="s">
        <v>80</v>
      </c>
      <c r="BI235" s="102" t="e">
        <f>ROUND(#REF!*H235,2)</f>
        <v>#REF!</v>
      </c>
      <c r="BJ235" s="11" t="s">
        <v>106</v>
      </c>
      <c r="BK235" s="101" t="s">
        <v>730</v>
      </c>
    </row>
    <row r="236" spans="2:63" s="1" customFormat="1" ht="90" customHeight="1">
      <c r="B236" s="90"/>
      <c r="C236" s="91" t="s">
        <v>731</v>
      </c>
      <c r="D236" s="91" t="s">
        <v>102</v>
      </c>
      <c r="E236" s="92" t="s">
        <v>732</v>
      </c>
      <c r="F236" s="93" t="s">
        <v>733</v>
      </c>
      <c r="G236" s="94" t="s">
        <v>111</v>
      </c>
      <c r="H236" s="95">
        <v>30</v>
      </c>
      <c r="I236" s="96"/>
      <c r="J236" s="25"/>
      <c r="K236" s="97" t="s">
        <v>3</v>
      </c>
      <c r="L236" s="98" t="s">
        <v>43</v>
      </c>
      <c r="N236" s="99">
        <f>M236*H236</f>
        <v>0</v>
      </c>
      <c r="O236" s="99">
        <v>0</v>
      </c>
      <c r="P236" s="99">
        <f>O236*H236</f>
        <v>0</v>
      </c>
      <c r="Q236" s="99">
        <v>0</v>
      </c>
      <c r="R236" s="100">
        <f>Q236*H236</f>
        <v>0</v>
      </c>
      <c r="AP236" s="101" t="s">
        <v>106</v>
      </c>
      <c r="AR236" s="101" t="s">
        <v>102</v>
      </c>
      <c r="AS236" s="101" t="s">
        <v>72</v>
      </c>
      <c r="AW236" s="11" t="s">
        <v>107</v>
      </c>
      <c r="BC236" s="102" t="e">
        <f>IF(L236="základní",#REF!,0)</f>
        <v>#REF!</v>
      </c>
      <c r="BD236" s="102">
        <f>IF(L236="snížená",#REF!,0)</f>
        <v>0</v>
      </c>
      <c r="BE236" s="102">
        <f>IF(L236="zákl. přenesená",#REF!,0)</f>
        <v>0</v>
      </c>
      <c r="BF236" s="102">
        <f>IF(L236="sníž. přenesená",#REF!,0)</f>
        <v>0</v>
      </c>
      <c r="BG236" s="102">
        <f>IF(L236="nulová",#REF!,0)</f>
        <v>0</v>
      </c>
      <c r="BH236" s="11" t="s">
        <v>80</v>
      </c>
      <c r="BI236" s="102" t="e">
        <f>ROUND(#REF!*H236,2)</f>
        <v>#REF!</v>
      </c>
      <c r="BJ236" s="11" t="s">
        <v>106</v>
      </c>
      <c r="BK236" s="101" t="s">
        <v>734</v>
      </c>
    </row>
    <row r="237" spans="2:63" s="1" customFormat="1" ht="90" customHeight="1">
      <c r="B237" s="90"/>
      <c r="C237" s="91" t="s">
        <v>735</v>
      </c>
      <c r="D237" s="91" t="s">
        <v>102</v>
      </c>
      <c r="E237" s="92" t="s">
        <v>736</v>
      </c>
      <c r="F237" s="93" t="s">
        <v>737</v>
      </c>
      <c r="G237" s="94" t="s">
        <v>111</v>
      </c>
      <c r="H237" s="95">
        <v>10</v>
      </c>
      <c r="I237" s="96"/>
      <c r="J237" s="25"/>
      <c r="K237" s="97" t="s">
        <v>3</v>
      </c>
      <c r="L237" s="98" t="s">
        <v>43</v>
      </c>
      <c r="N237" s="99">
        <f>M237*H237</f>
        <v>0</v>
      </c>
      <c r="O237" s="99">
        <v>0</v>
      </c>
      <c r="P237" s="99">
        <f>O237*H237</f>
        <v>0</v>
      </c>
      <c r="Q237" s="99">
        <v>0</v>
      </c>
      <c r="R237" s="100">
        <f>Q237*H237</f>
        <v>0</v>
      </c>
      <c r="AP237" s="101" t="s">
        <v>106</v>
      </c>
      <c r="AR237" s="101" t="s">
        <v>102</v>
      </c>
      <c r="AS237" s="101" t="s">
        <v>72</v>
      </c>
      <c r="AW237" s="11" t="s">
        <v>107</v>
      </c>
      <c r="BC237" s="102" t="e">
        <f>IF(L237="základní",#REF!,0)</f>
        <v>#REF!</v>
      </c>
      <c r="BD237" s="102">
        <f>IF(L237="snížená",#REF!,0)</f>
        <v>0</v>
      </c>
      <c r="BE237" s="102">
        <f>IF(L237="zákl. přenesená",#REF!,0)</f>
        <v>0</v>
      </c>
      <c r="BF237" s="102">
        <f>IF(L237="sníž. přenesená",#REF!,0)</f>
        <v>0</v>
      </c>
      <c r="BG237" s="102">
        <f>IF(L237="nulová",#REF!,0)</f>
        <v>0</v>
      </c>
      <c r="BH237" s="11" t="s">
        <v>80</v>
      </c>
      <c r="BI237" s="102" t="e">
        <f>ROUND(#REF!*H237,2)</f>
        <v>#REF!</v>
      </c>
      <c r="BJ237" s="11" t="s">
        <v>106</v>
      </c>
      <c r="BK237" s="101" t="s">
        <v>738</v>
      </c>
    </row>
    <row r="238" spans="2:63" s="1" customFormat="1" ht="90" customHeight="1">
      <c r="B238" s="90"/>
      <c r="C238" s="91" t="s">
        <v>739</v>
      </c>
      <c r="D238" s="91" t="s">
        <v>102</v>
      </c>
      <c r="E238" s="92" t="s">
        <v>740</v>
      </c>
      <c r="F238" s="93" t="s">
        <v>741</v>
      </c>
      <c r="G238" s="94" t="s">
        <v>111</v>
      </c>
      <c r="H238" s="95">
        <v>50</v>
      </c>
      <c r="I238" s="96"/>
      <c r="J238" s="25"/>
      <c r="K238" s="97" t="s">
        <v>3</v>
      </c>
      <c r="L238" s="98" t="s">
        <v>43</v>
      </c>
      <c r="N238" s="99">
        <f>M238*H238</f>
        <v>0</v>
      </c>
      <c r="O238" s="99">
        <v>0</v>
      </c>
      <c r="P238" s="99">
        <f>O238*H238</f>
        <v>0</v>
      </c>
      <c r="Q238" s="99">
        <v>0</v>
      </c>
      <c r="R238" s="100">
        <f>Q238*H238</f>
        <v>0</v>
      </c>
      <c r="AP238" s="101" t="s">
        <v>106</v>
      </c>
      <c r="AR238" s="101" t="s">
        <v>102</v>
      </c>
      <c r="AS238" s="101" t="s">
        <v>72</v>
      </c>
      <c r="AW238" s="11" t="s">
        <v>107</v>
      </c>
      <c r="BC238" s="102" t="e">
        <f>IF(L238="základní",#REF!,0)</f>
        <v>#REF!</v>
      </c>
      <c r="BD238" s="102">
        <f>IF(L238="snížená",#REF!,0)</f>
        <v>0</v>
      </c>
      <c r="BE238" s="102">
        <f>IF(L238="zákl. přenesená",#REF!,0)</f>
        <v>0</v>
      </c>
      <c r="BF238" s="102">
        <f>IF(L238="sníž. přenesená",#REF!,0)</f>
        <v>0</v>
      </c>
      <c r="BG238" s="102">
        <f>IF(L238="nulová",#REF!,0)</f>
        <v>0</v>
      </c>
      <c r="BH238" s="11" t="s">
        <v>80</v>
      </c>
      <c r="BI238" s="102" t="e">
        <f>ROUND(#REF!*H238,2)</f>
        <v>#REF!</v>
      </c>
      <c r="BJ238" s="11" t="s">
        <v>106</v>
      </c>
      <c r="BK238" s="101" t="s">
        <v>742</v>
      </c>
    </row>
    <row r="239" spans="2:63" s="1" customFormat="1" ht="90" customHeight="1">
      <c r="B239" s="90"/>
      <c r="C239" s="91" t="s">
        <v>743</v>
      </c>
      <c r="D239" s="91" t="s">
        <v>102</v>
      </c>
      <c r="E239" s="92" t="s">
        <v>744</v>
      </c>
      <c r="F239" s="93" t="s">
        <v>745</v>
      </c>
      <c r="G239" s="94" t="s">
        <v>111</v>
      </c>
      <c r="H239" s="95">
        <v>20</v>
      </c>
      <c r="I239" s="96"/>
      <c r="J239" s="25"/>
      <c r="K239" s="97" t="s">
        <v>3</v>
      </c>
      <c r="L239" s="98" t="s">
        <v>43</v>
      </c>
      <c r="N239" s="99">
        <f>M239*H239</f>
        <v>0</v>
      </c>
      <c r="O239" s="99">
        <v>0</v>
      </c>
      <c r="P239" s="99">
        <f>O239*H239</f>
        <v>0</v>
      </c>
      <c r="Q239" s="99">
        <v>0</v>
      </c>
      <c r="R239" s="100">
        <f>Q239*H239</f>
        <v>0</v>
      </c>
      <c r="AP239" s="101" t="s">
        <v>106</v>
      </c>
      <c r="AR239" s="101" t="s">
        <v>102</v>
      </c>
      <c r="AS239" s="101" t="s">
        <v>72</v>
      </c>
      <c r="AW239" s="11" t="s">
        <v>107</v>
      </c>
      <c r="BC239" s="102" t="e">
        <f>IF(L239="základní",#REF!,0)</f>
        <v>#REF!</v>
      </c>
      <c r="BD239" s="102">
        <f>IF(L239="snížená",#REF!,0)</f>
        <v>0</v>
      </c>
      <c r="BE239" s="102">
        <f>IF(L239="zákl. přenesená",#REF!,0)</f>
        <v>0</v>
      </c>
      <c r="BF239" s="102">
        <f>IF(L239="sníž. přenesená",#REF!,0)</f>
        <v>0</v>
      </c>
      <c r="BG239" s="102">
        <f>IF(L239="nulová",#REF!,0)</f>
        <v>0</v>
      </c>
      <c r="BH239" s="11" t="s">
        <v>80</v>
      </c>
      <c r="BI239" s="102" t="e">
        <f>ROUND(#REF!*H239,2)</f>
        <v>#REF!</v>
      </c>
      <c r="BJ239" s="11" t="s">
        <v>106</v>
      </c>
      <c r="BK239" s="101" t="s">
        <v>746</v>
      </c>
    </row>
    <row r="240" spans="2:63" s="1" customFormat="1" ht="90" customHeight="1">
      <c r="B240" s="90"/>
      <c r="C240" s="91" t="s">
        <v>747</v>
      </c>
      <c r="D240" s="91" t="s">
        <v>102</v>
      </c>
      <c r="E240" s="92" t="s">
        <v>748</v>
      </c>
      <c r="F240" s="93" t="s">
        <v>749</v>
      </c>
      <c r="G240" s="94" t="s">
        <v>111</v>
      </c>
      <c r="H240" s="95">
        <v>50</v>
      </c>
      <c r="I240" s="96"/>
      <c r="J240" s="25"/>
      <c r="K240" s="97" t="s">
        <v>3</v>
      </c>
      <c r="L240" s="98" t="s">
        <v>43</v>
      </c>
      <c r="N240" s="99">
        <f>M240*H240</f>
        <v>0</v>
      </c>
      <c r="O240" s="99">
        <v>0</v>
      </c>
      <c r="P240" s="99">
        <f>O240*H240</f>
        <v>0</v>
      </c>
      <c r="Q240" s="99">
        <v>0</v>
      </c>
      <c r="R240" s="100">
        <f>Q240*H240</f>
        <v>0</v>
      </c>
      <c r="AP240" s="101" t="s">
        <v>106</v>
      </c>
      <c r="AR240" s="101" t="s">
        <v>102</v>
      </c>
      <c r="AS240" s="101" t="s">
        <v>72</v>
      </c>
      <c r="AW240" s="11" t="s">
        <v>107</v>
      </c>
      <c r="BC240" s="102" t="e">
        <f>IF(L240="základní",#REF!,0)</f>
        <v>#REF!</v>
      </c>
      <c r="BD240" s="102">
        <f>IF(L240="snížená",#REF!,0)</f>
        <v>0</v>
      </c>
      <c r="BE240" s="102">
        <f>IF(L240="zákl. přenesená",#REF!,0)</f>
        <v>0</v>
      </c>
      <c r="BF240" s="102">
        <f>IF(L240="sníž. přenesená",#REF!,0)</f>
        <v>0</v>
      </c>
      <c r="BG240" s="102">
        <f>IF(L240="nulová",#REF!,0)</f>
        <v>0</v>
      </c>
      <c r="BH240" s="11" t="s">
        <v>80</v>
      </c>
      <c r="BI240" s="102" t="e">
        <f>ROUND(#REF!*H240,2)</f>
        <v>#REF!</v>
      </c>
      <c r="BJ240" s="11" t="s">
        <v>106</v>
      </c>
      <c r="BK240" s="101" t="s">
        <v>750</v>
      </c>
    </row>
    <row r="241" spans="2:63" s="1" customFormat="1" ht="90" customHeight="1">
      <c r="B241" s="90"/>
      <c r="C241" s="91" t="s">
        <v>751</v>
      </c>
      <c r="D241" s="91" t="s">
        <v>102</v>
      </c>
      <c r="E241" s="92" t="s">
        <v>752</v>
      </c>
      <c r="F241" s="93" t="s">
        <v>753</v>
      </c>
      <c r="G241" s="94" t="s">
        <v>111</v>
      </c>
      <c r="H241" s="95">
        <v>50</v>
      </c>
      <c r="I241" s="96"/>
      <c r="J241" s="25"/>
      <c r="K241" s="97" t="s">
        <v>3</v>
      </c>
      <c r="L241" s="98" t="s">
        <v>43</v>
      </c>
      <c r="N241" s="99">
        <f>M241*H241</f>
        <v>0</v>
      </c>
      <c r="O241" s="99">
        <v>0</v>
      </c>
      <c r="P241" s="99">
        <f>O241*H241</f>
        <v>0</v>
      </c>
      <c r="Q241" s="99">
        <v>0</v>
      </c>
      <c r="R241" s="100">
        <f>Q241*H241</f>
        <v>0</v>
      </c>
      <c r="AP241" s="101" t="s">
        <v>106</v>
      </c>
      <c r="AR241" s="101" t="s">
        <v>102</v>
      </c>
      <c r="AS241" s="101" t="s">
        <v>72</v>
      </c>
      <c r="AW241" s="11" t="s">
        <v>107</v>
      </c>
      <c r="BC241" s="102" t="e">
        <f>IF(L241="základní",#REF!,0)</f>
        <v>#REF!</v>
      </c>
      <c r="BD241" s="102">
        <f>IF(L241="snížená",#REF!,0)</f>
        <v>0</v>
      </c>
      <c r="BE241" s="102">
        <f>IF(L241="zákl. přenesená",#REF!,0)</f>
        <v>0</v>
      </c>
      <c r="BF241" s="102">
        <f>IF(L241="sníž. přenesená",#REF!,0)</f>
        <v>0</v>
      </c>
      <c r="BG241" s="102">
        <f>IF(L241="nulová",#REF!,0)</f>
        <v>0</v>
      </c>
      <c r="BH241" s="11" t="s">
        <v>80</v>
      </c>
      <c r="BI241" s="102" t="e">
        <f>ROUND(#REF!*H241,2)</f>
        <v>#REF!</v>
      </c>
      <c r="BJ241" s="11" t="s">
        <v>106</v>
      </c>
      <c r="BK241" s="101" t="s">
        <v>754</v>
      </c>
    </row>
    <row r="242" spans="2:63" s="1" customFormat="1" ht="90" customHeight="1">
      <c r="B242" s="90"/>
      <c r="C242" s="91" t="s">
        <v>755</v>
      </c>
      <c r="D242" s="91" t="s">
        <v>102</v>
      </c>
      <c r="E242" s="92" t="s">
        <v>756</v>
      </c>
      <c r="F242" s="93" t="s">
        <v>757</v>
      </c>
      <c r="G242" s="94" t="s">
        <v>111</v>
      </c>
      <c r="H242" s="95">
        <v>20</v>
      </c>
      <c r="I242" s="96"/>
      <c r="J242" s="25"/>
      <c r="K242" s="97" t="s">
        <v>3</v>
      </c>
      <c r="L242" s="98" t="s">
        <v>43</v>
      </c>
      <c r="N242" s="99">
        <f>M242*H242</f>
        <v>0</v>
      </c>
      <c r="O242" s="99">
        <v>0</v>
      </c>
      <c r="P242" s="99">
        <f>O242*H242</f>
        <v>0</v>
      </c>
      <c r="Q242" s="99">
        <v>0</v>
      </c>
      <c r="R242" s="100">
        <f>Q242*H242</f>
        <v>0</v>
      </c>
      <c r="AP242" s="101" t="s">
        <v>106</v>
      </c>
      <c r="AR242" s="101" t="s">
        <v>102</v>
      </c>
      <c r="AS242" s="101" t="s">
        <v>72</v>
      </c>
      <c r="AW242" s="11" t="s">
        <v>107</v>
      </c>
      <c r="BC242" s="102" t="e">
        <f>IF(L242="základní",#REF!,0)</f>
        <v>#REF!</v>
      </c>
      <c r="BD242" s="102">
        <f>IF(L242="snížená",#REF!,0)</f>
        <v>0</v>
      </c>
      <c r="BE242" s="102">
        <f>IF(L242="zákl. přenesená",#REF!,0)</f>
        <v>0</v>
      </c>
      <c r="BF242" s="102">
        <f>IF(L242="sníž. přenesená",#REF!,0)</f>
        <v>0</v>
      </c>
      <c r="BG242" s="102">
        <f>IF(L242="nulová",#REF!,0)</f>
        <v>0</v>
      </c>
      <c r="BH242" s="11" t="s">
        <v>80</v>
      </c>
      <c r="BI242" s="102" t="e">
        <f>ROUND(#REF!*H242,2)</f>
        <v>#REF!</v>
      </c>
      <c r="BJ242" s="11" t="s">
        <v>106</v>
      </c>
      <c r="BK242" s="101" t="s">
        <v>758</v>
      </c>
    </row>
    <row r="243" spans="2:63" s="1" customFormat="1" ht="90" customHeight="1">
      <c r="B243" s="90"/>
      <c r="C243" s="91" t="s">
        <v>759</v>
      </c>
      <c r="D243" s="91" t="s">
        <v>102</v>
      </c>
      <c r="E243" s="92" t="s">
        <v>760</v>
      </c>
      <c r="F243" s="93" t="s">
        <v>761</v>
      </c>
      <c r="G243" s="94" t="s">
        <v>111</v>
      </c>
      <c r="H243" s="95">
        <v>10</v>
      </c>
      <c r="I243" s="96"/>
      <c r="J243" s="25"/>
      <c r="K243" s="97" t="s">
        <v>3</v>
      </c>
      <c r="L243" s="98" t="s">
        <v>43</v>
      </c>
      <c r="N243" s="99">
        <f>M243*H243</f>
        <v>0</v>
      </c>
      <c r="O243" s="99">
        <v>0</v>
      </c>
      <c r="P243" s="99">
        <f>O243*H243</f>
        <v>0</v>
      </c>
      <c r="Q243" s="99">
        <v>0</v>
      </c>
      <c r="R243" s="100">
        <f>Q243*H243</f>
        <v>0</v>
      </c>
      <c r="AP243" s="101" t="s">
        <v>106</v>
      </c>
      <c r="AR243" s="101" t="s">
        <v>102</v>
      </c>
      <c r="AS243" s="101" t="s">
        <v>72</v>
      </c>
      <c r="AW243" s="11" t="s">
        <v>107</v>
      </c>
      <c r="BC243" s="102" t="e">
        <f>IF(L243="základní",#REF!,0)</f>
        <v>#REF!</v>
      </c>
      <c r="BD243" s="102">
        <f>IF(L243="snížená",#REF!,0)</f>
        <v>0</v>
      </c>
      <c r="BE243" s="102">
        <f>IF(L243="zákl. přenesená",#REF!,0)</f>
        <v>0</v>
      </c>
      <c r="BF243" s="102">
        <f>IF(L243="sníž. přenesená",#REF!,0)</f>
        <v>0</v>
      </c>
      <c r="BG243" s="102">
        <f>IF(L243="nulová",#REF!,0)</f>
        <v>0</v>
      </c>
      <c r="BH243" s="11" t="s">
        <v>80</v>
      </c>
      <c r="BI243" s="102" t="e">
        <f>ROUND(#REF!*H243,2)</f>
        <v>#REF!</v>
      </c>
      <c r="BJ243" s="11" t="s">
        <v>106</v>
      </c>
      <c r="BK243" s="101" t="s">
        <v>762</v>
      </c>
    </row>
    <row r="244" spans="2:63" s="1" customFormat="1" ht="90" customHeight="1">
      <c r="B244" s="90"/>
      <c r="C244" s="91" t="s">
        <v>763</v>
      </c>
      <c r="D244" s="91" t="s">
        <v>102</v>
      </c>
      <c r="E244" s="92" t="s">
        <v>764</v>
      </c>
      <c r="F244" s="93" t="s">
        <v>765</v>
      </c>
      <c r="G244" s="94" t="s">
        <v>111</v>
      </c>
      <c r="H244" s="95">
        <v>20</v>
      </c>
      <c r="I244" s="96"/>
      <c r="J244" s="25"/>
      <c r="K244" s="97" t="s">
        <v>3</v>
      </c>
      <c r="L244" s="98" t="s">
        <v>43</v>
      </c>
      <c r="N244" s="99">
        <f>M244*H244</f>
        <v>0</v>
      </c>
      <c r="O244" s="99">
        <v>0</v>
      </c>
      <c r="P244" s="99">
        <f>O244*H244</f>
        <v>0</v>
      </c>
      <c r="Q244" s="99">
        <v>0</v>
      </c>
      <c r="R244" s="100">
        <f>Q244*H244</f>
        <v>0</v>
      </c>
      <c r="AP244" s="101" t="s">
        <v>106</v>
      </c>
      <c r="AR244" s="101" t="s">
        <v>102</v>
      </c>
      <c r="AS244" s="101" t="s">
        <v>72</v>
      </c>
      <c r="AW244" s="11" t="s">
        <v>107</v>
      </c>
      <c r="BC244" s="102" t="e">
        <f>IF(L244="základní",#REF!,0)</f>
        <v>#REF!</v>
      </c>
      <c r="BD244" s="102">
        <f>IF(L244="snížená",#REF!,0)</f>
        <v>0</v>
      </c>
      <c r="BE244" s="102">
        <f>IF(L244="zákl. přenesená",#REF!,0)</f>
        <v>0</v>
      </c>
      <c r="BF244" s="102">
        <f>IF(L244="sníž. přenesená",#REF!,0)</f>
        <v>0</v>
      </c>
      <c r="BG244" s="102">
        <f>IF(L244="nulová",#REF!,0)</f>
        <v>0</v>
      </c>
      <c r="BH244" s="11" t="s">
        <v>80</v>
      </c>
      <c r="BI244" s="102" t="e">
        <f>ROUND(#REF!*H244,2)</f>
        <v>#REF!</v>
      </c>
      <c r="BJ244" s="11" t="s">
        <v>106</v>
      </c>
      <c r="BK244" s="101" t="s">
        <v>766</v>
      </c>
    </row>
    <row r="245" spans="2:63" s="1" customFormat="1" ht="90" customHeight="1">
      <c r="B245" s="90"/>
      <c r="C245" s="91" t="s">
        <v>767</v>
      </c>
      <c r="D245" s="91" t="s">
        <v>102</v>
      </c>
      <c r="E245" s="92" t="s">
        <v>768</v>
      </c>
      <c r="F245" s="93" t="s">
        <v>769</v>
      </c>
      <c r="G245" s="94" t="s">
        <v>111</v>
      </c>
      <c r="H245" s="95">
        <v>20</v>
      </c>
      <c r="I245" s="96"/>
      <c r="J245" s="25"/>
      <c r="K245" s="97" t="s">
        <v>3</v>
      </c>
      <c r="L245" s="98" t="s">
        <v>43</v>
      </c>
      <c r="N245" s="99">
        <f>M245*H245</f>
        <v>0</v>
      </c>
      <c r="O245" s="99">
        <v>0</v>
      </c>
      <c r="P245" s="99">
        <f>O245*H245</f>
        <v>0</v>
      </c>
      <c r="Q245" s="99">
        <v>0</v>
      </c>
      <c r="R245" s="100">
        <f>Q245*H245</f>
        <v>0</v>
      </c>
      <c r="AP245" s="101" t="s">
        <v>106</v>
      </c>
      <c r="AR245" s="101" t="s">
        <v>102</v>
      </c>
      <c r="AS245" s="101" t="s">
        <v>72</v>
      </c>
      <c r="AW245" s="11" t="s">
        <v>107</v>
      </c>
      <c r="BC245" s="102" t="e">
        <f>IF(L245="základní",#REF!,0)</f>
        <v>#REF!</v>
      </c>
      <c r="BD245" s="102">
        <f>IF(L245="snížená",#REF!,0)</f>
        <v>0</v>
      </c>
      <c r="BE245" s="102">
        <f>IF(L245="zákl. přenesená",#REF!,0)</f>
        <v>0</v>
      </c>
      <c r="BF245" s="102">
        <f>IF(L245="sníž. přenesená",#REF!,0)</f>
        <v>0</v>
      </c>
      <c r="BG245" s="102">
        <f>IF(L245="nulová",#REF!,0)</f>
        <v>0</v>
      </c>
      <c r="BH245" s="11" t="s">
        <v>80</v>
      </c>
      <c r="BI245" s="102" t="e">
        <f>ROUND(#REF!*H245,2)</f>
        <v>#REF!</v>
      </c>
      <c r="BJ245" s="11" t="s">
        <v>106</v>
      </c>
      <c r="BK245" s="101" t="s">
        <v>770</v>
      </c>
    </row>
    <row r="246" spans="2:63" s="1" customFormat="1" ht="90" customHeight="1">
      <c r="B246" s="90"/>
      <c r="C246" s="91" t="s">
        <v>771</v>
      </c>
      <c r="D246" s="91" t="s">
        <v>102</v>
      </c>
      <c r="E246" s="92" t="s">
        <v>772</v>
      </c>
      <c r="F246" s="93" t="s">
        <v>773</v>
      </c>
      <c r="G246" s="94" t="s">
        <v>111</v>
      </c>
      <c r="H246" s="95">
        <v>10</v>
      </c>
      <c r="I246" s="96"/>
      <c r="J246" s="25"/>
      <c r="K246" s="97" t="s">
        <v>3</v>
      </c>
      <c r="L246" s="98" t="s">
        <v>43</v>
      </c>
      <c r="N246" s="99">
        <f>M246*H246</f>
        <v>0</v>
      </c>
      <c r="O246" s="99">
        <v>0</v>
      </c>
      <c r="P246" s="99">
        <f>O246*H246</f>
        <v>0</v>
      </c>
      <c r="Q246" s="99">
        <v>0</v>
      </c>
      <c r="R246" s="100">
        <f>Q246*H246</f>
        <v>0</v>
      </c>
      <c r="AP246" s="101" t="s">
        <v>106</v>
      </c>
      <c r="AR246" s="101" t="s">
        <v>102</v>
      </c>
      <c r="AS246" s="101" t="s">
        <v>72</v>
      </c>
      <c r="AW246" s="11" t="s">
        <v>107</v>
      </c>
      <c r="BC246" s="102" t="e">
        <f>IF(L246="základní",#REF!,0)</f>
        <v>#REF!</v>
      </c>
      <c r="BD246" s="102">
        <f>IF(L246="snížená",#REF!,0)</f>
        <v>0</v>
      </c>
      <c r="BE246" s="102">
        <f>IF(L246="zákl. přenesená",#REF!,0)</f>
        <v>0</v>
      </c>
      <c r="BF246" s="102">
        <f>IF(L246="sníž. přenesená",#REF!,0)</f>
        <v>0</v>
      </c>
      <c r="BG246" s="102">
        <f>IF(L246="nulová",#REF!,0)</f>
        <v>0</v>
      </c>
      <c r="BH246" s="11" t="s">
        <v>80</v>
      </c>
      <c r="BI246" s="102" t="e">
        <f>ROUND(#REF!*H246,2)</f>
        <v>#REF!</v>
      </c>
      <c r="BJ246" s="11" t="s">
        <v>106</v>
      </c>
      <c r="BK246" s="101" t="s">
        <v>774</v>
      </c>
    </row>
    <row r="247" spans="2:63" s="1" customFormat="1" ht="90" customHeight="1">
      <c r="B247" s="90"/>
      <c r="C247" s="91" t="s">
        <v>775</v>
      </c>
      <c r="D247" s="91" t="s">
        <v>102</v>
      </c>
      <c r="E247" s="92" t="s">
        <v>776</v>
      </c>
      <c r="F247" s="93" t="s">
        <v>777</v>
      </c>
      <c r="G247" s="94" t="s">
        <v>111</v>
      </c>
      <c r="H247" s="95">
        <v>10</v>
      </c>
      <c r="I247" s="96"/>
      <c r="J247" s="25"/>
      <c r="K247" s="97" t="s">
        <v>3</v>
      </c>
      <c r="L247" s="98" t="s">
        <v>43</v>
      </c>
      <c r="N247" s="99">
        <f>M247*H247</f>
        <v>0</v>
      </c>
      <c r="O247" s="99">
        <v>0</v>
      </c>
      <c r="P247" s="99">
        <f>O247*H247</f>
        <v>0</v>
      </c>
      <c r="Q247" s="99">
        <v>0</v>
      </c>
      <c r="R247" s="100">
        <f>Q247*H247</f>
        <v>0</v>
      </c>
      <c r="AP247" s="101" t="s">
        <v>106</v>
      </c>
      <c r="AR247" s="101" t="s">
        <v>102</v>
      </c>
      <c r="AS247" s="101" t="s">
        <v>72</v>
      </c>
      <c r="AW247" s="11" t="s">
        <v>107</v>
      </c>
      <c r="BC247" s="102" t="e">
        <f>IF(L247="základní",#REF!,0)</f>
        <v>#REF!</v>
      </c>
      <c r="BD247" s="102">
        <f>IF(L247="snížená",#REF!,0)</f>
        <v>0</v>
      </c>
      <c r="BE247" s="102">
        <f>IF(L247="zákl. přenesená",#REF!,0)</f>
        <v>0</v>
      </c>
      <c r="BF247" s="102">
        <f>IF(L247="sníž. přenesená",#REF!,0)</f>
        <v>0</v>
      </c>
      <c r="BG247" s="102">
        <f>IF(L247="nulová",#REF!,0)</f>
        <v>0</v>
      </c>
      <c r="BH247" s="11" t="s">
        <v>80</v>
      </c>
      <c r="BI247" s="102" t="e">
        <f>ROUND(#REF!*H247,2)</f>
        <v>#REF!</v>
      </c>
      <c r="BJ247" s="11" t="s">
        <v>106</v>
      </c>
      <c r="BK247" s="101" t="s">
        <v>778</v>
      </c>
    </row>
    <row r="248" spans="2:63" s="1" customFormat="1" ht="90" customHeight="1">
      <c r="B248" s="90"/>
      <c r="C248" s="91" t="s">
        <v>779</v>
      </c>
      <c r="D248" s="91" t="s">
        <v>102</v>
      </c>
      <c r="E248" s="92" t="s">
        <v>780</v>
      </c>
      <c r="F248" s="93" t="s">
        <v>781</v>
      </c>
      <c r="G248" s="94" t="s">
        <v>111</v>
      </c>
      <c r="H248" s="95">
        <v>500</v>
      </c>
      <c r="I248" s="96"/>
      <c r="J248" s="25"/>
      <c r="K248" s="97" t="s">
        <v>3</v>
      </c>
      <c r="L248" s="98" t="s">
        <v>43</v>
      </c>
      <c r="N248" s="99">
        <f>M248*H248</f>
        <v>0</v>
      </c>
      <c r="O248" s="99">
        <v>0</v>
      </c>
      <c r="P248" s="99">
        <f>O248*H248</f>
        <v>0</v>
      </c>
      <c r="Q248" s="99">
        <v>0</v>
      </c>
      <c r="R248" s="100">
        <f>Q248*H248</f>
        <v>0</v>
      </c>
      <c r="AP248" s="101" t="s">
        <v>106</v>
      </c>
      <c r="AR248" s="101" t="s">
        <v>102</v>
      </c>
      <c r="AS248" s="101" t="s">
        <v>72</v>
      </c>
      <c r="AW248" s="11" t="s">
        <v>107</v>
      </c>
      <c r="BC248" s="102" t="e">
        <f>IF(L248="základní",#REF!,0)</f>
        <v>#REF!</v>
      </c>
      <c r="BD248" s="102">
        <f>IF(L248="snížená",#REF!,0)</f>
        <v>0</v>
      </c>
      <c r="BE248" s="102">
        <f>IF(L248="zákl. přenesená",#REF!,0)</f>
        <v>0</v>
      </c>
      <c r="BF248" s="102">
        <f>IF(L248="sníž. přenesená",#REF!,0)</f>
        <v>0</v>
      </c>
      <c r="BG248" s="102">
        <f>IF(L248="nulová",#REF!,0)</f>
        <v>0</v>
      </c>
      <c r="BH248" s="11" t="s">
        <v>80</v>
      </c>
      <c r="BI248" s="102" t="e">
        <f>ROUND(#REF!*H248,2)</f>
        <v>#REF!</v>
      </c>
      <c r="BJ248" s="11" t="s">
        <v>106</v>
      </c>
      <c r="BK248" s="101" t="s">
        <v>782</v>
      </c>
    </row>
    <row r="249" spans="2:63" s="1" customFormat="1" ht="90" customHeight="1">
      <c r="B249" s="90"/>
      <c r="C249" s="91" t="s">
        <v>783</v>
      </c>
      <c r="D249" s="91" t="s">
        <v>102</v>
      </c>
      <c r="E249" s="92" t="s">
        <v>784</v>
      </c>
      <c r="F249" s="93" t="s">
        <v>785</v>
      </c>
      <c r="G249" s="94" t="s">
        <v>111</v>
      </c>
      <c r="H249" s="95">
        <v>100</v>
      </c>
      <c r="I249" s="96"/>
      <c r="J249" s="25"/>
      <c r="K249" s="97" t="s">
        <v>3</v>
      </c>
      <c r="L249" s="98" t="s">
        <v>43</v>
      </c>
      <c r="N249" s="99">
        <f>M249*H249</f>
        <v>0</v>
      </c>
      <c r="O249" s="99">
        <v>0</v>
      </c>
      <c r="P249" s="99">
        <f>O249*H249</f>
        <v>0</v>
      </c>
      <c r="Q249" s="99">
        <v>0</v>
      </c>
      <c r="R249" s="100">
        <f>Q249*H249</f>
        <v>0</v>
      </c>
      <c r="AP249" s="101" t="s">
        <v>106</v>
      </c>
      <c r="AR249" s="101" t="s">
        <v>102</v>
      </c>
      <c r="AS249" s="101" t="s">
        <v>72</v>
      </c>
      <c r="AW249" s="11" t="s">
        <v>107</v>
      </c>
      <c r="BC249" s="102" t="e">
        <f>IF(L249="základní",#REF!,0)</f>
        <v>#REF!</v>
      </c>
      <c r="BD249" s="102">
        <f>IF(L249="snížená",#REF!,0)</f>
        <v>0</v>
      </c>
      <c r="BE249" s="102">
        <f>IF(L249="zákl. přenesená",#REF!,0)</f>
        <v>0</v>
      </c>
      <c r="BF249" s="102">
        <f>IF(L249="sníž. přenesená",#REF!,0)</f>
        <v>0</v>
      </c>
      <c r="BG249" s="102">
        <f>IF(L249="nulová",#REF!,0)</f>
        <v>0</v>
      </c>
      <c r="BH249" s="11" t="s">
        <v>80</v>
      </c>
      <c r="BI249" s="102" t="e">
        <f>ROUND(#REF!*H249,2)</f>
        <v>#REF!</v>
      </c>
      <c r="BJ249" s="11" t="s">
        <v>106</v>
      </c>
      <c r="BK249" s="101" t="s">
        <v>786</v>
      </c>
    </row>
    <row r="250" spans="2:63" s="1" customFormat="1" ht="90" customHeight="1">
      <c r="B250" s="90"/>
      <c r="C250" s="91" t="s">
        <v>787</v>
      </c>
      <c r="D250" s="91" t="s">
        <v>102</v>
      </c>
      <c r="E250" s="92" t="s">
        <v>788</v>
      </c>
      <c r="F250" s="93" t="s">
        <v>789</v>
      </c>
      <c r="G250" s="94" t="s">
        <v>111</v>
      </c>
      <c r="H250" s="95">
        <v>700</v>
      </c>
      <c r="I250" s="96"/>
      <c r="J250" s="25"/>
      <c r="K250" s="97" t="s">
        <v>3</v>
      </c>
      <c r="L250" s="98" t="s">
        <v>43</v>
      </c>
      <c r="N250" s="99">
        <f>M250*H250</f>
        <v>0</v>
      </c>
      <c r="O250" s="99">
        <v>0</v>
      </c>
      <c r="P250" s="99">
        <f>O250*H250</f>
        <v>0</v>
      </c>
      <c r="Q250" s="99">
        <v>0</v>
      </c>
      <c r="R250" s="100">
        <f>Q250*H250</f>
        <v>0</v>
      </c>
      <c r="AP250" s="101" t="s">
        <v>106</v>
      </c>
      <c r="AR250" s="101" t="s">
        <v>102</v>
      </c>
      <c r="AS250" s="101" t="s">
        <v>72</v>
      </c>
      <c r="AW250" s="11" t="s">
        <v>107</v>
      </c>
      <c r="BC250" s="102" t="e">
        <f>IF(L250="základní",#REF!,0)</f>
        <v>#REF!</v>
      </c>
      <c r="BD250" s="102">
        <f>IF(L250="snížená",#REF!,0)</f>
        <v>0</v>
      </c>
      <c r="BE250" s="102">
        <f>IF(L250="zákl. přenesená",#REF!,0)</f>
        <v>0</v>
      </c>
      <c r="BF250" s="102">
        <f>IF(L250="sníž. přenesená",#REF!,0)</f>
        <v>0</v>
      </c>
      <c r="BG250" s="102">
        <f>IF(L250="nulová",#REF!,0)</f>
        <v>0</v>
      </c>
      <c r="BH250" s="11" t="s">
        <v>80</v>
      </c>
      <c r="BI250" s="102" t="e">
        <f>ROUND(#REF!*H250,2)</f>
        <v>#REF!</v>
      </c>
      <c r="BJ250" s="11" t="s">
        <v>106</v>
      </c>
      <c r="BK250" s="101" t="s">
        <v>790</v>
      </c>
    </row>
    <row r="251" spans="2:63" s="1" customFormat="1" ht="90" customHeight="1">
      <c r="B251" s="90"/>
      <c r="C251" s="91" t="s">
        <v>791</v>
      </c>
      <c r="D251" s="91" t="s">
        <v>102</v>
      </c>
      <c r="E251" s="92" t="s">
        <v>792</v>
      </c>
      <c r="F251" s="93" t="s">
        <v>793</v>
      </c>
      <c r="G251" s="94" t="s">
        <v>111</v>
      </c>
      <c r="H251" s="95">
        <v>500</v>
      </c>
      <c r="I251" s="96"/>
      <c r="J251" s="25"/>
      <c r="K251" s="97" t="s">
        <v>3</v>
      </c>
      <c r="L251" s="98" t="s">
        <v>43</v>
      </c>
      <c r="N251" s="99">
        <f>M251*H251</f>
        <v>0</v>
      </c>
      <c r="O251" s="99">
        <v>0</v>
      </c>
      <c r="P251" s="99">
        <f>O251*H251</f>
        <v>0</v>
      </c>
      <c r="Q251" s="99">
        <v>0</v>
      </c>
      <c r="R251" s="100">
        <f>Q251*H251</f>
        <v>0</v>
      </c>
      <c r="AP251" s="101" t="s">
        <v>106</v>
      </c>
      <c r="AR251" s="101" t="s">
        <v>102</v>
      </c>
      <c r="AS251" s="101" t="s">
        <v>72</v>
      </c>
      <c r="AW251" s="11" t="s">
        <v>107</v>
      </c>
      <c r="BC251" s="102" t="e">
        <f>IF(L251="základní",#REF!,0)</f>
        <v>#REF!</v>
      </c>
      <c r="BD251" s="102">
        <f>IF(L251="snížená",#REF!,0)</f>
        <v>0</v>
      </c>
      <c r="BE251" s="102">
        <f>IF(L251="zákl. přenesená",#REF!,0)</f>
        <v>0</v>
      </c>
      <c r="BF251" s="102">
        <f>IF(L251="sníž. přenesená",#REF!,0)</f>
        <v>0</v>
      </c>
      <c r="BG251" s="102">
        <f>IF(L251="nulová",#REF!,0)</f>
        <v>0</v>
      </c>
      <c r="BH251" s="11" t="s">
        <v>80</v>
      </c>
      <c r="BI251" s="102" t="e">
        <f>ROUND(#REF!*H251,2)</f>
        <v>#REF!</v>
      </c>
      <c r="BJ251" s="11" t="s">
        <v>106</v>
      </c>
      <c r="BK251" s="101" t="s">
        <v>794</v>
      </c>
    </row>
    <row r="252" spans="2:63" s="1" customFormat="1" ht="90" customHeight="1">
      <c r="B252" s="90"/>
      <c r="C252" s="91" t="s">
        <v>795</v>
      </c>
      <c r="D252" s="91" t="s">
        <v>102</v>
      </c>
      <c r="E252" s="92" t="s">
        <v>796</v>
      </c>
      <c r="F252" s="93" t="s">
        <v>797</v>
      </c>
      <c r="G252" s="94" t="s">
        <v>111</v>
      </c>
      <c r="H252" s="95">
        <v>200</v>
      </c>
      <c r="I252" s="96"/>
      <c r="J252" s="25"/>
      <c r="K252" s="97" t="s">
        <v>3</v>
      </c>
      <c r="L252" s="98" t="s">
        <v>43</v>
      </c>
      <c r="N252" s="99">
        <f>M252*H252</f>
        <v>0</v>
      </c>
      <c r="O252" s="99">
        <v>0</v>
      </c>
      <c r="P252" s="99">
        <f>O252*H252</f>
        <v>0</v>
      </c>
      <c r="Q252" s="99">
        <v>0</v>
      </c>
      <c r="R252" s="100">
        <f>Q252*H252</f>
        <v>0</v>
      </c>
      <c r="AP252" s="101" t="s">
        <v>106</v>
      </c>
      <c r="AR252" s="101" t="s">
        <v>102</v>
      </c>
      <c r="AS252" s="101" t="s">
        <v>72</v>
      </c>
      <c r="AW252" s="11" t="s">
        <v>107</v>
      </c>
      <c r="BC252" s="102" t="e">
        <f>IF(L252="základní",#REF!,0)</f>
        <v>#REF!</v>
      </c>
      <c r="BD252" s="102">
        <f>IF(L252="snížená",#REF!,0)</f>
        <v>0</v>
      </c>
      <c r="BE252" s="102">
        <f>IF(L252="zákl. přenesená",#REF!,0)</f>
        <v>0</v>
      </c>
      <c r="BF252" s="102">
        <f>IF(L252="sníž. přenesená",#REF!,0)</f>
        <v>0</v>
      </c>
      <c r="BG252" s="102">
        <f>IF(L252="nulová",#REF!,0)</f>
        <v>0</v>
      </c>
      <c r="BH252" s="11" t="s">
        <v>80</v>
      </c>
      <c r="BI252" s="102" t="e">
        <f>ROUND(#REF!*H252,2)</f>
        <v>#REF!</v>
      </c>
      <c r="BJ252" s="11" t="s">
        <v>106</v>
      </c>
      <c r="BK252" s="101" t="s">
        <v>798</v>
      </c>
    </row>
    <row r="253" spans="2:63" s="1" customFormat="1" ht="90" customHeight="1">
      <c r="B253" s="90"/>
      <c r="C253" s="91" t="s">
        <v>799</v>
      </c>
      <c r="D253" s="91" t="s">
        <v>102</v>
      </c>
      <c r="E253" s="92" t="s">
        <v>800</v>
      </c>
      <c r="F253" s="93" t="s">
        <v>801</v>
      </c>
      <c r="G253" s="94" t="s">
        <v>111</v>
      </c>
      <c r="H253" s="95">
        <v>30</v>
      </c>
      <c r="I253" s="96"/>
      <c r="J253" s="25"/>
      <c r="K253" s="97" t="s">
        <v>3</v>
      </c>
      <c r="L253" s="98" t="s">
        <v>43</v>
      </c>
      <c r="N253" s="99">
        <f>M253*H253</f>
        <v>0</v>
      </c>
      <c r="O253" s="99">
        <v>0</v>
      </c>
      <c r="P253" s="99">
        <f>O253*H253</f>
        <v>0</v>
      </c>
      <c r="Q253" s="99">
        <v>0</v>
      </c>
      <c r="R253" s="100">
        <f>Q253*H253</f>
        <v>0</v>
      </c>
      <c r="AP253" s="101" t="s">
        <v>106</v>
      </c>
      <c r="AR253" s="101" t="s">
        <v>102</v>
      </c>
      <c r="AS253" s="101" t="s">
        <v>72</v>
      </c>
      <c r="AW253" s="11" t="s">
        <v>107</v>
      </c>
      <c r="BC253" s="102" t="e">
        <f>IF(L253="základní",#REF!,0)</f>
        <v>#REF!</v>
      </c>
      <c r="BD253" s="102">
        <f>IF(L253="snížená",#REF!,0)</f>
        <v>0</v>
      </c>
      <c r="BE253" s="102">
        <f>IF(L253="zákl. přenesená",#REF!,0)</f>
        <v>0</v>
      </c>
      <c r="BF253" s="102">
        <f>IF(L253="sníž. přenesená",#REF!,0)</f>
        <v>0</v>
      </c>
      <c r="BG253" s="102">
        <f>IF(L253="nulová",#REF!,0)</f>
        <v>0</v>
      </c>
      <c r="BH253" s="11" t="s">
        <v>80</v>
      </c>
      <c r="BI253" s="102" t="e">
        <f>ROUND(#REF!*H253,2)</f>
        <v>#REF!</v>
      </c>
      <c r="BJ253" s="11" t="s">
        <v>106</v>
      </c>
      <c r="BK253" s="101" t="s">
        <v>802</v>
      </c>
    </row>
    <row r="254" spans="2:63" s="1" customFormat="1" ht="90" customHeight="1">
      <c r="B254" s="90"/>
      <c r="C254" s="91" t="s">
        <v>803</v>
      </c>
      <c r="D254" s="91" t="s">
        <v>102</v>
      </c>
      <c r="E254" s="92" t="s">
        <v>804</v>
      </c>
      <c r="F254" s="93" t="s">
        <v>805</v>
      </c>
      <c r="G254" s="94" t="s">
        <v>111</v>
      </c>
      <c r="H254" s="95">
        <v>200</v>
      </c>
      <c r="I254" s="96"/>
      <c r="J254" s="25"/>
      <c r="K254" s="97" t="s">
        <v>3</v>
      </c>
      <c r="L254" s="98" t="s">
        <v>43</v>
      </c>
      <c r="N254" s="99">
        <f>M254*H254</f>
        <v>0</v>
      </c>
      <c r="O254" s="99">
        <v>0</v>
      </c>
      <c r="P254" s="99">
        <f>O254*H254</f>
        <v>0</v>
      </c>
      <c r="Q254" s="99">
        <v>0</v>
      </c>
      <c r="R254" s="100">
        <f>Q254*H254</f>
        <v>0</v>
      </c>
      <c r="AP254" s="101" t="s">
        <v>106</v>
      </c>
      <c r="AR254" s="101" t="s">
        <v>102</v>
      </c>
      <c r="AS254" s="101" t="s">
        <v>72</v>
      </c>
      <c r="AW254" s="11" t="s">
        <v>107</v>
      </c>
      <c r="BC254" s="102" t="e">
        <f>IF(L254="základní",#REF!,0)</f>
        <v>#REF!</v>
      </c>
      <c r="BD254" s="102">
        <f>IF(L254="snížená",#REF!,0)</f>
        <v>0</v>
      </c>
      <c r="BE254" s="102">
        <f>IF(L254="zákl. přenesená",#REF!,0)</f>
        <v>0</v>
      </c>
      <c r="BF254" s="102">
        <f>IF(L254="sníž. přenesená",#REF!,0)</f>
        <v>0</v>
      </c>
      <c r="BG254" s="102">
        <f>IF(L254="nulová",#REF!,0)</f>
        <v>0</v>
      </c>
      <c r="BH254" s="11" t="s">
        <v>80</v>
      </c>
      <c r="BI254" s="102" t="e">
        <f>ROUND(#REF!*H254,2)</f>
        <v>#REF!</v>
      </c>
      <c r="BJ254" s="11" t="s">
        <v>106</v>
      </c>
      <c r="BK254" s="101" t="s">
        <v>806</v>
      </c>
    </row>
    <row r="255" spans="2:63" s="1" customFormat="1" ht="90" customHeight="1">
      <c r="B255" s="90"/>
      <c r="C255" s="91" t="s">
        <v>807</v>
      </c>
      <c r="D255" s="91" t="s">
        <v>102</v>
      </c>
      <c r="E255" s="92" t="s">
        <v>808</v>
      </c>
      <c r="F255" s="93" t="s">
        <v>809</v>
      </c>
      <c r="G255" s="94" t="s">
        <v>111</v>
      </c>
      <c r="H255" s="95">
        <v>1010</v>
      </c>
      <c r="I255" s="96"/>
      <c r="J255" s="25"/>
      <c r="K255" s="97" t="s">
        <v>3</v>
      </c>
      <c r="L255" s="98" t="s">
        <v>43</v>
      </c>
      <c r="N255" s="99">
        <f>M255*H255</f>
        <v>0</v>
      </c>
      <c r="O255" s="99">
        <v>0</v>
      </c>
      <c r="P255" s="99">
        <f>O255*H255</f>
        <v>0</v>
      </c>
      <c r="Q255" s="99">
        <v>0</v>
      </c>
      <c r="R255" s="100">
        <f>Q255*H255</f>
        <v>0</v>
      </c>
      <c r="AP255" s="101" t="s">
        <v>106</v>
      </c>
      <c r="AR255" s="101" t="s">
        <v>102</v>
      </c>
      <c r="AS255" s="101" t="s">
        <v>72</v>
      </c>
      <c r="AW255" s="11" t="s">
        <v>107</v>
      </c>
      <c r="BC255" s="102" t="e">
        <f>IF(L255="základní",#REF!,0)</f>
        <v>#REF!</v>
      </c>
      <c r="BD255" s="102">
        <f>IF(L255="snížená",#REF!,0)</f>
        <v>0</v>
      </c>
      <c r="BE255" s="102">
        <f>IF(L255="zákl. přenesená",#REF!,0)</f>
        <v>0</v>
      </c>
      <c r="BF255" s="102">
        <f>IF(L255="sníž. přenesená",#REF!,0)</f>
        <v>0</v>
      </c>
      <c r="BG255" s="102">
        <f>IF(L255="nulová",#REF!,0)</f>
        <v>0</v>
      </c>
      <c r="BH255" s="11" t="s">
        <v>80</v>
      </c>
      <c r="BI255" s="102" t="e">
        <f>ROUND(#REF!*H255,2)</f>
        <v>#REF!</v>
      </c>
      <c r="BJ255" s="11" t="s">
        <v>106</v>
      </c>
      <c r="BK255" s="101" t="s">
        <v>810</v>
      </c>
    </row>
    <row r="256" spans="2:63" s="1" customFormat="1" ht="90" customHeight="1">
      <c r="B256" s="90"/>
      <c r="C256" s="91" t="s">
        <v>811</v>
      </c>
      <c r="D256" s="91" t="s">
        <v>102</v>
      </c>
      <c r="E256" s="92" t="s">
        <v>812</v>
      </c>
      <c r="F256" s="93" t="s">
        <v>813</v>
      </c>
      <c r="G256" s="94" t="s">
        <v>111</v>
      </c>
      <c r="H256" s="95">
        <v>50</v>
      </c>
      <c r="I256" s="96"/>
      <c r="J256" s="25"/>
      <c r="K256" s="97" t="s">
        <v>3</v>
      </c>
      <c r="L256" s="98" t="s">
        <v>43</v>
      </c>
      <c r="N256" s="99">
        <f>M256*H256</f>
        <v>0</v>
      </c>
      <c r="O256" s="99">
        <v>0</v>
      </c>
      <c r="P256" s="99">
        <f>O256*H256</f>
        <v>0</v>
      </c>
      <c r="Q256" s="99">
        <v>0</v>
      </c>
      <c r="R256" s="100">
        <f>Q256*H256</f>
        <v>0</v>
      </c>
      <c r="AP256" s="101" t="s">
        <v>106</v>
      </c>
      <c r="AR256" s="101" t="s">
        <v>102</v>
      </c>
      <c r="AS256" s="101" t="s">
        <v>72</v>
      </c>
      <c r="AW256" s="11" t="s">
        <v>107</v>
      </c>
      <c r="BC256" s="102" t="e">
        <f>IF(L256="základní",#REF!,0)</f>
        <v>#REF!</v>
      </c>
      <c r="BD256" s="102">
        <f>IF(L256="snížená",#REF!,0)</f>
        <v>0</v>
      </c>
      <c r="BE256" s="102">
        <f>IF(L256="zákl. přenesená",#REF!,0)</f>
        <v>0</v>
      </c>
      <c r="BF256" s="102">
        <f>IF(L256="sníž. přenesená",#REF!,0)</f>
        <v>0</v>
      </c>
      <c r="BG256" s="102">
        <f>IF(L256="nulová",#REF!,0)</f>
        <v>0</v>
      </c>
      <c r="BH256" s="11" t="s">
        <v>80</v>
      </c>
      <c r="BI256" s="102" t="e">
        <f>ROUND(#REF!*H256,2)</f>
        <v>#REF!</v>
      </c>
      <c r="BJ256" s="11" t="s">
        <v>106</v>
      </c>
      <c r="BK256" s="101" t="s">
        <v>814</v>
      </c>
    </row>
    <row r="257" spans="2:63" s="1" customFormat="1" ht="90" customHeight="1">
      <c r="B257" s="90"/>
      <c r="C257" s="91" t="s">
        <v>815</v>
      </c>
      <c r="D257" s="91" t="s">
        <v>102</v>
      </c>
      <c r="E257" s="92" t="s">
        <v>816</v>
      </c>
      <c r="F257" s="93" t="s">
        <v>817</v>
      </c>
      <c r="G257" s="94" t="s">
        <v>111</v>
      </c>
      <c r="H257" s="95">
        <v>50</v>
      </c>
      <c r="I257" s="96"/>
      <c r="J257" s="25"/>
      <c r="K257" s="97" t="s">
        <v>3</v>
      </c>
      <c r="L257" s="98" t="s">
        <v>43</v>
      </c>
      <c r="N257" s="99">
        <f>M257*H257</f>
        <v>0</v>
      </c>
      <c r="O257" s="99">
        <v>0</v>
      </c>
      <c r="P257" s="99">
        <f>O257*H257</f>
        <v>0</v>
      </c>
      <c r="Q257" s="99">
        <v>0</v>
      </c>
      <c r="R257" s="100">
        <f>Q257*H257</f>
        <v>0</v>
      </c>
      <c r="AP257" s="101" t="s">
        <v>106</v>
      </c>
      <c r="AR257" s="101" t="s">
        <v>102</v>
      </c>
      <c r="AS257" s="101" t="s">
        <v>72</v>
      </c>
      <c r="AW257" s="11" t="s">
        <v>107</v>
      </c>
      <c r="BC257" s="102" t="e">
        <f>IF(L257="základní",#REF!,0)</f>
        <v>#REF!</v>
      </c>
      <c r="BD257" s="102">
        <f>IF(L257="snížená",#REF!,0)</f>
        <v>0</v>
      </c>
      <c r="BE257" s="102">
        <f>IF(L257="zákl. přenesená",#REF!,0)</f>
        <v>0</v>
      </c>
      <c r="BF257" s="102">
        <f>IF(L257="sníž. přenesená",#REF!,0)</f>
        <v>0</v>
      </c>
      <c r="BG257" s="102">
        <f>IF(L257="nulová",#REF!,0)</f>
        <v>0</v>
      </c>
      <c r="BH257" s="11" t="s">
        <v>80</v>
      </c>
      <c r="BI257" s="102" t="e">
        <f>ROUND(#REF!*H257,2)</f>
        <v>#REF!</v>
      </c>
      <c r="BJ257" s="11" t="s">
        <v>106</v>
      </c>
      <c r="BK257" s="101" t="s">
        <v>818</v>
      </c>
    </row>
    <row r="258" spans="2:63" s="1" customFormat="1" ht="90" customHeight="1">
      <c r="B258" s="90"/>
      <c r="C258" s="91" t="s">
        <v>819</v>
      </c>
      <c r="D258" s="91" t="s">
        <v>102</v>
      </c>
      <c r="E258" s="92" t="s">
        <v>820</v>
      </c>
      <c r="F258" s="93" t="s">
        <v>821</v>
      </c>
      <c r="G258" s="94" t="s">
        <v>111</v>
      </c>
      <c r="H258" s="95">
        <v>30</v>
      </c>
      <c r="I258" s="96"/>
      <c r="J258" s="25"/>
      <c r="K258" s="97" t="s">
        <v>3</v>
      </c>
      <c r="L258" s="98" t="s">
        <v>43</v>
      </c>
      <c r="N258" s="99">
        <f>M258*H258</f>
        <v>0</v>
      </c>
      <c r="O258" s="99">
        <v>0</v>
      </c>
      <c r="P258" s="99">
        <f>O258*H258</f>
        <v>0</v>
      </c>
      <c r="Q258" s="99">
        <v>0</v>
      </c>
      <c r="R258" s="100">
        <f>Q258*H258</f>
        <v>0</v>
      </c>
      <c r="AP258" s="101" t="s">
        <v>106</v>
      </c>
      <c r="AR258" s="101" t="s">
        <v>102</v>
      </c>
      <c r="AS258" s="101" t="s">
        <v>72</v>
      </c>
      <c r="AW258" s="11" t="s">
        <v>107</v>
      </c>
      <c r="BC258" s="102" t="e">
        <f>IF(L258="základní",#REF!,0)</f>
        <v>#REF!</v>
      </c>
      <c r="BD258" s="102">
        <f>IF(L258="snížená",#REF!,0)</f>
        <v>0</v>
      </c>
      <c r="BE258" s="102">
        <f>IF(L258="zákl. přenesená",#REF!,0)</f>
        <v>0</v>
      </c>
      <c r="BF258" s="102">
        <f>IF(L258="sníž. přenesená",#REF!,0)</f>
        <v>0</v>
      </c>
      <c r="BG258" s="102">
        <f>IF(L258="nulová",#REF!,0)</f>
        <v>0</v>
      </c>
      <c r="BH258" s="11" t="s">
        <v>80</v>
      </c>
      <c r="BI258" s="102" t="e">
        <f>ROUND(#REF!*H258,2)</f>
        <v>#REF!</v>
      </c>
      <c r="BJ258" s="11" t="s">
        <v>106</v>
      </c>
      <c r="BK258" s="101" t="s">
        <v>822</v>
      </c>
    </row>
    <row r="259" spans="2:63" s="1" customFormat="1" ht="90" customHeight="1">
      <c r="B259" s="90"/>
      <c r="C259" s="91" t="s">
        <v>823</v>
      </c>
      <c r="D259" s="91" t="s">
        <v>102</v>
      </c>
      <c r="E259" s="92" t="s">
        <v>824</v>
      </c>
      <c r="F259" s="93" t="s">
        <v>825</v>
      </c>
      <c r="G259" s="94" t="s">
        <v>111</v>
      </c>
      <c r="H259" s="95">
        <v>10</v>
      </c>
      <c r="I259" s="96"/>
      <c r="J259" s="25"/>
      <c r="K259" s="97" t="s">
        <v>3</v>
      </c>
      <c r="L259" s="98" t="s">
        <v>43</v>
      </c>
      <c r="N259" s="99">
        <f>M259*H259</f>
        <v>0</v>
      </c>
      <c r="O259" s="99">
        <v>0</v>
      </c>
      <c r="P259" s="99">
        <f>O259*H259</f>
        <v>0</v>
      </c>
      <c r="Q259" s="99">
        <v>0</v>
      </c>
      <c r="R259" s="100">
        <f>Q259*H259</f>
        <v>0</v>
      </c>
      <c r="AP259" s="101" t="s">
        <v>106</v>
      </c>
      <c r="AR259" s="101" t="s">
        <v>102</v>
      </c>
      <c r="AS259" s="101" t="s">
        <v>72</v>
      </c>
      <c r="AW259" s="11" t="s">
        <v>107</v>
      </c>
      <c r="BC259" s="102" t="e">
        <f>IF(L259="základní",#REF!,0)</f>
        <v>#REF!</v>
      </c>
      <c r="BD259" s="102">
        <f>IF(L259="snížená",#REF!,0)</f>
        <v>0</v>
      </c>
      <c r="BE259" s="102">
        <f>IF(L259="zákl. přenesená",#REF!,0)</f>
        <v>0</v>
      </c>
      <c r="BF259" s="102">
        <f>IF(L259="sníž. přenesená",#REF!,0)</f>
        <v>0</v>
      </c>
      <c r="BG259" s="102">
        <f>IF(L259="nulová",#REF!,0)</f>
        <v>0</v>
      </c>
      <c r="BH259" s="11" t="s">
        <v>80</v>
      </c>
      <c r="BI259" s="102" t="e">
        <f>ROUND(#REF!*H259,2)</f>
        <v>#REF!</v>
      </c>
      <c r="BJ259" s="11" t="s">
        <v>106</v>
      </c>
      <c r="BK259" s="101" t="s">
        <v>826</v>
      </c>
    </row>
    <row r="260" spans="2:63" s="1" customFormat="1" ht="90" customHeight="1">
      <c r="B260" s="90"/>
      <c r="C260" s="91" t="s">
        <v>827</v>
      </c>
      <c r="D260" s="91" t="s">
        <v>102</v>
      </c>
      <c r="E260" s="92" t="s">
        <v>828</v>
      </c>
      <c r="F260" s="93" t="s">
        <v>829</v>
      </c>
      <c r="G260" s="94" t="s">
        <v>111</v>
      </c>
      <c r="H260" s="95">
        <v>50</v>
      </c>
      <c r="I260" s="96"/>
      <c r="J260" s="25"/>
      <c r="K260" s="97" t="s">
        <v>3</v>
      </c>
      <c r="L260" s="98" t="s">
        <v>43</v>
      </c>
      <c r="N260" s="99">
        <f>M260*H260</f>
        <v>0</v>
      </c>
      <c r="O260" s="99">
        <v>0</v>
      </c>
      <c r="P260" s="99">
        <f>O260*H260</f>
        <v>0</v>
      </c>
      <c r="Q260" s="99">
        <v>0</v>
      </c>
      <c r="R260" s="100">
        <f>Q260*H260</f>
        <v>0</v>
      </c>
      <c r="AP260" s="101" t="s">
        <v>106</v>
      </c>
      <c r="AR260" s="101" t="s">
        <v>102</v>
      </c>
      <c r="AS260" s="101" t="s">
        <v>72</v>
      </c>
      <c r="AW260" s="11" t="s">
        <v>107</v>
      </c>
      <c r="BC260" s="102" t="e">
        <f>IF(L260="základní",#REF!,0)</f>
        <v>#REF!</v>
      </c>
      <c r="BD260" s="102">
        <f>IF(L260="snížená",#REF!,0)</f>
        <v>0</v>
      </c>
      <c r="BE260" s="102">
        <f>IF(L260="zákl. přenesená",#REF!,0)</f>
        <v>0</v>
      </c>
      <c r="BF260" s="102">
        <f>IF(L260="sníž. přenesená",#REF!,0)</f>
        <v>0</v>
      </c>
      <c r="BG260" s="102">
        <f>IF(L260="nulová",#REF!,0)</f>
        <v>0</v>
      </c>
      <c r="BH260" s="11" t="s">
        <v>80</v>
      </c>
      <c r="BI260" s="102" t="e">
        <f>ROUND(#REF!*H260,2)</f>
        <v>#REF!</v>
      </c>
      <c r="BJ260" s="11" t="s">
        <v>106</v>
      </c>
      <c r="BK260" s="101" t="s">
        <v>830</v>
      </c>
    </row>
    <row r="261" spans="2:63" s="1" customFormat="1" ht="90" customHeight="1">
      <c r="B261" s="90"/>
      <c r="C261" s="91" t="s">
        <v>831</v>
      </c>
      <c r="D261" s="91" t="s">
        <v>102</v>
      </c>
      <c r="E261" s="92" t="s">
        <v>832</v>
      </c>
      <c r="F261" s="93" t="s">
        <v>833</v>
      </c>
      <c r="G261" s="94" t="s">
        <v>111</v>
      </c>
      <c r="H261" s="95">
        <v>30</v>
      </c>
      <c r="I261" s="96"/>
      <c r="J261" s="25"/>
      <c r="K261" s="97" t="s">
        <v>3</v>
      </c>
      <c r="L261" s="98" t="s">
        <v>43</v>
      </c>
      <c r="N261" s="99">
        <f>M261*H261</f>
        <v>0</v>
      </c>
      <c r="O261" s="99">
        <v>0</v>
      </c>
      <c r="P261" s="99">
        <f>O261*H261</f>
        <v>0</v>
      </c>
      <c r="Q261" s="99">
        <v>0</v>
      </c>
      <c r="R261" s="100">
        <f>Q261*H261</f>
        <v>0</v>
      </c>
      <c r="AP261" s="101" t="s">
        <v>106</v>
      </c>
      <c r="AR261" s="101" t="s">
        <v>102</v>
      </c>
      <c r="AS261" s="101" t="s">
        <v>72</v>
      </c>
      <c r="AW261" s="11" t="s">
        <v>107</v>
      </c>
      <c r="BC261" s="102" t="e">
        <f>IF(L261="základní",#REF!,0)</f>
        <v>#REF!</v>
      </c>
      <c r="BD261" s="102">
        <f>IF(L261="snížená",#REF!,0)</f>
        <v>0</v>
      </c>
      <c r="BE261" s="102">
        <f>IF(L261="zákl. přenesená",#REF!,0)</f>
        <v>0</v>
      </c>
      <c r="BF261" s="102">
        <f>IF(L261="sníž. přenesená",#REF!,0)</f>
        <v>0</v>
      </c>
      <c r="BG261" s="102">
        <f>IF(L261="nulová",#REF!,0)</f>
        <v>0</v>
      </c>
      <c r="BH261" s="11" t="s">
        <v>80</v>
      </c>
      <c r="BI261" s="102" t="e">
        <f>ROUND(#REF!*H261,2)</f>
        <v>#REF!</v>
      </c>
      <c r="BJ261" s="11" t="s">
        <v>106</v>
      </c>
      <c r="BK261" s="101" t="s">
        <v>834</v>
      </c>
    </row>
    <row r="262" spans="2:63" s="1" customFormat="1" ht="90" customHeight="1">
      <c r="B262" s="90"/>
      <c r="C262" s="91" t="s">
        <v>835</v>
      </c>
      <c r="D262" s="91" t="s">
        <v>102</v>
      </c>
      <c r="E262" s="92" t="s">
        <v>836</v>
      </c>
      <c r="F262" s="93" t="s">
        <v>837</v>
      </c>
      <c r="G262" s="94" t="s">
        <v>111</v>
      </c>
      <c r="H262" s="95">
        <v>50</v>
      </c>
      <c r="I262" s="96"/>
      <c r="J262" s="25"/>
      <c r="K262" s="97" t="s">
        <v>3</v>
      </c>
      <c r="L262" s="98" t="s">
        <v>43</v>
      </c>
      <c r="N262" s="99">
        <f>M262*H262</f>
        <v>0</v>
      </c>
      <c r="O262" s="99">
        <v>0</v>
      </c>
      <c r="P262" s="99">
        <f>O262*H262</f>
        <v>0</v>
      </c>
      <c r="Q262" s="99">
        <v>0</v>
      </c>
      <c r="R262" s="100">
        <f>Q262*H262</f>
        <v>0</v>
      </c>
      <c r="AP262" s="101" t="s">
        <v>106</v>
      </c>
      <c r="AR262" s="101" t="s">
        <v>102</v>
      </c>
      <c r="AS262" s="101" t="s">
        <v>72</v>
      </c>
      <c r="AW262" s="11" t="s">
        <v>107</v>
      </c>
      <c r="BC262" s="102" t="e">
        <f>IF(L262="základní",#REF!,0)</f>
        <v>#REF!</v>
      </c>
      <c r="BD262" s="102">
        <f>IF(L262="snížená",#REF!,0)</f>
        <v>0</v>
      </c>
      <c r="BE262" s="102">
        <f>IF(L262="zákl. přenesená",#REF!,0)</f>
        <v>0</v>
      </c>
      <c r="BF262" s="102">
        <f>IF(L262="sníž. přenesená",#REF!,0)</f>
        <v>0</v>
      </c>
      <c r="BG262" s="102">
        <f>IF(L262="nulová",#REF!,0)</f>
        <v>0</v>
      </c>
      <c r="BH262" s="11" t="s">
        <v>80</v>
      </c>
      <c r="BI262" s="102" t="e">
        <f>ROUND(#REF!*H262,2)</f>
        <v>#REF!</v>
      </c>
      <c r="BJ262" s="11" t="s">
        <v>106</v>
      </c>
      <c r="BK262" s="101" t="s">
        <v>838</v>
      </c>
    </row>
    <row r="263" spans="2:63" s="1" customFormat="1" ht="90" customHeight="1">
      <c r="B263" s="90"/>
      <c r="C263" s="91" t="s">
        <v>839</v>
      </c>
      <c r="D263" s="91" t="s">
        <v>102</v>
      </c>
      <c r="E263" s="92" t="s">
        <v>840</v>
      </c>
      <c r="F263" s="93" t="s">
        <v>841</v>
      </c>
      <c r="G263" s="94" t="s">
        <v>111</v>
      </c>
      <c r="H263" s="95">
        <v>50</v>
      </c>
      <c r="I263" s="96"/>
      <c r="J263" s="25"/>
      <c r="K263" s="97" t="s">
        <v>3</v>
      </c>
      <c r="L263" s="98" t="s">
        <v>43</v>
      </c>
      <c r="N263" s="99">
        <f>M263*H263</f>
        <v>0</v>
      </c>
      <c r="O263" s="99">
        <v>0</v>
      </c>
      <c r="P263" s="99">
        <f>O263*H263</f>
        <v>0</v>
      </c>
      <c r="Q263" s="99">
        <v>0</v>
      </c>
      <c r="R263" s="100">
        <f>Q263*H263</f>
        <v>0</v>
      </c>
      <c r="AP263" s="101" t="s">
        <v>106</v>
      </c>
      <c r="AR263" s="101" t="s">
        <v>102</v>
      </c>
      <c r="AS263" s="101" t="s">
        <v>72</v>
      </c>
      <c r="AW263" s="11" t="s">
        <v>107</v>
      </c>
      <c r="BC263" s="102" t="e">
        <f>IF(L263="základní",#REF!,0)</f>
        <v>#REF!</v>
      </c>
      <c r="BD263" s="102">
        <f>IF(L263="snížená",#REF!,0)</f>
        <v>0</v>
      </c>
      <c r="BE263" s="102">
        <f>IF(L263="zákl. přenesená",#REF!,0)</f>
        <v>0</v>
      </c>
      <c r="BF263" s="102">
        <f>IF(L263="sníž. přenesená",#REF!,0)</f>
        <v>0</v>
      </c>
      <c r="BG263" s="102">
        <f>IF(L263="nulová",#REF!,0)</f>
        <v>0</v>
      </c>
      <c r="BH263" s="11" t="s">
        <v>80</v>
      </c>
      <c r="BI263" s="102" t="e">
        <f>ROUND(#REF!*H263,2)</f>
        <v>#REF!</v>
      </c>
      <c r="BJ263" s="11" t="s">
        <v>106</v>
      </c>
      <c r="BK263" s="101" t="s">
        <v>842</v>
      </c>
    </row>
    <row r="264" spans="2:63" s="1" customFormat="1" ht="78" customHeight="1">
      <c r="B264" s="90"/>
      <c r="C264" s="91" t="s">
        <v>843</v>
      </c>
      <c r="D264" s="91" t="s">
        <v>102</v>
      </c>
      <c r="E264" s="92" t="s">
        <v>844</v>
      </c>
      <c r="F264" s="93" t="s">
        <v>845</v>
      </c>
      <c r="G264" s="94" t="s">
        <v>111</v>
      </c>
      <c r="H264" s="95">
        <v>200</v>
      </c>
      <c r="I264" s="96"/>
      <c r="J264" s="25"/>
      <c r="K264" s="97" t="s">
        <v>3</v>
      </c>
      <c r="L264" s="98" t="s">
        <v>43</v>
      </c>
      <c r="N264" s="99">
        <f>M264*H264</f>
        <v>0</v>
      </c>
      <c r="O264" s="99">
        <v>0</v>
      </c>
      <c r="P264" s="99">
        <f>O264*H264</f>
        <v>0</v>
      </c>
      <c r="Q264" s="99">
        <v>0</v>
      </c>
      <c r="R264" s="100">
        <f>Q264*H264</f>
        <v>0</v>
      </c>
      <c r="AP264" s="101" t="s">
        <v>106</v>
      </c>
      <c r="AR264" s="101" t="s">
        <v>102</v>
      </c>
      <c r="AS264" s="101" t="s">
        <v>72</v>
      </c>
      <c r="AW264" s="11" t="s">
        <v>107</v>
      </c>
      <c r="BC264" s="102" t="e">
        <f>IF(L264="základní",#REF!,0)</f>
        <v>#REF!</v>
      </c>
      <c r="BD264" s="102">
        <f>IF(L264="snížená",#REF!,0)</f>
        <v>0</v>
      </c>
      <c r="BE264" s="102">
        <f>IF(L264="zákl. přenesená",#REF!,0)</f>
        <v>0</v>
      </c>
      <c r="BF264" s="102">
        <f>IF(L264="sníž. přenesená",#REF!,0)</f>
        <v>0</v>
      </c>
      <c r="BG264" s="102">
        <f>IF(L264="nulová",#REF!,0)</f>
        <v>0</v>
      </c>
      <c r="BH264" s="11" t="s">
        <v>80</v>
      </c>
      <c r="BI264" s="102" t="e">
        <f>ROUND(#REF!*H264,2)</f>
        <v>#REF!</v>
      </c>
      <c r="BJ264" s="11" t="s">
        <v>106</v>
      </c>
      <c r="BK264" s="101" t="s">
        <v>846</v>
      </c>
    </row>
    <row r="265" spans="2:63" s="1" customFormat="1" ht="78" customHeight="1">
      <c r="B265" s="90"/>
      <c r="C265" s="91" t="s">
        <v>847</v>
      </c>
      <c r="D265" s="91" t="s">
        <v>102</v>
      </c>
      <c r="E265" s="92" t="s">
        <v>848</v>
      </c>
      <c r="F265" s="93" t="s">
        <v>849</v>
      </c>
      <c r="G265" s="94" t="s">
        <v>111</v>
      </c>
      <c r="H265" s="95">
        <v>500</v>
      </c>
      <c r="I265" s="96"/>
      <c r="J265" s="25"/>
      <c r="K265" s="97" t="s">
        <v>3</v>
      </c>
      <c r="L265" s="98" t="s">
        <v>43</v>
      </c>
      <c r="N265" s="99">
        <f>M265*H265</f>
        <v>0</v>
      </c>
      <c r="O265" s="99">
        <v>0</v>
      </c>
      <c r="P265" s="99">
        <f>O265*H265</f>
        <v>0</v>
      </c>
      <c r="Q265" s="99">
        <v>0</v>
      </c>
      <c r="R265" s="100">
        <f>Q265*H265</f>
        <v>0</v>
      </c>
      <c r="AP265" s="101" t="s">
        <v>106</v>
      </c>
      <c r="AR265" s="101" t="s">
        <v>102</v>
      </c>
      <c r="AS265" s="101" t="s">
        <v>72</v>
      </c>
      <c r="AW265" s="11" t="s">
        <v>107</v>
      </c>
      <c r="BC265" s="102" t="e">
        <f>IF(L265="základní",#REF!,0)</f>
        <v>#REF!</v>
      </c>
      <c r="BD265" s="102">
        <f>IF(L265="snížená",#REF!,0)</f>
        <v>0</v>
      </c>
      <c r="BE265" s="102">
        <f>IF(L265="zákl. přenesená",#REF!,0)</f>
        <v>0</v>
      </c>
      <c r="BF265" s="102">
        <f>IF(L265="sníž. přenesená",#REF!,0)</f>
        <v>0</v>
      </c>
      <c r="BG265" s="102">
        <f>IF(L265="nulová",#REF!,0)</f>
        <v>0</v>
      </c>
      <c r="BH265" s="11" t="s">
        <v>80</v>
      </c>
      <c r="BI265" s="102" t="e">
        <f>ROUND(#REF!*H265,2)</f>
        <v>#REF!</v>
      </c>
      <c r="BJ265" s="11" t="s">
        <v>106</v>
      </c>
      <c r="BK265" s="101" t="s">
        <v>850</v>
      </c>
    </row>
    <row r="266" spans="2:63" s="1" customFormat="1" ht="78" customHeight="1">
      <c r="B266" s="90"/>
      <c r="C266" s="91" t="s">
        <v>851</v>
      </c>
      <c r="D266" s="91" t="s">
        <v>102</v>
      </c>
      <c r="E266" s="92" t="s">
        <v>852</v>
      </c>
      <c r="F266" s="93" t="s">
        <v>853</v>
      </c>
      <c r="G266" s="94" t="s">
        <v>111</v>
      </c>
      <c r="H266" s="95">
        <v>100</v>
      </c>
      <c r="I266" s="96"/>
      <c r="J266" s="25"/>
      <c r="K266" s="97" t="s">
        <v>3</v>
      </c>
      <c r="L266" s="98" t="s">
        <v>43</v>
      </c>
      <c r="N266" s="99">
        <f>M266*H266</f>
        <v>0</v>
      </c>
      <c r="O266" s="99">
        <v>0</v>
      </c>
      <c r="P266" s="99">
        <f>O266*H266</f>
        <v>0</v>
      </c>
      <c r="Q266" s="99">
        <v>0</v>
      </c>
      <c r="R266" s="100">
        <f>Q266*H266</f>
        <v>0</v>
      </c>
      <c r="AP266" s="101" t="s">
        <v>106</v>
      </c>
      <c r="AR266" s="101" t="s">
        <v>102</v>
      </c>
      <c r="AS266" s="101" t="s">
        <v>72</v>
      </c>
      <c r="AW266" s="11" t="s">
        <v>107</v>
      </c>
      <c r="BC266" s="102" t="e">
        <f>IF(L266="základní",#REF!,0)</f>
        <v>#REF!</v>
      </c>
      <c r="BD266" s="102">
        <f>IF(L266="snížená",#REF!,0)</f>
        <v>0</v>
      </c>
      <c r="BE266" s="102">
        <f>IF(L266="zákl. přenesená",#REF!,0)</f>
        <v>0</v>
      </c>
      <c r="BF266" s="102">
        <f>IF(L266="sníž. přenesená",#REF!,0)</f>
        <v>0</v>
      </c>
      <c r="BG266" s="102">
        <f>IF(L266="nulová",#REF!,0)</f>
        <v>0</v>
      </c>
      <c r="BH266" s="11" t="s">
        <v>80</v>
      </c>
      <c r="BI266" s="102" t="e">
        <f>ROUND(#REF!*H266,2)</f>
        <v>#REF!</v>
      </c>
      <c r="BJ266" s="11" t="s">
        <v>106</v>
      </c>
      <c r="BK266" s="101" t="s">
        <v>854</v>
      </c>
    </row>
    <row r="267" spans="2:63" s="1" customFormat="1" ht="90" customHeight="1">
      <c r="B267" s="90"/>
      <c r="C267" s="91" t="s">
        <v>855</v>
      </c>
      <c r="D267" s="91" t="s">
        <v>102</v>
      </c>
      <c r="E267" s="92" t="s">
        <v>856</v>
      </c>
      <c r="F267" s="93" t="s">
        <v>857</v>
      </c>
      <c r="G267" s="94" t="s">
        <v>111</v>
      </c>
      <c r="H267" s="95">
        <v>100</v>
      </c>
      <c r="I267" s="96"/>
      <c r="J267" s="25"/>
      <c r="K267" s="97" t="s">
        <v>3</v>
      </c>
      <c r="L267" s="98" t="s">
        <v>43</v>
      </c>
      <c r="N267" s="99">
        <f>M267*H267</f>
        <v>0</v>
      </c>
      <c r="O267" s="99">
        <v>0</v>
      </c>
      <c r="P267" s="99">
        <f>O267*H267</f>
        <v>0</v>
      </c>
      <c r="Q267" s="99">
        <v>0</v>
      </c>
      <c r="R267" s="100">
        <f>Q267*H267</f>
        <v>0</v>
      </c>
      <c r="AP267" s="101" t="s">
        <v>106</v>
      </c>
      <c r="AR267" s="101" t="s">
        <v>102</v>
      </c>
      <c r="AS267" s="101" t="s">
        <v>72</v>
      </c>
      <c r="AW267" s="11" t="s">
        <v>107</v>
      </c>
      <c r="BC267" s="102" t="e">
        <f>IF(L267="základní",#REF!,0)</f>
        <v>#REF!</v>
      </c>
      <c r="BD267" s="102">
        <f>IF(L267="snížená",#REF!,0)</f>
        <v>0</v>
      </c>
      <c r="BE267" s="102">
        <f>IF(L267="zákl. přenesená",#REF!,0)</f>
        <v>0</v>
      </c>
      <c r="BF267" s="102">
        <f>IF(L267="sníž. přenesená",#REF!,0)</f>
        <v>0</v>
      </c>
      <c r="BG267" s="102">
        <f>IF(L267="nulová",#REF!,0)</f>
        <v>0</v>
      </c>
      <c r="BH267" s="11" t="s">
        <v>80</v>
      </c>
      <c r="BI267" s="102" t="e">
        <f>ROUND(#REF!*H267,2)</f>
        <v>#REF!</v>
      </c>
      <c r="BJ267" s="11" t="s">
        <v>106</v>
      </c>
      <c r="BK267" s="101" t="s">
        <v>858</v>
      </c>
    </row>
    <row r="268" spans="2:63" s="1" customFormat="1" ht="90" customHeight="1">
      <c r="B268" s="90"/>
      <c r="C268" s="91" t="s">
        <v>859</v>
      </c>
      <c r="D268" s="91" t="s">
        <v>102</v>
      </c>
      <c r="E268" s="92" t="s">
        <v>860</v>
      </c>
      <c r="F268" s="93" t="s">
        <v>861</v>
      </c>
      <c r="G268" s="94" t="s">
        <v>111</v>
      </c>
      <c r="H268" s="95">
        <v>40</v>
      </c>
      <c r="I268" s="96"/>
      <c r="J268" s="25"/>
      <c r="K268" s="97" t="s">
        <v>3</v>
      </c>
      <c r="L268" s="98" t="s">
        <v>43</v>
      </c>
      <c r="N268" s="99">
        <f>M268*H268</f>
        <v>0</v>
      </c>
      <c r="O268" s="99">
        <v>0</v>
      </c>
      <c r="P268" s="99">
        <f>O268*H268</f>
        <v>0</v>
      </c>
      <c r="Q268" s="99">
        <v>0</v>
      </c>
      <c r="R268" s="100">
        <f>Q268*H268</f>
        <v>0</v>
      </c>
      <c r="AP268" s="101" t="s">
        <v>106</v>
      </c>
      <c r="AR268" s="101" t="s">
        <v>102</v>
      </c>
      <c r="AS268" s="101" t="s">
        <v>72</v>
      </c>
      <c r="AW268" s="11" t="s">
        <v>107</v>
      </c>
      <c r="BC268" s="102" t="e">
        <f>IF(L268="základní",#REF!,0)</f>
        <v>#REF!</v>
      </c>
      <c r="BD268" s="102">
        <f>IF(L268="snížená",#REF!,0)</f>
        <v>0</v>
      </c>
      <c r="BE268" s="102">
        <f>IF(L268="zákl. přenesená",#REF!,0)</f>
        <v>0</v>
      </c>
      <c r="BF268" s="102">
        <f>IF(L268="sníž. přenesená",#REF!,0)</f>
        <v>0</v>
      </c>
      <c r="BG268" s="102">
        <f>IF(L268="nulová",#REF!,0)</f>
        <v>0</v>
      </c>
      <c r="BH268" s="11" t="s">
        <v>80</v>
      </c>
      <c r="BI268" s="102" t="e">
        <f>ROUND(#REF!*H268,2)</f>
        <v>#REF!</v>
      </c>
      <c r="BJ268" s="11" t="s">
        <v>106</v>
      </c>
      <c r="BK268" s="101" t="s">
        <v>862</v>
      </c>
    </row>
    <row r="269" spans="2:63" s="1" customFormat="1" ht="78" customHeight="1">
      <c r="B269" s="90"/>
      <c r="C269" s="91" t="s">
        <v>863</v>
      </c>
      <c r="D269" s="91" t="s">
        <v>102</v>
      </c>
      <c r="E269" s="92" t="s">
        <v>864</v>
      </c>
      <c r="F269" s="93" t="s">
        <v>865</v>
      </c>
      <c r="G269" s="94" t="s">
        <v>111</v>
      </c>
      <c r="H269" s="95">
        <v>10</v>
      </c>
      <c r="I269" s="96"/>
      <c r="J269" s="25"/>
      <c r="K269" s="97" t="s">
        <v>3</v>
      </c>
      <c r="L269" s="98" t="s">
        <v>43</v>
      </c>
      <c r="N269" s="99">
        <f>M269*H269</f>
        <v>0</v>
      </c>
      <c r="O269" s="99">
        <v>0</v>
      </c>
      <c r="P269" s="99">
        <f>O269*H269</f>
        <v>0</v>
      </c>
      <c r="Q269" s="99">
        <v>0</v>
      </c>
      <c r="R269" s="100">
        <f>Q269*H269</f>
        <v>0</v>
      </c>
      <c r="AP269" s="101" t="s">
        <v>106</v>
      </c>
      <c r="AR269" s="101" t="s">
        <v>102</v>
      </c>
      <c r="AS269" s="101" t="s">
        <v>72</v>
      </c>
      <c r="AW269" s="11" t="s">
        <v>107</v>
      </c>
      <c r="BC269" s="102" t="e">
        <f>IF(L269="základní",#REF!,0)</f>
        <v>#REF!</v>
      </c>
      <c r="BD269" s="102">
        <f>IF(L269="snížená",#REF!,0)</f>
        <v>0</v>
      </c>
      <c r="BE269" s="102">
        <f>IF(L269="zákl. přenesená",#REF!,0)</f>
        <v>0</v>
      </c>
      <c r="BF269" s="102">
        <f>IF(L269="sníž. přenesená",#REF!,0)</f>
        <v>0</v>
      </c>
      <c r="BG269" s="102">
        <f>IF(L269="nulová",#REF!,0)</f>
        <v>0</v>
      </c>
      <c r="BH269" s="11" t="s">
        <v>80</v>
      </c>
      <c r="BI269" s="102" t="e">
        <f>ROUND(#REF!*H269,2)</f>
        <v>#REF!</v>
      </c>
      <c r="BJ269" s="11" t="s">
        <v>106</v>
      </c>
      <c r="BK269" s="101" t="s">
        <v>866</v>
      </c>
    </row>
    <row r="270" spans="2:63" s="1" customFormat="1" ht="78" customHeight="1">
      <c r="B270" s="90"/>
      <c r="C270" s="91" t="s">
        <v>867</v>
      </c>
      <c r="D270" s="91" t="s">
        <v>102</v>
      </c>
      <c r="E270" s="92" t="s">
        <v>868</v>
      </c>
      <c r="F270" s="93" t="s">
        <v>869</v>
      </c>
      <c r="G270" s="94" t="s">
        <v>111</v>
      </c>
      <c r="H270" s="95">
        <v>500</v>
      </c>
      <c r="I270" s="96"/>
      <c r="J270" s="25"/>
      <c r="K270" s="97" t="s">
        <v>3</v>
      </c>
      <c r="L270" s="98" t="s">
        <v>43</v>
      </c>
      <c r="N270" s="99">
        <f>M270*H270</f>
        <v>0</v>
      </c>
      <c r="O270" s="99">
        <v>0</v>
      </c>
      <c r="P270" s="99">
        <f>O270*H270</f>
        <v>0</v>
      </c>
      <c r="Q270" s="99">
        <v>0</v>
      </c>
      <c r="R270" s="100">
        <f>Q270*H270</f>
        <v>0</v>
      </c>
      <c r="AP270" s="101" t="s">
        <v>106</v>
      </c>
      <c r="AR270" s="101" t="s">
        <v>102</v>
      </c>
      <c r="AS270" s="101" t="s">
        <v>72</v>
      </c>
      <c r="AW270" s="11" t="s">
        <v>107</v>
      </c>
      <c r="BC270" s="102" t="e">
        <f>IF(L270="základní",#REF!,0)</f>
        <v>#REF!</v>
      </c>
      <c r="BD270" s="102">
        <f>IF(L270="snížená",#REF!,0)</f>
        <v>0</v>
      </c>
      <c r="BE270" s="102">
        <f>IF(L270="zákl. přenesená",#REF!,0)</f>
        <v>0</v>
      </c>
      <c r="BF270" s="102">
        <f>IF(L270="sníž. přenesená",#REF!,0)</f>
        <v>0</v>
      </c>
      <c r="BG270" s="102">
        <f>IF(L270="nulová",#REF!,0)</f>
        <v>0</v>
      </c>
      <c r="BH270" s="11" t="s">
        <v>80</v>
      </c>
      <c r="BI270" s="102" t="e">
        <f>ROUND(#REF!*H270,2)</f>
        <v>#REF!</v>
      </c>
      <c r="BJ270" s="11" t="s">
        <v>106</v>
      </c>
      <c r="BK270" s="101" t="s">
        <v>870</v>
      </c>
    </row>
    <row r="271" spans="2:63" s="1" customFormat="1" ht="78" customHeight="1">
      <c r="B271" s="90"/>
      <c r="C271" s="91" t="s">
        <v>871</v>
      </c>
      <c r="D271" s="91" t="s">
        <v>102</v>
      </c>
      <c r="E271" s="92" t="s">
        <v>872</v>
      </c>
      <c r="F271" s="93" t="s">
        <v>873</v>
      </c>
      <c r="G271" s="94" t="s">
        <v>111</v>
      </c>
      <c r="H271" s="95">
        <v>1000</v>
      </c>
      <c r="I271" s="96"/>
      <c r="J271" s="25"/>
      <c r="K271" s="97" t="s">
        <v>3</v>
      </c>
      <c r="L271" s="98" t="s">
        <v>43</v>
      </c>
      <c r="N271" s="99">
        <f>M271*H271</f>
        <v>0</v>
      </c>
      <c r="O271" s="99">
        <v>0</v>
      </c>
      <c r="P271" s="99">
        <f>O271*H271</f>
        <v>0</v>
      </c>
      <c r="Q271" s="99">
        <v>0</v>
      </c>
      <c r="R271" s="100">
        <f>Q271*H271</f>
        <v>0</v>
      </c>
      <c r="AP271" s="101" t="s">
        <v>106</v>
      </c>
      <c r="AR271" s="101" t="s">
        <v>102</v>
      </c>
      <c r="AS271" s="101" t="s">
        <v>72</v>
      </c>
      <c r="AW271" s="11" t="s">
        <v>107</v>
      </c>
      <c r="BC271" s="102" t="e">
        <f>IF(L271="základní",#REF!,0)</f>
        <v>#REF!</v>
      </c>
      <c r="BD271" s="102">
        <f>IF(L271="snížená",#REF!,0)</f>
        <v>0</v>
      </c>
      <c r="BE271" s="102">
        <f>IF(L271="zákl. přenesená",#REF!,0)</f>
        <v>0</v>
      </c>
      <c r="BF271" s="102">
        <f>IF(L271="sníž. přenesená",#REF!,0)</f>
        <v>0</v>
      </c>
      <c r="BG271" s="102">
        <f>IF(L271="nulová",#REF!,0)</f>
        <v>0</v>
      </c>
      <c r="BH271" s="11" t="s">
        <v>80</v>
      </c>
      <c r="BI271" s="102" t="e">
        <f>ROUND(#REF!*H271,2)</f>
        <v>#REF!</v>
      </c>
      <c r="BJ271" s="11" t="s">
        <v>106</v>
      </c>
      <c r="BK271" s="101" t="s">
        <v>874</v>
      </c>
    </row>
    <row r="272" spans="2:63" s="1" customFormat="1" ht="78" customHeight="1">
      <c r="B272" s="90"/>
      <c r="C272" s="91" t="s">
        <v>875</v>
      </c>
      <c r="D272" s="91" t="s">
        <v>102</v>
      </c>
      <c r="E272" s="92" t="s">
        <v>876</v>
      </c>
      <c r="F272" s="93" t="s">
        <v>877</v>
      </c>
      <c r="G272" s="94" t="s">
        <v>111</v>
      </c>
      <c r="H272" s="95">
        <v>100</v>
      </c>
      <c r="I272" s="96"/>
      <c r="J272" s="25"/>
      <c r="K272" s="97" t="s">
        <v>3</v>
      </c>
      <c r="L272" s="98" t="s">
        <v>43</v>
      </c>
      <c r="N272" s="99">
        <f>M272*H272</f>
        <v>0</v>
      </c>
      <c r="O272" s="99">
        <v>0</v>
      </c>
      <c r="P272" s="99">
        <f>O272*H272</f>
        <v>0</v>
      </c>
      <c r="Q272" s="99">
        <v>0</v>
      </c>
      <c r="R272" s="100">
        <f>Q272*H272</f>
        <v>0</v>
      </c>
      <c r="AP272" s="101" t="s">
        <v>106</v>
      </c>
      <c r="AR272" s="101" t="s">
        <v>102</v>
      </c>
      <c r="AS272" s="101" t="s">
        <v>72</v>
      </c>
      <c r="AW272" s="11" t="s">
        <v>107</v>
      </c>
      <c r="BC272" s="102" t="e">
        <f>IF(L272="základní",#REF!,0)</f>
        <v>#REF!</v>
      </c>
      <c r="BD272" s="102">
        <f>IF(L272="snížená",#REF!,0)</f>
        <v>0</v>
      </c>
      <c r="BE272" s="102">
        <f>IF(L272="zákl. přenesená",#REF!,0)</f>
        <v>0</v>
      </c>
      <c r="BF272" s="102">
        <f>IF(L272="sníž. přenesená",#REF!,0)</f>
        <v>0</v>
      </c>
      <c r="BG272" s="102">
        <f>IF(L272="nulová",#REF!,0)</f>
        <v>0</v>
      </c>
      <c r="BH272" s="11" t="s">
        <v>80</v>
      </c>
      <c r="BI272" s="102" t="e">
        <f>ROUND(#REF!*H272,2)</f>
        <v>#REF!</v>
      </c>
      <c r="BJ272" s="11" t="s">
        <v>106</v>
      </c>
      <c r="BK272" s="101" t="s">
        <v>878</v>
      </c>
    </row>
    <row r="273" spans="2:63" s="1" customFormat="1" ht="90" customHeight="1">
      <c r="B273" s="90"/>
      <c r="C273" s="91" t="s">
        <v>879</v>
      </c>
      <c r="D273" s="91" t="s">
        <v>102</v>
      </c>
      <c r="E273" s="92" t="s">
        <v>880</v>
      </c>
      <c r="F273" s="93" t="s">
        <v>881</v>
      </c>
      <c r="G273" s="94" t="s">
        <v>111</v>
      </c>
      <c r="H273" s="95">
        <v>100</v>
      </c>
      <c r="I273" s="96"/>
      <c r="J273" s="25"/>
      <c r="K273" s="97" t="s">
        <v>3</v>
      </c>
      <c r="L273" s="98" t="s">
        <v>43</v>
      </c>
      <c r="N273" s="99">
        <f>M273*H273</f>
        <v>0</v>
      </c>
      <c r="O273" s="99">
        <v>0</v>
      </c>
      <c r="P273" s="99">
        <f>O273*H273</f>
        <v>0</v>
      </c>
      <c r="Q273" s="99">
        <v>0</v>
      </c>
      <c r="R273" s="100">
        <f>Q273*H273</f>
        <v>0</v>
      </c>
      <c r="AP273" s="101" t="s">
        <v>106</v>
      </c>
      <c r="AR273" s="101" t="s">
        <v>102</v>
      </c>
      <c r="AS273" s="101" t="s">
        <v>72</v>
      </c>
      <c r="AW273" s="11" t="s">
        <v>107</v>
      </c>
      <c r="BC273" s="102" t="e">
        <f>IF(L273="základní",#REF!,0)</f>
        <v>#REF!</v>
      </c>
      <c r="BD273" s="102">
        <f>IF(L273="snížená",#REF!,0)</f>
        <v>0</v>
      </c>
      <c r="BE273" s="102">
        <f>IF(L273="zákl. přenesená",#REF!,0)</f>
        <v>0</v>
      </c>
      <c r="BF273" s="102">
        <f>IF(L273="sníž. přenesená",#REF!,0)</f>
        <v>0</v>
      </c>
      <c r="BG273" s="102">
        <f>IF(L273="nulová",#REF!,0)</f>
        <v>0</v>
      </c>
      <c r="BH273" s="11" t="s">
        <v>80</v>
      </c>
      <c r="BI273" s="102" t="e">
        <f>ROUND(#REF!*H273,2)</f>
        <v>#REF!</v>
      </c>
      <c r="BJ273" s="11" t="s">
        <v>106</v>
      </c>
      <c r="BK273" s="101" t="s">
        <v>882</v>
      </c>
    </row>
    <row r="274" spans="2:63" s="1" customFormat="1" ht="90" customHeight="1">
      <c r="B274" s="90"/>
      <c r="C274" s="91" t="s">
        <v>883</v>
      </c>
      <c r="D274" s="91" t="s">
        <v>102</v>
      </c>
      <c r="E274" s="92" t="s">
        <v>884</v>
      </c>
      <c r="F274" s="93" t="s">
        <v>885</v>
      </c>
      <c r="G274" s="94" t="s">
        <v>111</v>
      </c>
      <c r="H274" s="95">
        <v>40</v>
      </c>
      <c r="I274" s="96"/>
      <c r="J274" s="25"/>
      <c r="K274" s="97" t="s">
        <v>3</v>
      </c>
      <c r="L274" s="98" t="s">
        <v>43</v>
      </c>
      <c r="N274" s="99">
        <f>M274*H274</f>
        <v>0</v>
      </c>
      <c r="O274" s="99">
        <v>0</v>
      </c>
      <c r="P274" s="99">
        <f>O274*H274</f>
        <v>0</v>
      </c>
      <c r="Q274" s="99">
        <v>0</v>
      </c>
      <c r="R274" s="100">
        <f>Q274*H274</f>
        <v>0</v>
      </c>
      <c r="AP274" s="101" t="s">
        <v>106</v>
      </c>
      <c r="AR274" s="101" t="s">
        <v>102</v>
      </c>
      <c r="AS274" s="101" t="s">
        <v>72</v>
      </c>
      <c r="AW274" s="11" t="s">
        <v>107</v>
      </c>
      <c r="BC274" s="102" t="e">
        <f>IF(L274="základní",#REF!,0)</f>
        <v>#REF!</v>
      </c>
      <c r="BD274" s="102">
        <f>IF(L274="snížená",#REF!,0)</f>
        <v>0</v>
      </c>
      <c r="BE274" s="102">
        <f>IF(L274="zákl. přenesená",#REF!,0)</f>
        <v>0</v>
      </c>
      <c r="BF274" s="102">
        <f>IF(L274="sníž. přenesená",#REF!,0)</f>
        <v>0</v>
      </c>
      <c r="BG274" s="102">
        <f>IF(L274="nulová",#REF!,0)</f>
        <v>0</v>
      </c>
      <c r="BH274" s="11" t="s">
        <v>80</v>
      </c>
      <c r="BI274" s="102" t="e">
        <f>ROUND(#REF!*H274,2)</f>
        <v>#REF!</v>
      </c>
      <c r="BJ274" s="11" t="s">
        <v>106</v>
      </c>
      <c r="BK274" s="101" t="s">
        <v>886</v>
      </c>
    </row>
    <row r="275" spans="2:63" s="1" customFormat="1" ht="78" customHeight="1">
      <c r="B275" s="90"/>
      <c r="C275" s="91" t="s">
        <v>887</v>
      </c>
      <c r="D275" s="91" t="s">
        <v>102</v>
      </c>
      <c r="E275" s="92" t="s">
        <v>888</v>
      </c>
      <c r="F275" s="93" t="s">
        <v>889</v>
      </c>
      <c r="G275" s="94" t="s">
        <v>111</v>
      </c>
      <c r="H275" s="95">
        <v>10</v>
      </c>
      <c r="I275" s="96"/>
      <c r="J275" s="25"/>
      <c r="K275" s="97" t="s">
        <v>3</v>
      </c>
      <c r="L275" s="98" t="s">
        <v>43</v>
      </c>
      <c r="N275" s="99">
        <f>M275*H275</f>
        <v>0</v>
      </c>
      <c r="O275" s="99">
        <v>0</v>
      </c>
      <c r="P275" s="99">
        <f>O275*H275</f>
        <v>0</v>
      </c>
      <c r="Q275" s="99">
        <v>0</v>
      </c>
      <c r="R275" s="100">
        <f>Q275*H275</f>
        <v>0</v>
      </c>
      <c r="AP275" s="101" t="s">
        <v>106</v>
      </c>
      <c r="AR275" s="101" t="s">
        <v>102</v>
      </c>
      <c r="AS275" s="101" t="s">
        <v>72</v>
      </c>
      <c r="AW275" s="11" t="s">
        <v>107</v>
      </c>
      <c r="BC275" s="102" t="e">
        <f>IF(L275="základní",#REF!,0)</f>
        <v>#REF!</v>
      </c>
      <c r="BD275" s="102">
        <f>IF(L275="snížená",#REF!,0)</f>
        <v>0</v>
      </c>
      <c r="BE275" s="102">
        <f>IF(L275="zákl. přenesená",#REF!,0)</f>
        <v>0</v>
      </c>
      <c r="BF275" s="102">
        <f>IF(L275="sníž. přenesená",#REF!,0)</f>
        <v>0</v>
      </c>
      <c r="BG275" s="102">
        <f>IF(L275="nulová",#REF!,0)</f>
        <v>0</v>
      </c>
      <c r="BH275" s="11" t="s">
        <v>80</v>
      </c>
      <c r="BI275" s="102" t="e">
        <f>ROUND(#REF!*H275,2)</f>
        <v>#REF!</v>
      </c>
      <c r="BJ275" s="11" t="s">
        <v>106</v>
      </c>
      <c r="BK275" s="101" t="s">
        <v>890</v>
      </c>
    </row>
    <row r="276" spans="2:63" s="1" customFormat="1" ht="78" customHeight="1">
      <c r="B276" s="90"/>
      <c r="C276" s="91" t="s">
        <v>891</v>
      </c>
      <c r="D276" s="91" t="s">
        <v>102</v>
      </c>
      <c r="E276" s="92" t="s">
        <v>892</v>
      </c>
      <c r="F276" s="93" t="s">
        <v>893</v>
      </c>
      <c r="G276" s="94" t="s">
        <v>111</v>
      </c>
      <c r="H276" s="95">
        <v>100</v>
      </c>
      <c r="I276" s="96"/>
      <c r="J276" s="25"/>
      <c r="K276" s="97" t="s">
        <v>3</v>
      </c>
      <c r="L276" s="98" t="s">
        <v>43</v>
      </c>
      <c r="N276" s="99">
        <f>M276*H276</f>
        <v>0</v>
      </c>
      <c r="O276" s="99">
        <v>0</v>
      </c>
      <c r="P276" s="99">
        <f>O276*H276</f>
        <v>0</v>
      </c>
      <c r="Q276" s="99">
        <v>0</v>
      </c>
      <c r="R276" s="100">
        <f>Q276*H276</f>
        <v>0</v>
      </c>
      <c r="AP276" s="101" t="s">
        <v>106</v>
      </c>
      <c r="AR276" s="101" t="s">
        <v>102</v>
      </c>
      <c r="AS276" s="101" t="s">
        <v>72</v>
      </c>
      <c r="AW276" s="11" t="s">
        <v>107</v>
      </c>
      <c r="BC276" s="102" t="e">
        <f>IF(L276="základní",#REF!,0)</f>
        <v>#REF!</v>
      </c>
      <c r="BD276" s="102">
        <f>IF(L276="snížená",#REF!,0)</f>
        <v>0</v>
      </c>
      <c r="BE276" s="102">
        <f>IF(L276="zákl. přenesená",#REF!,0)</f>
        <v>0</v>
      </c>
      <c r="BF276" s="102">
        <f>IF(L276="sníž. přenesená",#REF!,0)</f>
        <v>0</v>
      </c>
      <c r="BG276" s="102">
        <f>IF(L276="nulová",#REF!,0)</f>
        <v>0</v>
      </c>
      <c r="BH276" s="11" t="s">
        <v>80</v>
      </c>
      <c r="BI276" s="102" t="e">
        <f>ROUND(#REF!*H276,2)</f>
        <v>#REF!</v>
      </c>
      <c r="BJ276" s="11" t="s">
        <v>106</v>
      </c>
      <c r="BK276" s="101" t="s">
        <v>894</v>
      </c>
    </row>
    <row r="277" spans="2:63" s="1" customFormat="1" ht="78" customHeight="1">
      <c r="B277" s="90"/>
      <c r="C277" s="91" t="s">
        <v>895</v>
      </c>
      <c r="D277" s="91" t="s">
        <v>102</v>
      </c>
      <c r="E277" s="92" t="s">
        <v>896</v>
      </c>
      <c r="F277" s="93" t="s">
        <v>897</v>
      </c>
      <c r="G277" s="94" t="s">
        <v>111</v>
      </c>
      <c r="H277" s="95">
        <v>200</v>
      </c>
      <c r="I277" s="96"/>
      <c r="J277" s="25"/>
      <c r="K277" s="97" t="s">
        <v>3</v>
      </c>
      <c r="L277" s="98" t="s">
        <v>43</v>
      </c>
      <c r="N277" s="99">
        <f>M277*H277</f>
        <v>0</v>
      </c>
      <c r="O277" s="99">
        <v>0</v>
      </c>
      <c r="P277" s="99">
        <f>O277*H277</f>
        <v>0</v>
      </c>
      <c r="Q277" s="99">
        <v>0</v>
      </c>
      <c r="R277" s="100">
        <f>Q277*H277</f>
        <v>0</v>
      </c>
      <c r="AP277" s="101" t="s">
        <v>106</v>
      </c>
      <c r="AR277" s="101" t="s">
        <v>102</v>
      </c>
      <c r="AS277" s="101" t="s">
        <v>72</v>
      </c>
      <c r="AW277" s="11" t="s">
        <v>107</v>
      </c>
      <c r="BC277" s="102" t="e">
        <f>IF(L277="základní",#REF!,0)</f>
        <v>#REF!</v>
      </c>
      <c r="BD277" s="102">
        <f>IF(L277="snížená",#REF!,0)</f>
        <v>0</v>
      </c>
      <c r="BE277" s="102">
        <f>IF(L277="zákl. přenesená",#REF!,0)</f>
        <v>0</v>
      </c>
      <c r="BF277" s="102">
        <f>IF(L277="sníž. přenesená",#REF!,0)</f>
        <v>0</v>
      </c>
      <c r="BG277" s="102">
        <f>IF(L277="nulová",#REF!,0)</f>
        <v>0</v>
      </c>
      <c r="BH277" s="11" t="s">
        <v>80</v>
      </c>
      <c r="BI277" s="102" t="e">
        <f>ROUND(#REF!*H277,2)</f>
        <v>#REF!</v>
      </c>
      <c r="BJ277" s="11" t="s">
        <v>106</v>
      </c>
      <c r="BK277" s="101" t="s">
        <v>898</v>
      </c>
    </row>
    <row r="278" spans="2:63" s="1" customFormat="1" ht="62.65" customHeight="1">
      <c r="B278" s="90"/>
      <c r="C278" s="91" t="s">
        <v>899</v>
      </c>
      <c r="D278" s="91" t="s">
        <v>102</v>
      </c>
      <c r="E278" s="92" t="s">
        <v>900</v>
      </c>
      <c r="F278" s="93" t="s">
        <v>901</v>
      </c>
      <c r="G278" s="94" t="s">
        <v>111</v>
      </c>
      <c r="H278" s="95">
        <v>200</v>
      </c>
      <c r="I278" s="96"/>
      <c r="J278" s="25"/>
      <c r="K278" s="97" t="s">
        <v>3</v>
      </c>
      <c r="L278" s="98" t="s">
        <v>43</v>
      </c>
      <c r="N278" s="99">
        <f>M278*H278</f>
        <v>0</v>
      </c>
      <c r="O278" s="99">
        <v>0</v>
      </c>
      <c r="P278" s="99">
        <f>O278*H278</f>
        <v>0</v>
      </c>
      <c r="Q278" s="99">
        <v>0</v>
      </c>
      <c r="R278" s="100">
        <f>Q278*H278</f>
        <v>0</v>
      </c>
      <c r="AP278" s="101" t="s">
        <v>106</v>
      </c>
      <c r="AR278" s="101" t="s">
        <v>102</v>
      </c>
      <c r="AS278" s="101" t="s">
        <v>72</v>
      </c>
      <c r="AW278" s="11" t="s">
        <v>107</v>
      </c>
      <c r="BC278" s="102" t="e">
        <f>IF(L278="základní",#REF!,0)</f>
        <v>#REF!</v>
      </c>
      <c r="BD278" s="102">
        <f>IF(L278="snížená",#REF!,0)</f>
        <v>0</v>
      </c>
      <c r="BE278" s="102">
        <f>IF(L278="zákl. přenesená",#REF!,0)</f>
        <v>0</v>
      </c>
      <c r="BF278" s="102">
        <f>IF(L278="sníž. přenesená",#REF!,0)</f>
        <v>0</v>
      </c>
      <c r="BG278" s="102">
        <f>IF(L278="nulová",#REF!,0)</f>
        <v>0</v>
      </c>
      <c r="BH278" s="11" t="s">
        <v>80</v>
      </c>
      <c r="BI278" s="102" t="e">
        <f>ROUND(#REF!*H278,2)</f>
        <v>#REF!</v>
      </c>
      <c r="BJ278" s="11" t="s">
        <v>106</v>
      </c>
      <c r="BK278" s="101" t="s">
        <v>902</v>
      </c>
    </row>
    <row r="279" spans="2:63" s="1" customFormat="1" ht="62.65" customHeight="1">
      <c r="B279" s="90"/>
      <c r="C279" s="91" t="s">
        <v>903</v>
      </c>
      <c r="D279" s="91" t="s">
        <v>102</v>
      </c>
      <c r="E279" s="92" t="s">
        <v>904</v>
      </c>
      <c r="F279" s="93" t="s">
        <v>905</v>
      </c>
      <c r="G279" s="94" t="s">
        <v>111</v>
      </c>
      <c r="H279" s="95">
        <v>200</v>
      </c>
      <c r="I279" s="96"/>
      <c r="J279" s="25"/>
      <c r="K279" s="97" t="s">
        <v>3</v>
      </c>
      <c r="L279" s="98" t="s">
        <v>43</v>
      </c>
      <c r="N279" s="99">
        <f>M279*H279</f>
        <v>0</v>
      </c>
      <c r="O279" s="99">
        <v>0</v>
      </c>
      <c r="P279" s="99">
        <f>O279*H279</f>
        <v>0</v>
      </c>
      <c r="Q279" s="99">
        <v>0</v>
      </c>
      <c r="R279" s="100">
        <f>Q279*H279</f>
        <v>0</v>
      </c>
      <c r="AP279" s="101" t="s">
        <v>106</v>
      </c>
      <c r="AR279" s="101" t="s">
        <v>102</v>
      </c>
      <c r="AS279" s="101" t="s">
        <v>72</v>
      </c>
      <c r="AW279" s="11" t="s">
        <v>107</v>
      </c>
      <c r="BC279" s="102" t="e">
        <f>IF(L279="základní",#REF!,0)</f>
        <v>#REF!</v>
      </c>
      <c r="BD279" s="102">
        <f>IF(L279="snížená",#REF!,0)</f>
        <v>0</v>
      </c>
      <c r="BE279" s="102">
        <f>IF(L279="zákl. přenesená",#REF!,0)</f>
        <v>0</v>
      </c>
      <c r="BF279" s="102">
        <f>IF(L279="sníž. přenesená",#REF!,0)</f>
        <v>0</v>
      </c>
      <c r="BG279" s="102">
        <f>IF(L279="nulová",#REF!,0)</f>
        <v>0</v>
      </c>
      <c r="BH279" s="11" t="s">
        <v>80</v>
      </c>
      <c r="BI279" s="102" t="e">
        <f>ROUND(#REF!*H279,2)</f>
        <v>#REF!</v>
      </c>
      <c r="BJ279" s="11" t="s">
        <v>106</v>
      </c>
      <c r="BK279" s="101" t="s">
        <v>906</v>
      </c>
    </row>
    <row r="280" spans="2:63" s="1" customFormat="1" ht="62.65" customHeight="1">
      <c r="B280" s="90"/>
      <c r="C280" s="91" t="s">
        <v>907</v>
      </c>
      <c r="D280" s="91" t="s">
        <v>102</v>
      </c>
      <c r="E280" s="92" t="s">
        <v>908</v>
      </c>
      <c r="F280" s="93" t="s">
        <v>909</v>
      </c>
      <c r="G280" s="94" t="s">
        <v>111</v>
      </c>
      <c r="H280" s="95">
        <v>100</v>
      </c>
      <c r="I280" s="96"/>
      <c r="J280" s="25"/>
      <c r="K280" s="97" t="s">
        <v>3</v>
      </c>
      <c r="L280" s="98" t="s">
        <v>43</v>
      </c>
      <c r="N280" s="99">
        <f>M280*H280</f>
        <v>0</v>
      </c>
      <c r="O280" s="99">
        <v>0</v>
      </c>
      <c r="P280" s="99">
        <f>O280*H280</f>
        <v>0</v>
      </c>
      <c r="Q280" s="99">
        <v>0</v>
      </c>
      <c r="R280" s="100">
        <f>Q280*H280</f>
        <v>0</v>
      </c>
      <c r="AP280" s="101" t="s">
        <v>106</v>
      </c>
      <c r="AR280" s="101" t="s">
        <v>102</v>
      </c>
      <c r="AS280" s="101" t="s">
        <v>72</v>
      </c>
      <c r="AW280" s="11" t="s">
        <v>107</v>
      </c>
      <c r="BC280" s="102" t="e">
        <f>IF(L280="základní",#REF!,0)</f>
        <v>#REF!</v>
      </c>
      <c r="BD280" s="102">
        <f>IF(L280="snížená",#REF!,0)</f>
        <v>0</v>
      </c>
      <c r="BE280" s="102">
        <f>IF(L280="zákl. přenesená",#REF!,0)</f>
        <v>0</v>
      </c>
      <c r="BF280" s="102">
        <f>IF(L280="sníž. přenesená",#REF!,0)</f>
        <v>0</v>
      </c>
      <c r="BG280" s="102">
        <f>IF(L280="nulová",#REF!,0)</f>
        <v>0</v>
      </c>
      <c r="BH280" s="11" t="s">
        <v>80</v>
      </c>
      <c r="BI280" s="102" t="e">
        <f>ROUND(#REF!*H280,2)</f>
        <v>#REF!</v>
      </c>
      <c r="BJ280" s="11" t="s">
        <v>106</v>
      </c>
      <c r="BK280" s="101" t="s">
        <v>910</v>
      </c>
    </row>
    <row r="281" spans="2:63" s="1" customFormat="1" ht="62.65" customHeight="1">
      <c r="B281" s="90"/>
      <c r="C281" s="91" t="s">
        <v>911</v>
      </c>
      <c r="D281" s="91" t="s">
        <v>102</v>
      </c>
      <c r="E281" s="92" t="s">
        <v>912</v>
      </c>
      <c r="F281" s="93" t="s">
        <v>913</v>
      </c>
      <c r="G281" s="94" t="s">
        <v>111</v>
      </c>
      <c r="H281" s="95">
        <v>100</v>
      </c>
      <c r="I281" s="96"/>
      <c r="J281" s="25"/>
      <c r="K281" s="97" t="s">
        <v>3</v>
      </c>
      <c r="L281" s="98" t="s">
        <v>43</v>
      </c>
      <c r="N281" s="99">
        <f>M281*H281</f>
        <v>0</v>
      </c>
      <c r="O281" s="99">
        <v>0</v>
      </c>
      <c r="P281" s="99">
        <f>O281*H281</f>
        <v>0</v>
      </c>
      <c r="Q281" s="99">
        <v>0</v>
      </c>
      <c r="R281" s="100">
        <f>Q281*H281</f>
        <v>0</v>
      </c>
      <c r="AP281" s="101" t="s">
        <v>106</v>
      </c>
      <c r="AR281" s="101" t="s">
        <v>102</v>
      </c>
      <c r="AS281" s="101" t="s">
        <v>72</v>
      </c>
      <c r="AW281" s="11" t="s">
        <v>107</v>
      </c>
      <c r="BC281" s="102" t="e">
        <f>IF(L281="základní",#REF!,0)</f>
        <v>#REF!</v>
      </c>
      <c r="BD281" s="102">
        <f>IF(L281="snížená",#REF!,0)</f>
        <v>0</v>
      </c>
      <c r="BE281" s="102">
        <f>IF(L281="zákl. přenesená",#REF!,0)</f>
        <v>0</v>
      </c>
      <c r="BF281" s="102">
        <f>IF(L281="sníž. přenesená",#REF!,0)</f>
        <v>0</v>
      </c>
      <c r="BG281" s="102">
        <f>IF(L281="nulová",#REF!,0)</f>
        <v>0</v>
      </c>
      <c r="BH281" s="11" t="s">
        <v>80</v>
      </c>
      <c r="BI281" s="102" t="e">
        <f>ROUND(#REF!*H281,2)</f>
        <v>#REF!</v>
      </c>
      <c r="BJ281" s="11" t="s">
        <v>106</v>
      </c>
      <c r="BK281" s="101" t="s">
        <v>914</v>
      </c>
    </row>
    <row r="282" spans="2:63" s="1" customFormat="1" ht="62.65" customHeight="1">
      <c r="B282" s="90"/>
      <c r="C282" s="91" t="s">
        <v>915</v>
      </c>
      <c r="D282" s="91" t="s">
        <v>102</v>
      </c>
      <c r="E282" s="92" t="s">
        <v>916</v>
      </c>
      <c r="F282" s="93" t="s">
        <v>917</v>
      </c>
      <c r="G282" s="94" t="s">
        <v>111</v>
      </c>
      <c r="H282" s="95">
        <v>40</v>
      </c>
      <c r="I282" s="96"/>
      <c r="J282" s="25"/>
      <c r="K282" s="97" t="s">
        <v>3</v>
      </c>
      <c r="L282" s="98" t="s">
        <v>43</v>
      </c>
      <c r="N282" s="99">
        <f>M282*H282</f>
        <v>0</v>
      </c>
      <c r="O282" s="99">
        <v>0</v>
      </c>
      <c r="P282" s="99">
        <f>O282*H282</f>
        <v>0</v>
      </c>
      <c r="Q282" s="99">
        <v>0</v>
      </c>
      <c r="R282" s="100">
        <f>Q282*H282</f>
        <v>0</v>
      </c>
      <c r="AP282" s="101" t="s">
        <v>106</v>
      </c>
      <c r="AR282" s="101" t="s">
        <v>102</v>
      </c>
      <c r="AS282" s="101" t="s">
        <v>72</v>
      </c>
      <c r="AW282" s="11" t="s">
        <v>107</v>
      </c>
      <c r="BC282" s="102" t="e">
        <f>IF(L282="základní",#REF!,0)</f>
        <v>#REF!</v>
      </c>
      <c r="BD282" s="102">
        <f>IF(L282="snížená",#REF!,0)</f>
        <v>0</v>
      </c>
      <c r="BE282" s="102">
        <f>IF(L282="zákl. přenesená",#REF!,0)</f>
        <v>0</v>
      </c>
      <c r="BF282" s="102">
        <f>IF(L282="sníž. přenesená",#REF!,0)</f>
        <v>0</v>
      </c>
      <c r="BG282" s="102">
        <f>IF(L282="nulová",#REF!,0)</f>
        <v>0</v>
      </c>
      <c r="BH282" s="11" t="s">
        <v>80</v>
      </c>
      <c r="BI282" s="102" t="e">
        <f>ROUND(#REF!*H282,2)</f>
        <v>#REF!</v>
      </c>
      <c r="BJ282" s="11" t="s">
        <v>106</v>
      </c>
      <c r="BK282" s="101" t="s">
        <v>918</v>
      </c>
    </row>
    <row r="283" spans="2:63" s="1" customFormat="1" ht="62.65" customHeight="1">
      <c r="B283" s="90"/>
      <c r="C283" s="91" t="s">
        <v>919</v>
      </c>
      <c r="D283" s="91" t="s">
        <v>102</v>
      </c>
      <c r="E283" s="92" t="s">
        <v>920</v>
      </c>
      <c r="F283" s="93" t="s">
        <v>921</v>
      </c>
      <c r="G283" s="94" t="s">
        <v>111</v>
      </c>
      <c r="H283" s="95">
        <v>10</v>
      </c>
      <c r="I283" s="96"/>
      <c r="J283" s="25"/>
      <c r="K283" s="97" t="s">
        <v>3</v>
      </c>
      <c r="L283" s="98" t="s">
        <v>43</v>
      </c>
      <c r="N283" s="99">
        <f>M283*H283</f>
        <v>0</v>
      </c>
      <c r="O283" s="99">
        <v>0</v>
      </c>
      <c r="P283" s="99">
        <f>O283*H283</f>
        <v>0</v>
      </c>
      <c r="Q283" s="99">
        <v>0</v>
      </c>
      <c r="R283" s="100">
        <f>Q283*H283</f>
        <v>0</v>
      </c>
      <c r="AP283" s="101" t="s">
        <v>106</v>
      </c>
      <c r="AR283" s="101" t="s">
        <v>102</v>
      </c>
      <c r="AS283" s="101" t="s">
        <v>72</v>
      </c>
      <c r="AW283" s="11" t="s">
        <v>107</v>
      </c>
      <c r="BC283" s="102" t="e">
        <f>IF(L283="základní",#REF!,0)</f>
        <v>#REF!</v>
      </c>
      <c r="BD283" s="102">
        <f>IF(L283="snížená",#REF!,0)</f>
        <v>0</v>
      </c>
      <c r="BE283" s="102">
        <f>IF(L283="zákl. přenesená",#REF!,0)</f>
        <v>0</v>
      </c>
      <c r="BF283" s="102">
        <f>IF(L283="sníž. přenesená",#REF!,0)</f>
        <v>0</v>
      </c>
      <c r="BG283" s="102">
        <f>IF(L283="nulová",#REF!,0)</f>
        <v>0</v>
      </c>
      <c r="BH283" s="11" t="s">
        <v>80</v>
      </c>
      <c r="BI283" s="102" t="e">
        <f>ROUND(#REF!*H283,2)</f>
        <v>#REF!</v>
      </c>
      <c r="BJ283" s="11" t="s">
        <v>106</v>
      </c>
      <c r="BK283" s="101" t="s">
        <v>922</v>
      </c>
    </row>
    <row r="284" spans="2:63" s="1" customFormat="1" ht="62.65" customHeight="1">
      <c r="B284" s="90"/>
      <c r="C284" s="91" t="s">
        <v>923</v>
      </c>
      <c r="D284" s="91" t="s">
        <v>102</v>
      </c>
      <c r="E284" s="92" t="s">
        <v>924</v>
      </c>
      <c r="F284" s="93" t="s">
        <v>925</v>
      </c>
      <c r="G284" s="94" t="s">
        <v>111</v>
      </c>
      <c r="H284" s="95">
        <v>100</v>
      </c>
      <c r="I284" s="96"/>
      <c r="J284" s="25"/>
      <c r="K284" s="97" t="s">
        <v>3</v>
      </c>
      <c r="L284" s="98" t="s">
        <v>43</v>
      </c>
      <c r="N284" s="99">
        <f>M284*H284</f>
        <v>0</v>
      </c>
      <c r="O284" s="99">
        <v>0</v>
      </c>
      <c r="P284" s="99">
        <f>O284*H284</f>
        <v>0</v>
      </c>
      <c r="Q284" s="99">
        <v>0</v>
      </c>
      <c r="R284" s="100">
        <f>Q284*H284</f>
        <v>0</v>
      </c>
      <c r="AP284" s="101" t="s">
        <v>106</v>
      </c>
      <c r="AR284" s="101" t="s">
        <v>102</v>
      </c>
      <c r="AS284" s="101" t="s">
        <v>72</v>
      </c>
      <c r="AW284" s="11" t="s">
        <v>107</v>
      </c>
      <c r="BC284" s="102" t="e">
        <f>IF(L284="základní",#REF!,0)</f>
        <v>#REF!</v>
      </c>
      <c r="BD284" s="102">
        <f>IF(L284="snížená",#REF!,0)</f>
        <v>0</v>
      </c>
      <c r="BE284" s="102">
        <f>IF(L284="zákl. přenesená",#REF!,0)</f>
        <v>0</v>
      </c>
      <c r="BF284" s="102">
        <f>IF(L284="sníž. přenesená",#REF!,0)</f>
        <v>0</v>
      </c>
      <c r="BG284" s="102">
        <f>IF(L284="nulová",#REF!,0)</f>
        <v>0</v>
      </c>
      <c r="BH284" s="11" t="s">
        <v>80</v>
      </c>
      <c r="BI284" s="102" t="e">
        <f>ROUND(#REF!*H284,2)</f>
        <v>#REF!</v>
      </c>
      <c r="BJ284" s="11" t="s">
        <v>106</v>
      </c>
      <c r="BK284" s="101" t="s">
        <v>926</v>
      </c>
    </row>
    <row r="285" spans="2:63" s="1" customFormat="1" ht="62.65" customHeight="1">
      <c r="B285" s="90"/>
      <c r="C285" s="91" t="s">
        <v>927</v>
      </c>
      <c r="D285" s="91" t="s">
        <v>102</v>
      </c>
      <c r="E285" s="92" t="s">
        <v>928</v>
      </c>
      <c r="F285" s="93" t="s">
        <v>929</v>
      </c>
      <c r="G285" s="94" t="s">
        <v>111</v>
      </c>
      <c r="H285" s="95">
        <v>100</v>
      </c>
      <c r="I285" s="96"/>
      <c r="J285" s="25"/>
      <c r="K285" s="97" t="s">
        <v>3</v>
      </c>
      <c r="L285" s="98" t="s">
        <v>43</v>
      </c>
      <c r="N285" s="99">
        <f>M285*H285</f>
        <v>0</v>
      </c>
      <c r="O285" s="99">
        <v>0</v>
      </c>
      <c r="P285" s="99">
        <f>O285*H285</f>
        <v>0</v>
      </c>
      <c r="Q285" s="99">
        <v>0</v>
      </c>
      <c r="R285" s="100">
        <f>Q285*H285</f>
        <v>0</v>
      </c>
      <c r="AP285" s="101" t="s">
        <v>106</v>
      </c>
      <c r="AR285" s="101" t="s">
        <v>102</v>
      </c>
      <c r="AS285" s="101" t="s">
        <v>72</v>
      </c>
      <c r="AW285" s="11" t="s">
        <v>107</v>
      </c>
      <c r="BC285" s="102" t="e">
        <f>IF(L285="základní",#REF!,0)</f>
        <v>#REF!</v>
      </c>
      <c r="BD285" s="102">
        <f>IF(L285="snížená",#REF!,0)</f>
        <v>0</v>
      </c>
      <c r="BE285" s="102">
        <f>IF(L285="zákl. přenesená",#REF!,0)</f>
        <v>0</v>
      </c>
      <c r="BF285" s="102">
        <f>IF(L285="sníž. přenesená",#REF!,0)</f>
        <v>0</v>
      </c>
      <c r="BG285" s="102">
        <f>IF(L285="nulová",#REF!,0)</f>
        <v>0</v>
      </c>
      <c r="BH285" s="11" t="s">
        <v>80</v>
      </c>
      <c r="BI285" s="102" t="e">
        <f>ROUND(#REF!*H285,2)</f>
        <v>#REF!</v>
      </c>
      <c r="BJ285" s="11" t="s">
        <v>106</v>
      </c>
      <c r="BK285" s="101" t="s">
        <v>930</v>
      </c>
    </row>
    <row r="286" spans="2:63" s="1" customFormat="1" ht="62.65" customHeight="1">
      <c r="B286" s="90"/>
      <c r="C286" s="91" t="s">
        <v>931</v>
      </c>
      <c r="D286" s="91" t="s">
        <v>102</v>
      </c>
      <c r="E286" s="92" t="s">
        <v>932</v>
      </c>
      <c r="F286" s="93" t="s">
        <v>933</v>
      </c>
      <c r="G286" s="94" t="s">
        <v>111</v>
      </c>
      <c r="H286" s="95">
        <v>50</v>
      </c>
      <c r="I286" s="96"/>
      <c r="J286" s="25"/>
      <c r="K286" s="97" t="s">
        <v>3</v>
      </c>
      <c r="L286" s="98" t="s">
        <v>43</v>
      </c>
      <c r="N286" s="99">
        <f>M286*H286</f>
        <v>0</v>
      </c>
      <c r="O286" s="99">
        <v>0</v>
      </c>
      <c r="P286" s="99">
        <f>O286*H286</f>
        <v>0</v>
      </c>
      <c r="Q286" s="99">
        <v>0</v>
      </c>
      <c r="R286" s="100">
        <f>Q286*H286</f>
        <v>0</v>
      </c>
      <c r="AP286" s="101" t="s">
        <v>106</v>
      </c>
      <c r="AR286" s="101" t="s">
        <v>102</v>
      </c>
      <c r="AS286" s="101" t="s">
        <v>72</v>
      </c>
      <c r="AW286" s="11" t="s">
        <v>107</v>
      </c>
      <c r="BC286" s="102" t="e">
        <f>IF(L286="základní",#REF!,0)</f>
        <v>#REF!</v>
      </c>
      <c r="BD286" s="102">
        <f>IF(L286="snížená",#REF!,0)</f>
        <v>0</v>
      </c>
      <c r="BE286" s="102">
        <f>IF(L286="zákl. přenesená",#REF!,0)</f>
        <v>0</v>
      </c>
      <c r="BF286" s="102">
        <f>IF(L286="sníž. přenesená",#REF!,0)</f>
        <v>0</v>
      </c>
      <c r="BG286" s="102">
        <f>IF(L286="nulová",#REF!,0)</f>
        <v>0</v>
      </c>
      <c r="BH286" s="11" t="s">
        <v>80</v>
      </c>
      <c r="BI286" s="102" t="e">
        <f>ROUND(#REF!*H286,2)</f>
        <v>#REF!</v>
      </c>
      <c r="BJ286" s="11" t="s">
        <v>106</v>
      </c>
      <c r="BK286" s="101" t="s">
        <v>934</v>
      </c>
    </row>
    <row r="287" spans="2:63" s="1" customFormat="1" ht="62.65" customHeight="1">
      <c r="B287" s="90"/>
      <c r="C287" s="91" t="s">
        <v>935</v>
      </c>
      <c r="D287" s="91" t="s">
        <v>102</v>
      </c>
      <c r="E287" s="92" t="s">
        <v>936</v>
      </c>
      <c r="F287" s="93" t="s">
        <v>937</v>
      </c>
      <c r="G287" s="94" t="s">
        <v>111</v>
      </c>
      <c r="H287" s="95">
        <v>50</v>
      </c>
      <c r="I287" s="96"/>
      <c r="J287" s="25"/>
      <c r="K287" s="97" t="s">
        <v>3</v>
      </c>
      <c r="L287" s="98" t="s">
        <v>43</v>
      </c>
      <c r="N287" s="99">
        <f>M287*H287</f>
        <v>0</v>
      </c>
      <c r="O287" s="99">
        <v>0</v>
      </c>
      <c r="P287" s="99">
        <f>O287*H287</f>
        <v>0</v>
      </c>
      <c r="Q287" s="99">
        <v>0</v>
      </c>
      <c r="R287" s="100">
        <f>Q287*H287</f>
        <v>0</v>
      </c>
      <c r="AP287" s="101" t="s">
        <v>106</v>
      </c>
      <c r="AR287" s="101" t="s">
        <v>102</v>
      </c>
      <c r="AS287" s="101" t="s">
        <v>72</v>
      </c>
      <c r="AW287" s="11" t="s">
        <v>107</v>
      </c>
      <c r="BC287" s="102" t="e">
        <f>IF(L287="základní",#REF!,0)</f>
        <v>#REF!</v>
      </c>
      <c r="BD287" s="102">
        <f>IF(L287="snížená",#REF!,0)</f>
        <v>0</v>
      </c>
      <c r="BE287" s="102">
        <f>IF(L287="zákl. přenesená",#REF!,0)</f>
        <v>0</v>
      </c>
      <c r="BF287" s="102">
        <f>IF(L287="sníž. přenesená",#REF!,0)</f>
        <v>0</v>
      </c>
      <c r="BG287" s="102">
        <f>IF(L287="nulová",#REF!,0)</f>
        <v>0</v>
      </c>
      <c r="BH287" s="11" t="s">
        <v>80</v>
      </c>
      <c r="BI287" s="102" t="e">
        <f>ROUND(#REF!*H287,2)</f>
        <v>#REF!</v>
      </c>
      <c r="BJ287" s="11" t="s">
        <v>106</v>
      </c>
      <c r="BK287" s="101" t="s">
        <v>938</v>
      </c>
    </row>
    <row r="288" spans="2:63" s="1" customFormat="1" ht="62.65" customHeight="1">
      <c r="B288" s="90"/>
      <c r="C288" s="91" t="s">
        <v>939</v>
      </c>
      <c r="D288" s="91" t="s">
        <v>102</v>
      </c>
      <c r="E288" s="92" t="s">
        <v>940</v>
      </c>
      <c r="F288" s="93" t="s">
        <v>941</v>
      </c>
      <c r="G288" s="94" t="s">
        <v>111</v>
      </c>
      <c r="H288" s="95">
        <v>20</v>
      </c>
      <c r="I288" s="96"/>
      <c r="J288" s="25"/>
      <c r="K288" s="97" t="s">
        <v>3</v>
      </c>
      <c r="L288" s="98" t="s">
        <v>43</v>
      </c>
      <c r="N288" s="99">
        <f>M288*H288</f>
        <v>0</v>
      </c>
      <c r="O288" s="99">
        <v>0</v>
      </c>
      <c r="P288" s="99">
        <f>O288*H288</f>
        <v>0</v>
      </c>
      <c r="Q288" s="99">
        <v>0</v>
      </c>
      <c r="R288" s="100">
        <f>Q288*H288</f>
        <v>0</v>
      </c>
      <c r="AP288" s="101" t="s">
        <v>106</v>
      </c>
      <c r="AR288" s="101" t="s">
        <v>102</v>
      </c>
      <c r="AS288" s="101" t="s">
        <v>72</v>
      </c>
      <c r="AW288" s="11" t="s">
        <v>107</v>
      </c>
      <c r="BC288" s="102" t="e">
        <f>IF(L288="základní",#REF!,0)</f>
        <v>#REF!</v>
      </c>
      <c r="BD288" s="102">
        <f>IF(L288="snížená",#REF!,0)</f>
        <v>0</v>
      </c>
      <c r="BE288" s="102">
        <f>IF(L288="zákl. přenesená",#REF!,0)</f>
        <v>0</v>
      </c>
      <c r="BF288" s="102">
        <f>IF(L288="sníž. přenesená",#REF!,0)</f>
        <v>0</v>
      </c>
      <c r="BG288" s="102">
        <f>IF(L288="nulová",#REF!,0)</f>
        <v>0</v>
      </c>
      <c r="BH288" s="11" t="s">
        <v>80</v>
      </c>
      <c r="BI288" s="102" t="e">
        <f>ROUND(#REF!*H288,2)</f>
        <v>#REF!</v>
      </c>
      <c r="BJ288" s="11" t="s">
        <v>106</v>
      </c>
      <c r="BK288" s="101" t="s">
        <v>942</v>
      </c>
    </row>
    <row r="289" spans="2:63" s="1" customFormat="1" ht="62.65" customHeight="1">
      <c r="B289" s="90"/>
      <c r="C289" s="91" t="s">
        <v>943</v>
      </c>
      <c r="D289" s="91" t="s">
        <v>102</v>
      </c>
      <c r="E289" s="92" t="s">
        <v>944</v>
      </c>
      <c r="F289" s="93" t="s">
        <v>945</v>
      </c>
      <c r="G289" s="94" t="s">
        <v>111</v>
      </c>
      <c r="H289" s="95">
        <v>10</v>
      </c>
      <c r="I289" s="96"/>
      <c r="J289" s="25"/>
      <c r="K289" s="97" t="s">
        <v>3</v>
      </c>
      <c r="L289" s="98" t="s">
        <v>43</v>
      </c>
      <c r="N289" s="99">
        <f>M289*H289</f>
        <v>0</v>
      </c>
      <c r="O289" s="99">
        <v>0</v>
      </c>
      <c r="P289" s="99">
        <f>O289*H289</f>
        <v>0</v>
      </c>
      <c r="Q289" s="99">
        <v>0</v>
      </c>
      <c r="R289" s="100">
        <f>Q289*H289</f>
        <v>0</v>
      </c>
      <c r="AP289" s="101" t="s">
        <v>106</v>
      </c>
      <c r="AR289" s="101" t="s">
        <v>102</v>
      </c>
      <c r="AS289" s="101" t="s">
        <v>72</v>
      </c>
      <c r="AW289" s="11" t="s">
        <v>107</v>
      </c>
      <c r="BC289" s="102" t="e">
        <f>IF(L289="základní",#REF!,0)</f>
        <v>#REF!</v>
      </c>
      <c r="BD289" s="102">
        <f>IF(L289="snížená",#REF!,0)</f>
        <v>0</v>
      </c>
      <c r="BE289" s="102">
        <f>IF(L289="zákl. přenesená",#REF!,0)</f>
        <v>0</v>
      </c>
      <c r="BF289" s="102">
        <f>IF(L289="sníž. přenesená",#REF!,0)</f>
        <v>0</v>
      </c>
      <c r="BG289" s="102">
        <f>IF(L289="nulová",#REF!,0)</f>
        <v>0</v>
      </c>
      <c r="BH289" s="11" t="s">
        <v>80</v>
      </c>
      <c r="BI289" s="102" t="e">
        <f>ROUND(#REF!*H289,2)</f>
        <v>#REF!</v>
      </c>
      <c r="BJ289" s="11" t="s">
        <v>106</v>
      </c>
      <c r="BK289" s="101" t="s">
        <v>946</v>
      </c>
    </row>
    <row r="290" spans="2:63" s="1" customFormat="1" ht="62.65" customHeight="1">
      <c r="B290" s="90"/>
      <c r="C290" s="91" t="s">
        <v>947</v>
      </c>
      <c r="D290" s="91" t="s">
        <v>102</v>
      </c>
      <c r="E290" s="92" t="s">
        <v>948</v>
      </c>
      <c r="F290" s="93" t="s">
        <v>949</v>
      </c>
      <c r="G290" s="94" t="s">
        <v>111</v>
      </c>
      <c r="H290" s="95">
        <v>50</v>
      </c>
      <c r="I290" s="96"/>
      <c r="J290" s="25"/>
      <c r="K290" s="97" t="s">
        <v>3</v>
      </c>
      <c r="L290" s="98" t="s">
        <v>43</v>
      </c>
      <c r="N290" s="99">
        <f>M290*H290</f>
        <v>0</v>
      </c>
      <c r="O290" s="99">
        <v>0</v>
      </c>
      <c r="P290" s="99">
        <f>O290*H290</f>
        <v>0</v>
      </c>
      <c r="Q290" s="99">
        <v>0</v>
      </c>
      <c r="R290" s="100">
        <f>Q290*H290</f>
        <v>0</v>
      </c>
      <c r="AP290" s="101" t="s">
        <v>106</v>
      </c>
      <c r="AR290" s="101" t="s">
        <v>102</v>
      </c>
      <c r="AS290" s="101" t="s">
        <v>72</v>
      </c>
      <c r="AW290" s="11" t="s">
        <v>107</v>
      </c>
      <c r="BC290" s="102" t="e">
        <f>IF(L290="základní",#REF!,0)</f>
        <v>#REF!</v>
      </c>
      <c r="BD290" s="102">
        <f>IF(L290="snížená",#REF!,0)</f>
        <v>0</v>
      </c>
      <c r="BE290" s="102">
        <f>IF(L290="zákl. přenesená",#REF!,0)</f>
        <v>0</v>
      </c>
      <c r="BF290" s="102">
        <f>IF(L290="sníž. přenesená",#REF!,0)</f>
        <v>0</v>
      </c>
      <c r="BG290" s="102">
        <f>IF(L290="nulová",#REF!,0)</f>
        <v>0</v>
      </c>
      <c r="BH290" s="11" t="s">
        <v>80</v>
      </c>
      <c r="BI290" s="102" t="e">
        <f>ROUND(#REF!*H290,2)</f>
        <v>#REF!</v>
      </c>
      <c r="BJ290" s="11" t="s">
        <v>106</v>
      </c>
      <c r="BK290" s="101" t="s">
        <v>950</v>
      </c>
    </row>
    <row r="291" spans="2:63" s="1" customFormat="1" ht="62.65" customHeight="1">
      <c r="B291" s="90"/>
      <c r="C291" s="91" t="s">
        <v>951</v>
      </c>
      <c r="D291" s="91" t="s">
        <v>102</v>
      </c>
      <c r="E291" s="92" t="s">
        <v>952</v>
      </c>
      <c r="F291" s="93" t="s">
        <v>953</v>
      </c>
      <c r="G291" s="94" t="s">
        <v>111</v>
      </c>
      <c r="H291" s="95">
        <v>50</v>
      </c>
      <c r="I291" s="96"/>
      <c r="J291" s="25"/>
      <c r="K291" s="97" t="s">
        <v>3</v>
      </c>
      <c r="L291" s="98" t="s">
        <v>43</v>
      </c>
      <c r="N291" s="99">
        <f>M291*H291</f>
        <v>0</v>
      </c>
      <c r="O291" s="99">
        <v>0</v>
      </c>
      <c r="P291" s="99">
        <f>O291*H291</f>
        <v>0</v>
      </c>
      <c r="Q291" s="99">
        <v>0</v>
      </c>
      <c r="R291" s="100">
        <f>Q291*H291</f>
        <v>0</v>
      </c>
      <c r="AP291" s="101" t="s">
        <v>106</v>
      </c>
      <c r="AR291" s="101" t="s">
        <v>102</v>
      </c>
      <c r="AS291" s="101" t="s">
        <v>72</v>
      </c>
      <c r="AW291" s="11" t="s">
        <v>107</v>
      </c>
      <c r="BC291" s="102" t="e">
        <f>IF(L291="základní",#REF!,0)</f>
        <v>#REF!</v>
      </c>
      <c r="BD291" s="102">
        <f>IF(L291="snížená",#REF!,0)</f>
        <v>0</v>
      </c>
      <c r="BE291" s="102">
        <f>IF(L291="zákl. přenesená",#REF!,0)</f>
        <v>0</v>
      </c>
      <c r="BF291" s="102">
        <f>IF(L291="sníž. přenesená",#REF!,0)</f>
        <v>0</v>
      </c>
      <c r="BG291" s="102">
        <f>IF(L291="nulová",#REF!,0)</f>
        <v>0</v>
      </c>
      <c r="BH291" s="11" t="s">
        <v>80</v>
      </c>
      <c r="BI291" s="102" t="e">
        <f>ROUND(#REF!*H291,2)</f>
        <v>#REF!</v>
      </c>
      <c r="BJ291" s="11" t="s">
        <v>106</v>
      </c>
      <c r="BK291" s="101" t="s">
        <v>954</v>
      </c>
    </row>
    <row r="292" spans="2:63" s="1" customFormat="1" ht="78" customHeight="1">
      <c r="B292" s="90"/>
      <c r="C292" s="91" t="s">
        <v>955</v>
      </c>
      <c r="D292" s="91" t="s">
        <v>102</v>
      </c>
      <c r="E292" s="92" t="s">
        <v>956</v>
      </c>
      <c r="F292" s="93" t="s">
        <v>957</v>
      </c>
      <c r="G292" s="94" t="s">
        <v>111</v>
      </c>
      <c r="H292" s="95">
        <v>100</v>
      </c>
      <c r="I292" s="96"/>
      <c r="J292" s="25"/>
      <c r="K292" s="97" t="s">
        <v>3</v>
      </c>
      <c r="L292" s="98" t="s">
        <v>43</v>
      </c>
      <c r="N292" s="99">
        <f>M292*H292</f>
        <v>0</v>
      </c>
      <c r="O292" s="99">
        <v>0</v>
      </c>
      <c r="P292" s="99">
        <f>O292*H292</f>
        <v>0</v>
      </c>
      <c r="Q292" s="99">
        <v>0</v>
      </c>
      <c r="R292" s="100">
        <f>Q292*H292</f>
        <v>0</v>
      </c>
      <c r="AP292" s="101" t="s">
        <v>106</v>
      </c>
      <c r="AR292" s="101" t="s">
        <v>102</v>
      </c>
      <c r="AS292" s="101" t="s">
        <v>72</v>
      </c>
      <c r="AW292" s="11" t="s">
        <v>107</v>
      </c>
      <c r="BC292" s="102" t="e">
        <f>IF(L292="základní",#REF!,0)</f>
        <v>#REF!</v>
      </c>
      <c r="BD292" s="102">
        <f>IF(L292="snížená",#REF!,0)</f>
        <v>0</v>
      </c>
      <c r="BE292" s="102">
        <f>IF(L292="zákl. přenesená",#REF!,0)</f>
        <v>0</v>
      </c>
      <c r="BF292" s="102">
        <f>IF(L292="sníž. přenesená",#REF!,0)</f>
        <v>0</v>
      </c>
      <c r="BG292" s="102">
        <f>IF(L292="nulová",#REF!,0)</f>
        <v>0</v>
      </c>
      <c r="BH292" s="11" t="s">
        <v>80</v>
      </c>
      <c r="BI292" s="102" t="e">
        <f>ROUND(#REF!*H292,2)</f>
        <v>#REF!</v>
      </c>
      <c r="BJ292" s="11" t="s">
        <v>106</v>
      </c>
      <c r="BK292" s="101" t="s">
        <v>958</v>
      </c>
    </row>
    <row r="293" spans="2:63" s="1" customFormat="1" ht="78" customHeight="1">
      <c r="B293" s="90"/>
      <c r="C293" s="91" t="s">
        <v>959</v>
      </c>
      <c r="D293" s="91" t="s">
        <v>102</v>
      </c>
      <c r="E293" s="92" t="s">
        <v>960</v>
      </c>
      <c r="F293" s="93" t="s">
        <v>961</v>
      </c>
      <c r="G293" s="94" t="s">
        <v>111</v>
      </c>
      <c r="H293" s="95">
        <v>100</v>
      </c>
      <c r="I293" s="96"/>
      <c r="J293" s="25"/>
      <c r="K293" s="97" t="s">
        <v>3</v>
      </c>
      <c r="L293" s="98" t="s">
        <v>43</v>
      </c>
      <c r="N293" s="99">
        <f>M293*H293</f>
        <v>0</v>
      </c>
      <c r="O293" s="99">
        <v>0</v>
      </c>
      <c r="P293" s="99">
        <f>O293*H293</f>
        <v>0</v>
      </c>
      <c r="Q293" s="99">
        <v>0</v>
      </c>
      <c r="R293" s="100">
        <f>Q293*H293</f>
        <v>0</v>
      </c>
      <c r="AP293" s="101" t="s">
        <v>106</v>
      </c>
      <c r="AR293" s="101" t="s">
        <v>102</v>
      </c>
      <c r="AS293" s="101" t="s">
        <v>72</v>
      </c>
      <c r="AW293" s="11" t="s">
        <v>107</v>
      </c>
      <c r="BC293" s="102" t="e">
        <f>IF(L293="základní",#REF!,0)</f>
        <v>#REF!</v>
      </c>
      <c r="BD293" s="102">
        <f>IF(L293="snížená",#REF!,0)</f>
        <v>0</v>
      </c>
      <c r="BE293" s="102">
        <f>IF(L293="zákl. přenesená",#REF!,0)</f>
        <v>0</v>
      </c>
      <c r="BF293" s="102">
        <f>IF(L293="sníž. přenesená",#REF!,0)</f>
        <v>0</v>
      </c>
      <c r="BG293" s="102">
        <f>IF(L293="nulová",#REF!,0)</f>
        <v>0</v>
      </c>
      <c r="BH293" s="11" t="s">
        <v>80</v>
      </c>
      <c r="BI293" s="102" t="e">
        <f>ROUND(#REF!*H293,2)</f>
        <v>#REF!</v>
      </c>
      <c r="BJ293" s="11" t="s">
        <v>106</v>
      </c>
      <c r="BK293" s="101" t="s">
        <v>962</v>
      </c>
    </row>
    <row r="294" spans="2:63" s="1" customFormat="1" ht="78" customHeight="1">
      <c r="B294" s="90"/>
      <c r="C294" s="91" t="s">
        <v>963</v>
      </c>
      <c r="D294" s="91" t="s">
        <v>102</v>
      </c>
      <c r="E294" s="92" t="s">
        <v>964</v>
      </c>
      <c r="F294" s="93" t="s">
        <v>965</v>
      </c>
      <c r="G294" s="94" t="s">
        <v>111</v>
      </c>
      <c r="H294" s="95">
        <v>50</v>
      </c>
      <c r="I294" s="96"/>
      <c r="J294" s="25"/>
      <c r="K294" s="97" t="s">
        <v>3</v>
      </c>
      <c r="L294" s="98" t="s">
        <v>43</v>
      </c>
      <c r="N294" s="99">
        <f>M294*H294</f>
        <v>0</v>
      </c>
      <c r="O294" s="99">
        <v>0</v>
      </c>
      <c r="P294" s="99">
        <f>O294*H294</f>
        <v>0</v>
      </c>
      <c r="Q294" s="99">
        <v>0</v>
      </c>
      <c r="R294" s="100">
        <f>Q294*H294</f>
        <v>0</v>
      </c>
      <c r="AP294" s="101" t="s">
        <v>106</v>
      </c>
      <c r="AR294" s="101" t="s">
        <v>102</v>
      </c>
      <c r="AS294" s="101" t="s">
        <v>72</v>
      </c>
      <c r="AW294" s="11" t="s">
        <v>107</v>
      </c>
      <c r="BC294" s="102" t="e">
        <f>IF(L294="základní",#REF!,0)</f>
        <v>#REF!</v>
      </c>
      <c r="BD294" s="102">
        <f>IF(L294="snížená",#REF!,0)</f>
        <v>0</v>
      </c>
      <c r="BE294" s="102">
        <f>IF(L294="zákl. přenesená",#REF!,0)</f>
        <v>0</v>
      </c>
      <c r="BF294" s="102">
        <f>IF(L294="sníž. přenesená",#REF!,0)</f>
        <v>0</v>
      </c>
      <c r="BG294" s="102">
        <f>IF(L294="nulová",#REF!,0)</f>
        <v>0</v>
      </c>
      <c r="BH294" s="11" t="s">
        <v>80</v>
      </c>
      <c r="BI294" s="102" t="e">
        <f>ROUND(#REF!*H294,2)</f>
        <v>#REF!</v>
      </c>
      <c r="BJ294" s="11" t="s">
        <v>106</v>
      </c>
      <c r="BK294" s="101" t="s">
        <v>966</v>
      </c>
    </row>
    <row r="295" spans="2:63" s="1" customFormat="1" ht="78" customHeight="1">
      <c r="B295" s="90"/>
      <c r="C295" s="91" t="s">
        <v>967</v>
      </c>
      <c r="D295" s="91" t="s">
        <v>102</v>
      </c>
      <c r="E295" s="92" t="s">
        <v>968</v>
      </c>
      <c r="F295" s="93" t="s">
        <v>969</v>
      </c>
      <c r="G295" s="94" t="s">
        <v>111</v>
      </c>
      <c r="H295" s="95">
        <v>50</v>
      </c>
      <c r="I295" s="96"/>
      <c r="J295" s="25"/>
      <c r="K295" s="97" t="s">
        <v>3</v>
      </c>
      <c r="L295" s="98" t="s">
        <v>43</v>
      </c>
      <c r="N295" s="99">
        <f>M295*H295</f>
        <v>0</v>
      </c>
      <c r="O295" s="99">
        <v>0</v>
      </c>
      <c r="P295" s="99">
        <f>O295*H295</f>
        <v>0</v>
      </c>
      <c r="Q295" s="99">
        <v>0</v>
      </c>
      <c r="R295" s="100">
        <f>Q295*H295</f>
        <v>0</v>
      </c>
      <c r="AP295" s="101" t="s">
        <v>106</v>
      </c>
      <c r="AR295" s="101" t="s">
        <v>102</v>
      </c>
      <c r="AS295" s="101" t="s">
        <v>72</v>
      </c>
      <c r="AW295" s="11" t="s">
        <v>107</v>
      </c>
      <c r="BC295" s="102" t="e">
        <f>IF(L295="základní",#REF!,0)</f>
        <v>#REF!</v>
      </c>
      <c r="BD295" s="102">
        <f>IF(L295="snížená",#REF!,0)</f>
        <v>0</v>
      </c>
      <c r="BE295" s="102">
        <f>IF(L295="zákl. přenesená",#REF!,0)</f>
        <v>0</v>
      </c>
      <c r="BF295" s="102">
        <f>IF(L295="sníž. přenesená",#REF!,0)</f>
        <v>0</v>
      </c>
      <c r="BG295" s="102">
        <f>IF(L295="nulová",#REF!,0)</f>
        <v>0</v>
      </c>
      <c r="BH295" s="11" t="s">
        <v>80</v>
      </c>
      <c r="BI295" s="102" t="e">
        <f>ROUND(#REF!*H295,2)</f>
        <v>#REF!</v>
      </c>
      <c r="BJ295" s="11" t="s">
        <v>106</v>
      </c>
      <c r="BK295" s="101" t="s">
        <v>970</v>
      </c>
    </row>
    <row r="296" spans="2:63" s="1" customFormat="1" ht="78" customHeight="1">
      <c r="B296" s="90"/>
      <c r="C296" s="91" t="s">
        <v>971</v>
      </c>
      <c r="D296" s="91" t="s">
        <v>102</v>
      </c>
      <c r="E296" s="92" t="s">
        <v>972</v>
      </c>
      <c r="F296" s="93" t="s">
        <v>973</v>
      </c>
      <c r="G296" s="94" t="s">
        <v>111</v>
      </c>
      <c r="H296" s="95">
        <v>20</v>
      </c>
      <c r="I296" s="96"/>
      <c r="J296" s="25"/>
      <c r="K296" s="97" t="s">
        <v>3</v>
      </c>
      <c r="L296" s="98" t="s">
        <v>43</v>
      </c>
      <c r="N296" s="99">
        <f>M296*H296</f>
        <v>0</v>
      </c>
      <c r="O296" s="99">
        <v>0</v>
      </c>
      <c r="P296" s="99">
        <f>O296*H296</f>
        <v>0</v>
      </c>
      <c r="Q296" s="99">
        <v>0</v>
      </c>
      <c r="R296" s="100">
        <f>Q296*H296</f>
        <v>0</v>
      </c>
      <c r="AP296" s="101" t="s">
        <v>106</v>
      </c>
      <c r="AR296" s="101" t="s">
        <v>102</v>
      </c>
      <c r="AS296" s="101" t="s">
        <v>72</v>
      </c>
      <c r="AW296" s="11" t="s">
        <v>107</v>
      </c>
      <c r="BC296" s="102" t="e">
        <f>IF(L296="základní",#REF!,0)</f>
        <v>#REF!</v>
      </c>
      <c r="BD296" s="102">
        <f>IF(L296="snížená",#REF!,0)</f>
        <v>0</v>
      </c>
      <c r="BE296" s="102">
        <f>IF(L296="zákl. přenesená",#REF!,0)</f>
        <v>0</v>
      </c>
      <c r="BF296" s="102">
        <f>IF(L296="sníž. přenesená",#REF!,0)</f>
        <v>0</v>
      </c>
      <c r="BG296" s="102">
        <f>IF(L296="nulová",#REF!,0)</f>
        <v>0</v>
      </c>
      <c r="BH296" s="11" t="s">
        <v>80</v>
      </c>
      <c r="BI296" s="102" t="e">
        <f>ROUND(#REF!*H296,2)</f>
        <v>#REF!</v>
      </c>
      <c r="BJ296" s="11" t="s">
        <v>106</v>
      </c>
      <c r="BK296" s="101" t="s">
        <v>974</v>
      </c>
    </row>
    <row r="297" spans="2:63" s="1" customFormat="1" ht="78" customHeight="1">
      <c r="B297" s="90"/>
      <c r="C297" s="91" t="s">
        <v>975</v>
      </c>
      <c r="D297" s="91" t="s">
        <v>102</v>
      </c>
      <c r="E297" s="92" t="s">
        <v>976</v>
      </c>
      <c r="F297" s="93" t="s">
        <v>977</v>
      </c>
      <c r="G297" s="94" t="s">
        <v>111</v>
      </c>
      <c r="H297" s="95">
        <v>10</v>
      </c>
      <c r="I297" s="96"/>
      <c r="J297" s="25"/>
      <c r="K297" s="97" t="s">
        <v>3</v>
      </c>
      <c r="L297" s="98" t="s">
        <v>43</v>
      </c>
      <c r="N297" s="99">
        <f>M297*H297</f>
        <v>0</v>
      </c>
      <c r="O297" s="99">
        <v>0</v>
      </c>
      <c r="P297" s="99">
        <f>O297*H297</f>
        <v>0</v>
      </c>
      <c r="Q297" s="99">
        <v>0</v>
      </c>
      <c r="R297" s="100">
        <f>Q297*H297</f>
        <v>0</v>
      </c>
      <c r="AP297" s="101" t="s">
        <v>106</v>
      </c>
      <c r="AR297" s="101" t="s">
        <v>102</v>
      </c>
      <c r="AS297" s="101" t="s">
        <v>72</v>
      </c>
      <c r="AW297" s="11" t="s">
        <v>107</v>
      </c>
      <c r="BC297" s="102" t="e">
        <f>IF(L297="základní",#REF!,0)</f>
        <v>#REF!</v>
      </c>
      <c r="BD297" s="102">
        <f>IF(L297="snížená",#REF!,0)</f>
        <v>0</v>
      </c>
      <c r="BE297" s="102">
        <f>IF(L297="zákl. přenesená",#REF!,0)</f>
        <v>0</v>
      </c>
      <c r="BF297" s="102">
        <f>IF(L297="sníž. přenesená",#REF!,0)</f>
        <v>0</v>
      </c>
      <c r="BG297" s="102">
        <f>IF(L297="nulová",#REF!,0)</f>
        <v>0</v>
      </c>
      <c r="BH297" s="11" t="s">
        <v>80</v>
      </c>
      <c r="BI297" s="102" t="e">
        <f>ROUND(#REF!*H297,2)</f>
        <v>#REF!</v>
      </c>
      <c r="BJ297" s="11" t="s">
        <v>106</v>
      </c>
      <c r="BK297" s="101" t="s">
        <v>978</v>
      </c>
    </row>
    <row r="298" spans="2:63" s="1" customFormat="1" ht="78" customHeight="1">
      <c r="B298" s="90"/>
      <c r="C298" s="91" t="s">
        <v>979</v>
      </c>
      <c r="D298" s="91" t="s">
        <v>102</v>
      </c>
      <c r="E298" s="92" t="s">
        <v>980</v>
      </c>
      <c r="F298" s="93" t="s">
        <v>981</v>
      </c>
      <c r="G298" s="94" t="s">
        <v>111</v>
      </c>
      <c r="H298" s="95">
        <v>100</v>
      </c>
      <c r="I298" s="96"/>
      <c r="J298" s="25"/>
      <c r="K298" s="97" t="s">
        <v>3</v>
      </c>
      <c r="L298" s="98" t="s">
        <v>43</v>
      </c>
      <c r="N298" s="99">
        <f>M298*H298</f>
        <v>0</v>
      </c>
      <c r="O298" s="99">
        <v>0</v>
      </c>
      <c r="P298" s="99">
        <f>O298*H298</f>
        <v>0</v>
      </c>
      <c r="Q298" s="99">
        <v>0</v>
      </c>
      <c r="R298" s="100">
        <f>Q298*H298</f>
        <v>0</v>
      </c>
      <c r="AP298" s="101" t="s">
        <v>106</v>
      </c>
      <c r="AR298" s="101" t="s">
        <v>102</v>
      </c>
      <c r="AS298" s="101" t="s">
        <v>72</v>
      </c>
      <c r="AW298" s="11" t="s">
        <v>107</v>
      </c>
      <c r="BC298" s="102" t="e">
        <f>IF(L298="základní",#REF!,0)</f>
        <v>#REF!</v>
      </c>
      <c r="BD298" s="102">
        <f>IF(L298="snížená",#REF!,0)</f>
        <v>0</v>
      </c>
      <c r="BE298" s="102">
        <f>IF(L298="zákl. přenesená",#REF!,0)</f>
        <v>0</v>
      </c>
      <c r="BF298" s="102">
        <f>IF(L298="sníž. přenesená",#REF!,0)</f>
        <v>0</v>
      </c>
      <c r="BG298" s="102">
        <f>IF(L298="nulová",#REF!,0)</f>
        <v>0</v>
      </c>
      <c r="BH298" s="11" t="s">
        <v>80</v>
      </c>
      <c r="BI298" s="102" t="e">
        <f>ROUND(#REF!*H298,2)</f>
        <v>#REF!</v>
      </c>
      <c r="BJ298" s="11" t="s">
        <v>106</v>
      </c>
      <c r="BK298" s="101" t="s">
        <v>982</v>
      </c>
    </row>
    <row r="299" spans="2:63" s="1" customFormat="1" ht="78" customHeight="1">
      <c r="B299" s="90"/>
      <c r="C299" s="91" t="s">
        <v>983</v>
      </c>
      <c r="D299" s="91" t="s">
        <v>102</v>
      </c>
      <c r="E299" s="92" t="s">
        <v>984</v>
      </c>
      <c r="F299" s="93" t="s">
        <v>985</v>
      </c>
      <c r="G299" s="94" t="s">
        <v>111</v>
      </c>
      <c r="H299" s="95">
        <v>100</v>
      </c>
      <c r="I299" s="96"/>
      <c r="J299" s="25"/>
      <c r="K299" s="97" t="s">
        <v>3</v>
      </c>
      <c r="L299" s="98" t="s">
        <v>43</v>
      </c>
      <c r="N299" s="99">
        <f>M299*H299</f>
        <v>0</v>
      </c>
      <c r="O299" s="99">
        <v>0</v>
      </c>
      <c r="P299" s="99">
        <f>O299*H299</f>
        <v>0</v>
      </c>
      <c r="Q299" s="99">
        <v>0</v>
      </c>
      <c r="R299" s="100">
        <f>Q299*H299</f>
        <v>0</v>
      </c>
      <c r="AP299" s="101" t="s">
        <v>106</v>
      </c>
      <c r="AR299" s="101" t="s">
        <v>102</v>
      </c>
      <c r="AS299" s="101" t="s">
        <v>72</v>
      </c>
      <c r="AW299" s="11" t="s">
        <v>107</v>
      </c>
      <c r="BC299" s="102" t="e">
        <f>IF(L299="základní",#REF!,0)</f>
        <v>#REF!</v>
      </c>
      <c r="BD299" s="102">
        <f>IF(L299="snížená",#REF!,0)</f>
        <v>0</v>
      </c>
      <c r="BE299" s="102">
        <f>IF(L299="zákl. přenesená",#REF!,0)</f>
        <v>0</v>
      </c>
      <c r="BF299" s="102">
        <f>IF(L299="sníž. přenesená",#REF!,0)</f>
        <v>0</v>
      </c>
      <c r="BG299" s="102">
        <f>IF(L299="nulová",#REF!,0)</f>
        <v>0</v>
      </c>
      <c r="BH299" s="11" t="s">
        <v>80</v>
      </c>
      <c r="BI299" s="102" t="e">
        <f>ROUND(#REF!*H299,2)</f>
        <v>#REF!</v>
      </c>
      <c r="BJ299" s="11" t="s">
        <v>106</v>
      </c>
      <c r="BK299" s="101" t="s">
        <v>986</v>
      </c>
    </row>
    <row r="300" spans="2:63" s="1" customFormat="1" ht="78" customHeight="1">
      <c r="B300" s="90"/>
      <c r="C300" s="91" t="s">
        <v>987</v>
      </c>
      <c r="D300" s="91" t="s">
        <v>102</v>
      </c>
      <c r="E300" s="92" t="s">
        <v>988</v>
      </c>
      <c r="F300" s="93" t="s">
        <v>989</v>
      </c>
      <c r="G300" s="94" t="s">
        <v>111</v>
      </c>
      <c r="H300" s="95">
        <v>30</v>
      </c>
      <c r="I300" s="96"/>
      <c r="J300" s="25"/>
      <c r="K300" s="97" t="s">
        <v>3</v>
      </c>
      <c r="L300" s="98" t="s">
        <v>43</v>
      </c>
      <c r="N300" s="99">
        <f>M300*H300</f>
        <v>0</v>
      </c>
      <c r="O300" s="99">
        <v>0</v>
      </c>
      <c r="P300" s="99">
        <f>O300*H300</f>
        <v>0</v>
      </c>
      <c r="Q300" s="99">
        <v>0</v>
      </c>
      <c r="R300" s="100">
        <f>Q300*H300</f>
        <v>0</v>
      </c>
      <c r="AP300" s="101" t="s">
        <v>106</v>
      </c>
      <c r="AR300" s="101" t="s">
        <v>102</v>
      </c>
      <c r="AS300" s="101" t="s">
        <v>72</v>
      </c>
      <c r="AW300" s="11" t="s">
        <v>107</v>
      </c>
      <c r="BC300" s="102" t="e">
        <f>IF(L300="základní",#REF!,0)</f>
        <v>#REF!</v>
      </c>
      <c r="BD300" s="102">
        <f>IF(L300="snížená",#REF!,0)</f>
        <v>0</v>
      </c>
      <c r="BE300" s="102">
        <f>IF(L300="zákl. přenesená",#REF!,0)</f>
        <v>0</v>
      </c>
      <c r="BF300" s="102">
        <f>IF(L300="sníž. přenesená",#REF!,0)</f>
        <v>0</v>
      </c>
      <c r="BG300" s="102">
        <f>IF(L300="nulová",#REF!,0)</f>
        <v>0</v>
      </c>
      <c r="BH300" s="11" t="s">
        <v>80</v>
      </c>
      <c r="BI300" s="102" t="e">
        <f>ROUND(#REF!*H300,2)</f>
        <v>#REF!</v>
      </c>
      <c r="BJ300" s="11" t="s">
        <v>106</v>
      </c>
      <c r="BK300" s="101" t="s">
        <v>990</v>
      </c>
    </row>
    <row r="301" spans="2:63" s="1" customFormat="1" ht="78" customHeight="1">
      <c r="B301" s="90"/>
      <c r="C301" s="91" t="s">
        <v>991</v>
      </c>
      <c r="D301" s="91" t="s">
        <v>102</v>
      </c>
      <c r="E301" s="92" t="s">
        <v>992</v>
      </c>
      <c r="F301" s="93" t="s">
        <v>993</v>
      </c>
      <c r="G301" s="94" t="s">
        <v>111</v>
      </c>
      <c r="H301" s="95">
        <v>20</v>
      </c>
      <c r="I301" s="96"/>
      <c r="J301" s="25"/>
      <c r="K301" s="97" t="s">
        <v>3</v>
      </c>
      <c r="L301" s="98" t="s">
        <v>43</v>
      </c>
      <c r="N301" s="99">
        <f>M301*H301</f>
        <v>0</v>
      </c>
      <c r="O301" s="99">
        <v>0</v>
      </c>
      <c r="P301" s="99">
        <f>O301*H301</f>
        <v>0</v>
      </c>
      <c r="Q301" s="99">
        <v>0</v>
      </c>
      <c r="R301" s="100">
        <f>Q301*H301</f>
        <v>0</v>
      </c>
      <c r="AP301" s="101" t="s">
        <v>106</v>
      </c>
      <c r="AR301" s="101" t="s">
        <v>102</v>
      </c>
      <c r="AS301" s="101" t="s">
        <v>72</v>
      </c>
      <c r="AW301" s="11" t="s">
        <v>107</v>
      </c>
      <c r="BC301" s="102" t="e">
        <f>IF(L301="základní",#REF!,0)</f>
        <v>#REF!</v>
      </c>
      <c r="BD301" s="102">
        <f>IF(L301="snížená",#REF!,0)</f>
        <v>0</v>
      </c>
      <c r="BE301" s="102">
        <f>IF(L301="zákl. přenesená",#REF!,0)</f>
        <v>0</v>
      </c>
      <c r="BF301" s="102">
        <f>IF(L301="sníž. přenesená",#REF!,0)</f>
        <v>0</v>
      </c>
      <c r="BG301" s="102">
        <f>IF(L301="nulová",#REF!,0)</f>
        <v>0</v>
      </c>
      <c r="BH301" s="11" t="s">
        <v>80</v>
      </c>
      <c r="BI301" s="102" t="e">
        <f>ROUND(#REF!*H301,2)</f>
        <v>#REF!</v>
      </c>
      <c r="BJ301" s="11" t="s">
        <v>106</v>
      </c>
      <c r="BK301" s="101" t="s">
        <v>994</v>
      </c>
    </row>
    <row r="302" spans="2:63" s="1" customFormat="1" ht="78" customHeight="1">
      <c r="B302" s="90"/>
      <c r="C302" s="91" t="s">
        <v>995</v>
      </c>
      <c r="D302" s="91" t="s">
        <v>102</v>
      </c>
      <c r="E302" s="92" t="s">
        <v>996</v>
      </c>
      <c r="F302" s="93" t="s">
        <v>997</v>
      </c>
      <c r="G302" s="94" t="s">
        <v>111</v>
      </c>
      <c r="H302" s="95">
        <v>10</v>
      </c>
      <c r="I302" s="96"/>
      <c r="J302" s="25"/>
      <c r="K302" s="97" t="s">
        <v>3</v>
      </c>
      <c r="L302" s="98" t="s">
        <v>43</v>
      </c>
      <c r="N302" s="99">
        <f>M302*H302</f>
        <v>0</v>
      </c>
      <c r="O302" s="99">
        <v>0</v>
      </c>
      <c r="P302" s="99">
        <f>O302*H302</f>
        <v>0</v>
      </c>
      <c r="Q302" s="99">
        <v>0</v>
      </c>
      <c r="R302" s="100">
        <f>Q302*H302</f>
        <v>0</v>
      </c>
      <c r="AP302" s="101" t="s">
        <v>106</v>
      </c>
      <c r="AR302" s="101" t="s">
        <v>102</v>
      </c>
      <c r="AS302" s="101" t="s">
        <v>72</v>
      </c>
      <c r="AW302" s="11" t="s">
        <v>107</v>
      </c>
      <c r="BC302" s="102" t="e">
        <f>IF(L302="základní",#REF!,0)</f>
        <v>#REF!</v>
      </c>
      <c r="BD302" s="102">
        <f>IF(L302="snížená",#REF!,0)</f>
        <v>0</v>
      </c>
      <c r="BE302" s="102">
        <f>IF(L302="zákl. přenesená",#REF!,0)</f>
        <v>0</v>
      </c>
      <c r="BF302" s="102">
        <f>IF(L302="sníž. přenesená",#REF!,0)</f>
        <v>0</v>
      </c>
      <c r="BG302" s="102">
        <f>IF(L302="nulová",#REF!,0)</f>
        <v>0</v>
      </c>
      <c r="BH302" s="11" t="s">
        <v>80</v>
      </c>
      <c r="BI302" s="102" t="e">
        <f>ROUND(#REF!*H302,2)</f>
        <v>#REF!</v>
      </c>
      <c r="BJ302" s="11" t="s">
        <v>106</v>
      </c>
      <c r="BK302" s="101" t="s">
        <v>998</v>
      </c>
    </row>
    <row r="303" spans="2:63" s="1" customFormat="1" ht="78" customHeight="1">
      <c r="B303" s="90"/>
      <c r="C303" s="91" t="s">
        <v>999</v>
      </c>
      <c r="D303" s="91" t="s">
        <v>102</v>
      </c>
      <c r="E303" s="92" t="s">
        <v>1000</v>
      </c>
      <c r="F303" s="93" t="s">
        <v>1001</v>
      </c>
      <c r="G303" s="94" t="s">
        <v>111</v>
      </c>
      <c r="H303" s="95">
        <v>10</v>
      </c>
      <c r="I303" s="96"/>
      <c r="J303" s="25"/>
      <c r="K303" s="97" t="s">
        <v>3</v>
      </c>
      <c r="L303" s="98" t="s">
        <v>43</v>
      </c>
      <c r="N303" s="99">
        <f>M303*H303</f>
        <v>0</v>
      </c>
      <c r="O303" s="99">
        <v>0</v>
      </c>
      <c r="P303" s="99">
        <f>O303*H303</f>
        <v>0</v>
      </c>
      <c r="Q303" s="99">
        <v>0</v>
      </c>
      <c r="R303" s="100">
        <f>Q303*H303</f>
        <v>0</v>
      </c>
      <c r="AP303" s="101" t="s">
        <v>106</v>
      </c>
      <c r="AR303" s="101" t="s">
        <v>102</v>
      </c>
      <c r="AS303" s="101" t="s">
        <v>72</v>
      </c>
      <c r="AW303" s="11" t="s">
        <v>107</v>
      </c>
      <c r="BC303" s="102" t="e">
        <f>IF(L303="základní",#REF!,0)</f>
        <v>#REF!</v>
      </c>
      <c r="BD303" s="102">
        <f>IF(L303="snížená",#REF!,0)</f>
        <v>0</v>
      </c>
      <c r="BE303" s="102">
        <f>IF(L303="zákl. přenesená",#REF!,0)</f>
        <v>0</v>
      </c>
      <c r="BF303" s="102">
        <f>IF(L303="sníž. přenesená",#REF!,0)</f>
        <v>0</v>
      </c>
      <c r="BG303" s="102">
        <f>IF(L303="nulová",#REF!,0)</f>
        <v>0</v>
      </c>
      <c r="BH303" s="11" t="s">
        <v>80</v>
      </c>
      <c r="BI303" s="102" t="e">
        <f>ROUND(#REF!*H303,2)</f>
        <v>#REF!</v>
      </c>
      <c r="BJ303" s="11" t="s">
        <v>106</v>
      </c>
      <c r="BK303" s="101" t="s">
        <v>1002</v>
      </c>
    </row>
    <row r="304" spans="2:63" s="1" customFormat="1" ht="78" customHeight="1">
      <c r="B304" s="90"/>
      <c r="C304" s="91" t="s">
        <v>1003</v>
      </c>
      <c r="D304" s="91" t="s">
        <v>102</v>
      </c>
      <c r="E304" s="92" t="s">
        <v>1004</v>
      </c>
      <c r="F304" s="93" t="s">
        <v>1005</v>
      </c>
      <c r="G304" s="94" t="s">
        <v>111</v>
      </c>
      <c r="H304" s="95">
        <v>20</v>
      </c>
      <c r="I304" s="96"/>
      <c r="J304" s="25"/>
      <c r="K304" s="97" t="s">
        <v>3</v>
      </c>
      <c r="L304" s="98" t="s">
        <v>43</v>
      </c>
      <c r="N304" s="99">
        <f>M304*H304</f>
        <v>0</v>
      </c>
      <c r="O304" s="99">
        <v>0</v>
      </c>
      <c r="P304" s="99">
        <f>O304*H304</f>
        <v>0</v>
      </c>
      <c r="Q304" s="99">
        <v>0</v>
      </c>
      <c r="R304" s="100">
        <f>Q304*H304</f>
        <v>0</v>
      </c>
      <c r="AP304" s="101" t="s">
        <v>106</v>
      </c>
      <c r="AR304" s="101" t="s">
        <v>102</v>
      </c>
      <c r="AS304" s="101" t="s">
        <v>72</v>
      </c>
      <c r="AW304" s="11" t="s">
        <v>107</v>
      </c>
      <c r="BC304" s="102" t="e">
        <f>IF(L304="základní",#REF!,0)</f>
        <v>#REF!</v>
      </c>
      <c r="BD304" s="102">
        <f>IF(L304="snížená",#REF!,0)</f>
        <v>0</v>
      </c>
      <c r="BE304" s="102">
        <f>IF(L304="zákl. přenesená",#REF!,0)</f>
        <v>0</v>
      </c>
      <c r="BF304" s="102">
        <f>IF(L304="sníž. přenesená",#REF!,0)</f>
        <v>0</v>
      </c>
      <c r="BG304" s="102">
        <f>IF(L304="nulová",#REF!,0)</f>
        <v>0</v>
      </c>
      <c r="BH304" s="11" t="s">
        <v>80</v>
      </c>
      <c r="BI304" s="102" t="e">
        <f>ROUND(#REF!*H304,2)</f>
        <v>#REF!</v>
      </c>
      <c r="BJ304" s="11" t="s">
        <v>106</v>
      </c>
      <c r="BK304" s="101" t="s">
        <v>1006</v>
      </c>
    </row>
    <row r="305" spans="2:63" s="1" customFormat="1" ht="78" customHeight="1">
      <c r="B305" s="90"/>
      <c r="C305" s="91" t="s">
        <v>1007</v>
      </c>
      <c r="D305" s="91" t="s">
        <v>102</v>
      </c>
      <c r="E305" s="92" t="s">
        <v>1008</v>
      </c>
      <c r="F305" s="93" t="s">
        <v>1009</v>
      </c>
      <c r="G305" s="94" t="s">
        <v>111</v>
      </c>
      <c r="H305" s="95">
        <v>10</v>
      </c>
      <c r="I305" s="96"/>
      <c r="J305" s="25"/>
      <c r="K305" s="97" t="s">
        <v>3</v>
      </c>
      <c r="L305" s="98" t="s">
        <v>43</v>
      </c>
      <c r="N305" s="99">
        <f>M305*H305</f>
        <v>0</v>
      </c>
      <c r="O305" s="99">
        <v>0</v>
      </c>
      <c r="P305" s="99">
        <f>O305*H305</f>
        <v>0</v>
      </c>
      <c r="Q305" s="99">
        <v>0</v>
      </c>
      <c r="R305" s="100">
        <f>Q305*H305</f>
        <v>0</v>
      </c>
      <c r="AP305" s="101" t="s">
        <v>106</v>
      </c>
      <c r="AR305" s="101" t="s">
        <v>102</v>
      </c>
      <c r="AS305" s="101" t="s">
        <v>72</v>
      </c>
      <c r="AW305" s="11" t="s">
        <v>107</v>
      </c>
      <c r="BC305" s="102" t="e">
        <f>IF(L305="základní",#REF!,0)</f>
        <v>#REF!</v>
      </c>
      <c r="BD305" s="102">
        <f>IF(L305="snížená",#REF!,0)</f>
        <v>0</v>
      </c>
      <c r="BE305" s="102">
        <f>IF(L305="zákl. přenesená",#REF!,0)</f>
        <v>0</v>
      </c>
      <c r="BF305" s="102">
        <f>IF(L305="sníž. přenesená",#REF!,0)</f>
        <v>0</v>
      </c>
      <c r="BG305" s="102">
        <f>IF(L305="nulová",#REF!,0)</f>
        <v>0</v>
      </c>
      <c r="BH305" s="11" t="s">
        <v>80</v>
      </c>
      <c r="BI305" s="102" t="e">
        <f>ROUND(#REF!*H305,2)</f>
        <v>#REF!</v>
      </c>
      <c r="BJ305" s="11" t="s">
        <v>106</v>
      </c>
      <c r="BK305" s="101" t="s">
        <v>1010</v>
      </c>
    </row>
    <row r="306" spans="2:63" s="1" customFormat="1" ht="78" customHeight="1">
      <c r="B306" s="90"/>
      <c r="C306" s="91" t="s">
        <v>1011</v>
      </c>
      <c r="D306" s="91" t="s">
        <v>102</v>
      </c>
      <c r="E306" s="92" t="s">
        <v>1012</v>
      </c>
      <c r="F306" s="93" t="s">
        <v>1013</v>
      </c>
      <c r="G306" s="94" t="s">
        <v>111</v>
      </c>
      <c r="H306" s="95">
        <v>30</v>
      </c>
      <c r="I306" s="96"/>
      <c r="J306" s="25"/>
      <c r="K306" s="97" t="s">
        <v>3</v>
      </c>
      <c r="L306" s="98" t="s">
        <v>43</v>
      </c>
      <c r="N306" s="99">
        <f>M306*H306</f>
        <v>0</v>
      </c>
      <c r="O306" s="99">
        <v>0</v>
      </c>
      <c r="P306" s="99">
        <f>O306*H306</f>
        <v>0</v>
      </c>
      <c r="Q306" s="99">
        <v>0</v>
      </c>
      <c r="R306" s="100">
        <f>Q306*H306</f>
        <v>0</v>
      </c>
      <c r="AP306" s="101" t="s">
        <v>106</v>
      </c>
      <c r="AR306" s="101" t="s">
        <v>102</v>
      </c>
      <c r="AS306" s="101" t="s">
        <v>72</v>
      </c>
      <c r="AW306" s="11" t="s">
        <v>107</v>
      </c>
      <c r="BC306" s="102" t="e">
        <f>IF(L306="základní",#REF!,0)</f>
        <v>#REF!</v>
      </c>
      <c r="BD306" s="102">
        <f>IF(L306="snížená",#REF!,0)</f>
        <v>0</v>
      </c>
      <c r="BE306" s="102">
        <f>IF(L306="zákl. přenesená",#REF!,0)</f>
        <v>0</v>
      </c>
      <c r="BF306" s="102">
        <f>IF(L306="sníž. přenesená",#REF!,0)</f>
        <v>0</v>
      </c>
      <c r="BG306" s="102">
        <f>IF(L306="nulová",#REF!,0)</f>
        <v>0</v>
      </c>
      <c r="BH306" s="11" t="s">
        <v>80</v>
      </c>
      <c r="BI306" s="102" t="e">
        <f>ROUND(#REF!*H306,2)</f>
        <v>#REF!</v>
      </c>
      <c r="BJ306" s="11" t="s">
        <v>106</v>
      </c>
      <c r="BK306" s="101" t="s">
        <v>1014</v>
      </c>
    </row>
    <row r="307" spans="2:63" s="1" customFormat="1" ht="78" customHeight="1">
      <c r="B307" s="90"/>
      <c r="C307" s="91" t="s">
        <v>1015</v>
      </c>
      <c r="D307" s="91" t="s">
        <v>102</v>
      </c>
      <c r="E307" s="92" t="s">
        <v>1016</v>
      </c>
      <c r="F307" s="93" t="s">
        <v>1017</v>
      </c>
      <c r="G307" s="94" t="s">
        <v>111</v>
      </c>
      <c r="H307" s="95">
        <v>200</v>
      </c>
      <c r="I307" s="96"/>
      <c r="J307" s="25"/>
      <c r="K307" s="97" t="s">
        <v>3</v>
      </c>
      <c r="L307" s="98" t="s">
        <v>43</v>
      </c>
      <c r="N307" s="99">
        <f>M307*H307</f>
        <v>0</v>
      </c>
      <c r="O307" s="99">
        <v>0</v>
      </c>
      <c r="P307" s="99">
        <f>O307*H307</f>
        <v>0</v>
      </c>
      <c r="Q307" s="99">
        <v>0</v>
      </c>
      <c r="R307" s="100">
        <f>Q307*H307</f>
        <v>0</v>
      </c>
      <c r="AP307" s="101" t="s">
        <v>106</v>
      </c>
      <c r="AR307" s="101" t="s">
        <v>102</v>
      </c>
      <c r="AS307" s="101" t="s">
        <v>72</v>
      </c>
      <c r="AW307" s="11" t="s">
        <v>107</v>
      </c>
      <c r="BC307" s="102" t="e">
        <f>IF(L307="základní",#REF!,0)</f>
        <v>#REF!</v>
      </c>
      <c r="BD307" s="102">
        <f>IF(L307="snížená",#REF!,0)</f>
        <v>0</v>
      </c>
      <c r="BE307" s="102">
        <f>IF(L307="zákl. přenesená",#REF!,0)</f>
        <v>0</v>
      </c>
      <c r="BF307" s="102">
        <f>IF(L307="sníž. přenesená",#REF!,0)</f>
        <v>0</v>
      </c>
      <c r="BG307" s="102">
        <f>IF(L307="nulová",#REF!,0)</f>
        <v>0</v>
      </c>
      <c r="BH307" s="11" t="s">
        <v>80</v>
      </c>
      <c r="BI307" s="102" t="e">
        <f>ROUND(#REF!*H307,2)</f>
        <v>#REF!</v>
      </c>
      <c r="BJ307" s="11" t="s">
        <v>106</v>
      </c>
      <c r="BK307" s="101" t="s">
        <v>1018</v>
      </c>
    </row>
    <row r="308" spans="2:63" s="1" customFormat="1" ht="78" customHeight="1">
      <c r="B308" s="90"/>
      <c r="C308" s="91" t="s">
        <v>1019</v>
      </c>
      <c r="D308" s="91" t="s">
        <v>102</v>
      </c>
      <c r="E308" s="92" t="s">
        <v>1020</v>
      </c>
      <c r="F308" s="93" t="s">
        <v>1021</v>
      </c>
      <c r="G308" s="94" t="s">
        <v>111</v>
      </c>
      <c r="H308" s="95">
        <v>400</v>
      </c>
      <c r="I308" s="96"/>
      <c r="J308" s="25"/>
      <c r="K308" s="97" t="s">
        <v>3</v>
      </c>
      <c r="L308" s="98" t="s">
        <v>43</v>
      </c>
      <c r="N308" s="99">
        <f>M308*H308</f>
        <v>0</v>
      </c>
      <c r="O308" s="99">
        <v>0</v>
      </c>
      <c r="P308" s="99">
        <f>O308*H308</f>
        <v>0</v>
      </c>
      <c r="Q308" s="99">
        <v>0</v>
      </c>
      <c r="R308" s="100">
        <f>Q308*H308</f>
        <v>0</v>
      </c>
      <c r="AP308" s="101" t="s">
        <v>106</v>
      </c>
      <c r="AR308" s="101" t="s">
        <v>102</v>
      </c>
      <c r="AS308" s="101" t="s">
        <v>72</v>
      </c>
      <c r="AW308" s="11" t="s">
        <v>107</v>
      </c>
      <c r="BC308" s="102" t="e">
        <f>IF(L308="základní",#REF!,0)</f>
        <v>#REF!</v>
      </c>
      <c r="BD308" s="102">
        <f>IF(L308="snížená",#REF!,0)</f>
        <v>0</v>
      </c>
      <c r="BE308" s="102">
        <f>IF(L308="zákl. přenesená",#REF!,0)</f>
        <v>0</v>
      </c>
      <c r="BF308" s="102">
        <f>IF(L308="sníž. přenesená",#REF!,0)</f>
        <v>0</v>
      </c>
      <c r="BG308" s="102">
        <f>IF(L308="nulová",#REF!,0)</f>
        <v>0</v>
      </c>
      <c r="BH308" s="11" t="s">
        <v>80</v>
      </c>
      <c r="BI308" s="102" t="e">
        <f>ROUND(#REF!*H308,2)</f>
        <v>#REF!</v>
      </c>
      <c r="BJ308" s="11" t="s">
        <v>106</v>
      </c>
      <c r="BK308" s="101" t="s">
        <v>1022</v>
      </c>
    </row>
    <row r="309" spans="2:63" s="1" customFormat="1" ht="78" customHeight="1">
      <c r="B309" s="90"/>
      <c r="C309" s="91" t="s">
        <v>1023</v>
      </c>
      <c r="D309" s="91" t="s">
        <v>102</v>
      </c>
      <c r="E309" s="92" t="s">
        <v>1024</v>
      </c>
      <c r="F309" s="93" t="s">
        <v>1025</v>
      </c>
      <c r="G309" s="94" t="s">
        <v>111</v>
      </c>
      <c r="H309" s="95">
        <v>100</v>
      </c>
      <c r="I309" s="96"/>
      <c r="J309" s="25"/>
      <c r="K309" s="97" t="s">
        <v>3</v>
      </c>
      <c r="L309" s="98" t="s">
        <v>43</v>
      </c>
      <c r="N309" s="99">
        <f>M309*H309</f>
        <v>0</v>
      </c>
      <c r="O309" s="99">
        <v>0</v>
      </c>
      <c r="P309" s="99">
        <f>O309*H309</f>
        <v>0</v>
      </c>
      <c r="Q309" s="99">
        <v>0</v>
      </c>
      <c r="R309" s="100">
        <f>Q309*H309</f>
        <v>0</v>
      </c>
      <c r="AP309" s="101" t="s">
        <v>106</v>
      </c>
      <c r="AR309" s="101" t="s">
        <v>102</v>
      </c>
      <c r="AS309" s="101" t="s">
        <v>72</v>
      </c>
      <c r="AW309" s="11" t="s">
        <v>107</v>
      </c>
      <c r="BC309" s="102" t="e">
        <f>IF(L309="základní",#REF!,0)</f>
        <v>#REF!</v>
      </c>
      <c r="BD309" s="102">
        <f>IF(L309="snížená",#REF!,0)</f>
        <v>0</v>
      </c>
      <c r="BE309" s="102">
        <f>IF(L309="zákl. přenesená",#REF!,0)</f>
        <v>0</v>
      </c>
      <c r="BF309" s="102">
        <f>IF(L309="sníž. přenesená",#REF!,0)</f>
        <v>0</v>
      </c>
      <c r="BG309" s="102">
        <f>IF(L309="nulová",#REF!,0)</f>
        <v>0</v>
      </c>
      <c r="BH309" s="11" t="s">
        <v>80</v>
      </c>
      <c r="BI309" s="102" t="e">
        <f>ROUND(#REF!*H309,2)</f>
        <v>#REF!</v>
      </c>
      <c r="BJ309" s="11" t="s">
        <v>106</v>
      </c>
      <c r="BK309" s="101" t="s">
        <v>1026</v>
      </c>
    </row>
    <row r="310" spans="2:63" s="1" customFormat="1" ht="78" customHeight="1">
      <c r="B310" s="90"/>
      <c r="C310" s="91" t="s">
        <v>1027</v>
      </c>
      <c r="D310" s="91" t="s">
        <v>102</v>
      </c>
      <c r="E310" s="92" t="s">
        <v>1028</v>
      </c>
      <c r="F310" s="93" t="s">
        <v>1029</v>
      </c>
      <c r="G310" s="94" t="s">
        <v>111</v>
      </c>
      <c r="H310" s="95">
        <v>100</v>
      </c>
      <c r="I310" s="96"/>
      <c r="J310" s="25"/>
      <c r="K310" s="97" t="s">
        <v>3</v>
      </c>
      <c r="L310" s="98" t="s">
        <v>43</v>
      </c>
      <c r="N310" s="99">
        <f>M310*H310</f>
        <v>0</v>
      </c>
      <c r="O310" s="99">
        <v>0</v>
      </c>
      <c r="P310" s="99">
        <f>O310*H310</f>
        <v>0</v>
      </c>
      <c r="Q310" s="99">
        <v>0</v>
      </c>
      <c r="R310" s="100">
        <f>Q310*H310</f>
        <v>0</v>
      </c>
      <c r="AP310" s="101" t="s">
        <v>106</v>
      </c>
      <c r="AR310" s="101" t="s">
        <v>102</v>
      </c>
      <c r="AS310" s="101" t="s">
        <v>72</v>
      </c>
      <c r="AW310" s="11" t="s">
        <v>107</v>
      </c>
      <c r="BC310" s="102" t="e">
        <f>IF(L310="základní",#REF!,0)</f>
        <v>#REF!</v>
      </c>
      <c r="BD310" s="102">
        <f>IF(L310="snížená",#REF!,0)</f>
        <v>0</v>
      </c>
      <c r="BE310" s="102">
        <f>IF(L310="zákl. přenesená",#REF!,0)</f>
        <v>0</v>
      </c>
      <c r="BF310" s="102">
        <f>IF(L310="sníž. přenesená",#REF!,0)</f>
        <v>0</v>
      </c>
      <c r="BG310" s="102">
        <f>IF(L310="nulová",#REF!,0)</f>
        <v>0</v>
      </c>
      <c r="BH310" s="11" t="s">
        <v>80</v>
      </c>
      <c r="BI310" s="102" t="e">
        <f>ROUND(#REF!*H310,2)</f>
        <v>#REF!</v>
      </c>
      <c r="BJ310" s="11" t="s">
        <v>106</v>
      </c>
      <c r="BK310" s="101" t="s">
        <v>1030</v>
      </c>
    </row>
    <row r="311" spans="2:63" s="1" customFormat="1" ht="78" customHeight="1">
      <c r="B311" s="90"/>
      <c r="C311" s="91" t="s">
        <v>1031</v>
      </c>
      <c r="D311" s="91" t="s">
        <v>102</v>
      </c>
      <c r="E311" s="92" t="s">
        <v>1032</v>
      </c>
      <c r="F311" s="93" t="s">
        <v>1033</v>
      </c>
      <c r="G311" s="94" t="s">
        <v>111</v>
      </c>
      <c r="H311" s="95">
        <v>50</v>
      </c>
      <c r="I311" s="96"/>
      <c r="J311" s="25"/>
      <c r="K311" s="97" t="s">
        <v>3</v>
      </c>
      <c r="L311" s="98" t="s">
        <v>43</v>
      </c>
      <c r="N311" s="99">
        <f>M311*H311</f>
        <v>0</v>
      </c>
      <c r="O311" s="99">
        <v>0</v>
      </c>
      <c r="P311" s="99">
        <f>O311*H311</f>
        <v>0</v>
      </c>
      <c r="Q311" s="99">
        <v>0</v>
      </c>
      <c r="R311" s="100">
        <f>Q311*H311</f>
        <v>0</v>
      </c>
      <c r="AP311" s="101" t="s">
        <v>106</v>
      </c>
      <c r="AR311" s="101" t="s">
        <v>102</v>
      </c>
      <c r="AS311" s="101" t="s">
        <v>72</v>
      </c>
      <c r="AW311" s="11" t="s">
        <v>107</v>
      </c>
      <c r="BC311" s="102" t="e">
        <f>IF(L311="základní",#REF!,0)</f>
        <v>#REF!</v>
      </c>
      <c r="BD311" s="102">
        <f>IF(L311="snížená",#REF!,0)</f>
        <v>0</v>
      </c>
      <c r="BE311" s="102">
        <f>IF(L311="zákl. přenesená",#REF!,0)</f>
        <v>0</v>
      </c>
      <c r="BF311" s="102">
        <f>IF(L311="sníž. přenesená",#REF!,0)</f>
        <v>0</v>
      </c>
      <c r="BG311" s="102">
        <f>IF(L311="nulová",#REF!,0)</f>
        <v>0</v>
      </c>
      <c r="BH311" s="11" t="s">
        <v>80</v>
      </c>
      <c r="BI311" s="102" t="e">
        <f>ROUND(#REF!*H311,2)</f>
        <v>#REF!</v>
      </c>
      <c r="BJ311" s="11" t="s">
        <v>106</v>
      </c>
      <c r="BK311" s="101" t="s">
        <v>1034</v>
      </c>
    </row>
    <row r="312" spans="2:63" s="1" customFormat="1" ht="78" customHeight="1">
      <c r="B312" s="90"/>
      <c r="C312" s="91" t="s">
        <v>1035</v>
      </c>
      <c r="D312" s="91" t="s">
        <v>102</v>
      </c>
      <c r="E312" s="92" t="s">
        <v>1036</v>
      </c>
      <c r="F312" s="93" t="s">
        <v>1037</v>
      </c>
      <c r="G312" s="94" t="s">
        <v>111</v>
      </c>
      <c r="H312" s="95">
        <v>20</v>
      </c>
      <c r="I312" s="96"/>
      <c r="J312" s="25"/>
      <c r="K312" s="97" t="s">
        <v>3</v>
      </c>
      <c r="L312" s="98" t="s">
        <v>43</v>
      </c>
      <c r="N312" s="99">
        <f>M312*H312</f>
        <v>0</v>
      </c>
      <c r="O312" s="99">
        <v>0</v>
      </c>
      <c r="P312" s="99">
        <f>O312*H312</f>
        <v>0</v>
      </c>
      <c r="Q312" s="99">
        <v>0</v>
      </c>
      <c r="R312" s="100">
        <f>Q312*H312</f>
        <v>0</v>
      </c>
      <c r="AP312" s="101" t="s">
        <v>106</v>
      </c>
      <c r="AR312" s="101" t="s">
        <v>102</v>
      </c>
      <c r="AS312" s="101" t="s">
        <v>72</v>
      </c>
      <c r="AW312" s="11" t="s">
        <v>107</v>
      </c>
      <c r="BC312" s="102" t="e">
        <f>IF(L312="základní",#REF!,0)</f>
        <v>#REF!</v>
      </c>
      <c r="BD312" s="102">
        <f>IF(L312="snížená",#REF!,0)</f>
        <v>0</v>
      </c>
      <c r="BE312" s="102">
        <f>IF(L312="zákl. přenesená",#REF!,0)</f>
        <v>0</v>
      </c>
      <c r="BF312" s="102">
        <f>IF(L312="sníž. přenesená",#REF!,0)</f>
        <v>0</v>
      </c>
      <c r="BG312" s="102">
        <f>IF(L312="nulová",#REF!,0)</f>
        <v>0</v>
      </c>
      <c r="BH312" s="11" t="s">
        <v>80</v>
      </c>
      <c r="BI312" s="102" t="e">
        <f>ROUND(#REF!*H312,2)</f>
        <v>#REF!</v>
      </c>
      <c r="BJ312" s="11" t="s">
        <v>106</v>
      </c>
      <c r="BK312" s="101" t="s">
        <v>1038</v>
      </c>
    </row>
    <row r="313" spans="2:63" s="1" customFormat="1" ht="78" customHeight="1">
      <c r="B313" s="90"/>
      <c r="C313" s="91" t="s">
        <v>1039</v>
      </c>
      <c r="D313" s="91" t="s">
        <v>102</v>
      </c>
      <c r="E313" s="92" t="s">
        <v>1040</v>
      </c>
      <c r="F313" s="93" t="s">
        <v>1041</v>
      </c>
      <c r="G313" s="94" t="s">
        <v>111</v>
      </c>
      <c r="H313" s="95">
        <v>100</v>
      </c>
      <c r="I313" s="96"/>
      <c r="J313" s="25"/>
      <c r="K313" s="97" t="s">
        <v>3</v>
      </c>
      <c r="L313" s="98" t="s">
        <v>43</v>
      </c>
      <c r="N313" s="99">
        <f>M313*H313</f>
        <v>0</v>
      </c>
      <c r="O313" s="99">
        <v>0</v>
      </c>
      <c r="P313" s="99">
        <f>O313*H313</f>
        <v>0</v>
      </c>
      <c r="Q313" s="99">
        <v>0</v>
      </c>
      <c r="R313" s="100">
        <f>Q313*H313</f>
        <v>0</v>
      </c>
      <c r="AP313" s="101" t="s">
        <v>106</v>
      </c>
      <c r="AR313" s="101" t="s">
        <v>102</v>
      </c>
      <c r="AS313" s="101" t="s">
        <v>72</v>
      </c>
      <c r="AW313" s="11" t="s">
        <v>107</v>
      </c>
      <c r="BC313" s="102" t="e">
        <f>IF(L313="základní",#REF!,0)</f>
        <v>#REF!</v>
      </c>
      <c r="BD313" s="102">
        <f>IF(L313="snížená",#REF!,0)</f>
        <v>0</v>
      </c>
      <c r="BE313" s="102">
        <f>IF(L313="zákl. přenesená",#REF!,0)</f>
        <v>0</v>
      </c>
      <c r="BF313" s="102">
        <f>IF(L313="sníž. přenesená",#REF!,0)</f>
        <v>0</v>
      </c>
      <c r="BG313" s="102">
        <f>IF(L313="nulová",#REF!,0)</f>
        <v>0</v>
      </c>
      <c r="BH313" s="11" t="s">
        <v>80</v>
      </c>
      <c r="BI313" s="102" t="e">
        <f>ROUND(#REF!*H313,2)</f>
        <v>#REF!</v>
      </c>
      <c r="BJ313" s="11" t="s">
        <v>106</v>
      </c>
      <c r="BK313" s="101" t="s">
        <v>1042</v>
      </c>
    </row>
    <row r="314" spans="2:63" s="1" customFormat="1" ht="78" customHeight="1">
      <c r="B314" s="90"/>
      <c r="C314" s="91" t="s">
        <v>1043</v>
      </c>
      <c r="D314" s="91" t="s">
        <v>102</v>
      </c>
      <c r="E314" s="92" t="s">
        <v>1044</v>
      </c>
      <c r="F314" s="93" t="s">
        <v>1045</v>
      </c>
      <c r="G314" s="94" t="s">
        <v>111</v>
      </c>
      <c r="H314" s="95">
        <v>2000</v>
      </c>
      <c r="I314" s="96"/>
      <c r="J314" s="25"/>
      <c r="K314" s="97" t="s">
        <v>3</v>
      </c>
      <c r="L314" s="98" t="s">
        <v>43</v>
      </c>
      <c r="N314" s="99">
        <f>M314*H314</f>
        <v>0</v>
      </c>
      <c r="O314" s="99">
        <v>0</v>
      </c>
      <c r="P314" s="99">
        <f>O314*H314</f>
        <v>0</v>
      </c>
      <c r="Q314" s="99">
        <v>0</v>
      </c>
      <c r="R314" s="100">
        <f>Q314*H314</f>
        <v>0</v>
      </c>
      <c r="AP314" s="101" t="s">
        <v>106</v>
      </c>
      <c r="AR314" s="101" t="s">
        <v>102</v>
      </c>
      <c r="AS314" s="101" t="s">
        <v>72</v>
      </c>
      <c r="AW314" s="11" t="s">
        <v>107</v>
      </c>
      <c r="BC314" s="102" t="e">
        <f>IF(L314="základní",#REF!,0)</f>
        <v>#REF!</v>
      </c>
      <c r="BD314" s="102">
        <f>IF(L314="snížená",#REF!,0)</f>
        <v>0</v>
      </c>
      <c r="BE314" s="102">
        <f>IF(L314="zákl. přenesená",#REF!,0)</f>
        <v>0</v>
      </c>
      <c r="BF314" s="102">
        <f>IF(L314="sníž. přenesená",#REF!,0)</f>
        <v>0</v>
      </c>
      <c r="BG314" s="102">
        <f>IF(L314="nulová",#REF!,0)</f>
        <v>0</v>
      </c>
      <c r="BH314" s="11" t="s">
        <v>80</v>
      </c>
      <c r="BI314" s="102" t="e">
        <f>ROUND(#REF!*H314,2)</f>
        <v>#REF!</v>
      </c>
      <c r="BJ314" s="11" t="s">
        <v>106</v>
      </c>
      <c r="BK314" s="101" t="s">
        <v>1046</v>
      </c>
    </row>
    <row r="315" spans="2:63" s="1" customFormat="1" ht="78" customHeight="1">
      <c r="B315" s="90"/>
      <c r="C315" s="91" t="s">
        <v>1047</v>
      </c>
      <c r="D315" s="91" t="s">
        <v>102</v>
      </c>
      <c r="E315" s="92" t="s">
        <v>1048</v>
      </c>
      <c r="F315" s="93" t="s">
        <v>1049</v>
      </c>
      <c r="G315" s="94" t="s">
        <v>111</v>
      </c>
      <c r="H315" s="95">
        <v>50</v>
      </c>
      <c r="I315" s="96"/>
      <c r="J315" s="25"/>
      <c r="K315" s="97" t="s">
        <v>3</v>
      </c>
      <c r="L315" s="98" t="s">
        <v>43</v>
      </c>
      <c r="N315" s="99">
        <f>M315*H315</f>
        <v>0</v>
      </c>
      <c r="O315" s="99">
        <v>0</v>
      </c>
      <c r="P315" s="99">
        <f>O315*H315</f>
        <v>0</v>
      </c>
      <c r="Q315" s="99">
        <v>0</v>
      </c>
      <c r="R315" s="100">
        <f>Q315*H315</f>
        <v>0</v>
      </c>
      <c r="AP315" s="101" t="s">
        <v>106</v>
      </c>
      <c r="AR315" s="101" t="s">
        <v>102</v>
      </c>
      <c r="AS315" s="101" t="s">
        <v>72</v>
      </c>
      <c r="AW315" s="11" t="s">
        <v>107</v>
      </c>
      <c r="BC315" s="102" t="e">
        <f>IF(L315="základní",#REF!,0)</f>
        <v>#REF!</v>
      </c>
      <c r="BD315" s="102">
        <f>IF(L315="snížená",#REF!,0)</f>
        <v>0</v>
      </c>
      <c r="BE315" s="102">
        <f>IF(L315="zákl. přenesená",#REF!,0)</f>
        <v>0</v>
      </c>
      <c r="BF315" s="102">
        <f>IF(L315="sníž. přenesená",#REF!,0)</f>
        <v>0</v>
      </c>
      <c r="BG315" s="102">
        <f>IF(L315="nulová",#REF!,0)</f>
        <v>0</v>
      </c>
      <c r="BH315" s="11" t="s">
        <v>80</v>
      </c>
      <c r="BI315" s="102" t="e">
        <f>ROUND(#REF!*H315,2)</f>
        <v>#REF!</v>
      </c>
      <c r="BJ315" s="11" t="s">
        <v>106</v>
      </c>
      <c r="BK315" s="101" t="s">
        <v>1050</v>
      </c>
    </row>
    <row r="316" spans="2:63" s="1" customFormat="1" ht="78" customHeight="1">
      <c r="B316" s="90"/>
      <c r="C316" s="91" t="s">
        <v>1051</v>
      </c>
      <c r="D316" s="91" t="s">
        <v>102</v>
      </c>
      <c r="E316" s="92" t="s">
        <v>1052</v>
      </c>
      <c r="F316" s="93" t="s">
        <v>1053</v>
      </c>
      <c r="G316" s="94" t="s">
        <v>111</v>
      </c>
      <c r="H316" s="95">
        <v>50</v>
      </c>
      <c r="I316" s="96"/>
      <c r="J316" s="25"/>
      <c r="K316" s="97" t="s">
        <v>3</v>
      </c>
      <c r="L316" s="98" t="s">
        <v>43</v>
      </c>
      <c r="N316" s="99">
        <f>M316*H316</f>
        <v>0</v>
      </c>
      <c r="O316" s="99">
        <v>0</v>
      </c>
      <c r="P316" s="99">
        <f>O316*H316</f>
        <v>0</v>
      </c>
      <c r="Q316" s="99">
        <v>0</v>
      </c>
      <c r="R316" s="100">
        <f>Q316*H316</f>
        <v>0</v>
      </c>
      <c r="AP316" s="101" t="s">
        <v>106</v>
      </c>
      <c r="AR316" s="101" t="s">
        <v>102</v>
      </c>
      <c r="AS316" s="101" t="s">
        <v>72</v>
      </c>
      <c r="AW316" s="11" t="s">
        <v>107</v>
      </c>
      <c r="BC316" s="102" t="e">
        <f>IF(L316="základní",#REF!,0)</f>
        <v>#REF!</v>
      </c>
      <c r="BD316" s="102">
        <f>IF(L316="snížená",#REF!,0)</f>
        <v>0</v>
      </c>
      <c r="BE316" s="102">
        <f>IF(L316="zákl. přenesená",#REF!,0)</f>
        <v>0</v>
      </c>
      <c r="BF316" s="102">
        <f>IF(L316="sníž. přenesená",#REF!,0)</f>
        <v>0</v>
      </c>
      <c r="BG316" s="102">
        <f>IF(L316="nulová",#REF!,0)</f>
        <v>0</v>
      </c>
      <c r="BH316" s="11" t="s">
        <v>80</v>
      </c>
      <c r="BI316" s="102" t="e">
        <f>ROUND(#REF!*H316,2)</f>
        <v>#REF!</v>
      </c>
      <c r="BJ316" s="11" t="s">
        <v>106</v>
      </c>
      <c r="BK316" s="101" t="s">
        <v>1054</v>
      </c>
    </row>
    <row r="317" spans="2:63" s="1" customFormat="1" ht="78" customHeight="1">
      <c r="B317" s="90"/>
      <c r="C317" s="91" t="s">
        <v>1055</v>
      </c>
      <c r="D317" s="91" t="s">
        <v>102</v>
      </c>
      <c r="E317" s="92" t="s">
        <v>1056</v>
      </c>
      <c r="F317" s="93" t="s">
        <v>1057</v>
      </c>
      <c r="G317" s="94" t="s">
        <v>111</v>
      </c>
      <c r="H317" s="95">
        <v>20</v>
      </c>
      <c r="I317" s="96"/>
      <c r="J317" s="25"/>
      <c r="K317" s="97" t="s">
        <v>3</v>
      </c>
      <c r="L317" s="98" t="s">
        <v>43</v>
      </c>
      <c r="N317" s="99">
        <f>M317*H317</f>
        <v>0</v>
      </c>
      <c r="O317" s="99">
        <v>0</v>
      </c>
      <c r="P317" s="99">
        <f>O317*H317</f>
        <v>0</v>
      </c>
      <c r="Q317" s="99">
        <v>0</v>
      </c>
      <c r="R317" s="100">
        <f>Q317*H317</f>
        <v>0</v>
      </c>
      <c r="AP317" s="101" t="s">
        <v>106</v>
      </c>
      <c r="AR317" s="101" t="s">
        <v>102</v>
      </c>
      <c r="AS317" s="101" t="s">
        <v>72</v>
      </c>
      <c r="AW317" s="11" t="s">
        <v>107</v>
      </c>
      <c r="BC317" s="102" t="e">
        <f>IF(L317="základní",#REF!,0)</f>
        <v>#REF!</v>
      </c>
      <c r="BD317" s="102">
        <f>IF(L317="snížená",#REF!,0)</f>
        <v>0</v>
      </c>
      <c r="BE317" s="102">
        <f>IF(L317="zákl. přenesená",#REF!,0)</f>
        <v>0</v>
      </c>
      <c r="BF317" s="102">
        <f>IF(L317="sníž. přenesená",#REF!,0)</f>
        <v>0</v>
      </c>
      <c r="BG317" s="102">
        <f>IF(L317="nulová",#REF!,0)</f>
        <v>0</v>
      </c>
      <c r="BH317" s="11" t="s">
        <v>80</v>
      </c>
      <c r="BI317" s="102" t="e">
        <f>ROUND(#REF!*H317,2)</f>
        <v>#REF!</v>
      </c>
      <c r="BJ317" s="11" t="s">
        <v>106</v>
      </c>
      <c r="BK317" s="101" t="s">
        <v>1058</v>
      </c>
    </row>
    <row r="318" spans="2:63" s="1" customFormat="1" ht="78" customHeight="1">
      <c r="B318" s="90"/>
      <c r="C318" s="91" t="s">
        <v>1059</v>
      </c>
      <c r="D318" s="91" t="s">
        <v>102</v>
      </c>
      <c r="E318" s="92" t="s">
        <v>1060</v>
      </c>
      <c r="F318" s="93" t="s">
        <v>1061</v>
      </c>
      <c r="G318" s="94" t="s">
        <v>111</v>
      </c>
      <c r="H318" s="95">
        <v>10</v>
      </c>
      <c r="I318" s="96"/>
      <c r="J318" s="25"/>
      <c r="K318" s="97" t="s">
        <v>3</v>
      </c>
      <c r="L318" s="98" t="s">
        <v>43</v>
      </c>
      <c r="N318" s="99">
        <f>M318*H318</f>
        <v>0</v>
      </c>
      <c r="O318" s="99">
        <v>0</v>
      </c>
      <c r="P318" s="99">
        <f>O318*H318</f>
        <v>0</v>
      </c>
      <c r="Q318" s="99">
        <v>0</v>
      </c>
      <c r="R318" s="100">
        <f>Q318*H318</f>
        <v>0</v>
      </c>
      <c r="AP318" s="101" t="s">
        <v>106</v>
      </c>
      <c r="AR318" s="101" t="s">
        <v>102</v>
      </c>
      <c r="AS318" s="101" t="s">
        <v>72</v>
      </c>
      <c r="AW318" s="11" t="s">
        <v>107</v>
      </c>
      <c r="BC318" s="102" t="e">
        <f>IF(L318="základní",#REF!,0)</f>
        <v>#REF!</v>
      </c>
      <c r="BD318" s="102">
        <f>IF(L318="snížená",#REF!,0)</f>
        <v>0</v>
      </c>
      <c r="BE318" s="102">
        <f>IF(L318="zákl. přenesená",#REF!,0)</f>
        <v>0</v>
      </c>
      <c r="BF318" s="102">
        <f>IF(L318="sníž. přenesená",#REF!,0)</f>
        <v>0</v>
      </c>
      <c r="BG318" s="102">
        <f>IF(L318="nulová",#REF!,0)</f>
        <v>0</v>
      </c>
      <c r="BH318" s="11" t="s">
        <v>80</v>
      </c>
      <c r="BI318" s="102" t="e">
        <f>ROUND(#REF!*H318,2)</f>
        <v>#REF!</v>
      </c>
      <c r="BJ318" s="11" t="s">
        <v>106</v>
      </c>
      <c r="BK318" s="101" t="s">
        <v>1062</v>
      </c>
    </row>
    <row r="319" spans="2:63" s="1" customFormat="1" ht="78" customHeight="1">
      <c r="B319" s="90"/>
      <c r="C319" s="91" t="s">
        <v>1063</v>
      </c>
      <c r="D319" s="91" t="s">
        <v>102</v>
      </c>
      <c r="E319" s="92" t="s">
        <v>1064</v>
      </c>
      <c r="F319" s="93" t="s">
        <v>1065</v>
      </c>
      <c r="G319" s="94" t="s">
        <v>111</v>
      </c>
      <c r="H319" s="95">
        <v>50</v>
      </c>
      <c r="I319" s="96"/>
      <c r="J319" s="25"/>
      <c r="K319" s="97" t="s">
        <v>3</v>
      </c>
      <c r="L319" s="98" t="s">
        <v>43</v>
      </c>
      <c r="N319" s="99">
        <f>M319*H319</f>
        <v>0</v>
      </c>
      <c r="O319" s="99">
        <v>0</v>
      </c>
      <c r="P319" s="99">
        <f>O319*H319</f>
        <v>0</v>
      </c>
      <c r="Q319" s="99">
        <v>0</v>
      </c>
      <c r="R319" s="100">
        <f>Q319*H319</f>
        <v>0</v>
      </c>
      <c r="AP319" s="101" t="s">
        <v>106</v>
      </c>
      <c r="AR319" s="101" t="s">
        <v>102</v>
      </c>
      <c r="AS319" s="101" t="s">
        <v>72</v>
      </c>
      <c r="AW319" s="11" t="s">
        <v>107</v>
      </c>
      <c r="BC319" s="102" t="e">
        <f>IF(L319="základní",#REF!,0)</f>
        <v>#REF!</v>
      </c>
      <c r="BD319" s="102">
        <f>IF(L319="snížená",#REF!,0)</f>
        <v>0</v>
      </c>
      <c r="BE319" s="102">
        <f>IF(L319="zákl. přenesená",#REF!,0)</f>
        <v>0</v>
      </c>
      <c r="BF319" s="102">
        <f>IF(L319="sníž. přenesená",#REF!,0)</f>
        <v>0</v>
      </c>
      <c r="BG319" s="102">
        <f>IF(L319="nulová",#REF!,0)</f>
        <v>0</v>
      </c>
      <c r="BH319" s="11" t="s">
        <v>80</v>
      </c>
      <c r="BI319" s="102" t="e">
        <f>ROUND(#REF!*H319,2)</f>
        <v>#REF!</v>
      </c>
      <c r="BJ319" s="11" t="s">
        <v>106</v>
      </c>
      <c r="BK319" s="101" t="s">
        <v>1066</v>
      </c>
    </row>
    <row r="320" spans="2:63" s="1" customFormat="1" ht="78" customHeight="1">
      <c r="B320" s="90"/>
      <c r="C320" s="91" t="s">
        <v>1067</v>
      </c>
      <c r="D320" s="91" t="s">
        <v>102</v>
      </c>
      <c r="E320" s="92" t="s">
        <v>1068</v>
      </c>
      <c r="F320" s="93" t="s">
        <v>1069</v>
      </c>
      <c r="G320" s="94" t="s">
        <v>111</v>
      </c>
      <c r="H320" s="95">
        <v>50</v>
      </c>
      <c r="I320" s="96"/>
      <c r="J320" s="25"/>
      <c r="K320" s="97" t="s">
        <v>3</v>
      </c>
      <c r="L320" s="98" t="s">
        <v>43</v>
      </c>
      <c r="N320" s="99">
        <f>M320*H320</f>
        <v>0</v>
      </c>
      <c r="O320" s="99">
        <v>0</v>
      </c>
      <c r="P320" s="99">
        <f>O320*H320</f>
        <v>0</v>
      </c>
      <c r="Q320" s="99">
        <v>0</v>
      </c>
      <c r="R320" s="100">
        <f>Q320*H320</f>
        <v>0</v>
      </c>
      <c r="AP320" s="101" t="s">
        <v>106</v>
      </c>
      <c r="AR320" s="101" t="s">
        <v>102</v>
      </c>
      <c r="AS320" s="101" t="s">
        <v>72</v>
      </c>
      <c r="AW320" s="11" t="s">
        <v>107</v>
      </c>
      <c r="BC320" s="102" t="e">
        <f>IF(L320="základní",#REF!,0)</f>
        <v>#REF!</v>
      </c>
      <c r="BD320" s="102">
        <f>IF(L320="snížená",#REF!,0)</f>
        <v>0</v>
      </c>
      <c r="BE320" s="102">
        <f>IF(L320="zákl. přenesená",#REF!,0)</f>
        <v>0</v>
      </c>
      <c r="BF320" s="102">
        <f>IF(L320="sníž. přenesená",#REF!,0)</f>
        <v>0</v>
      </c>
      <c r="BG320" s="102">
        <f>IF(L320="nulová",#REF!,0)</f>
        <v>0</v>
      </c>
      <c r="BH320" s="11" t="s">
        <v>80</v>
      </c>
      <c r="BI320" s="102" t="e">
        <f>ROUND(#REF!*H320,2)</f>
        <v>#REF!</v>
      </c>
      <c r="BJ320" s="11" t="s">
        <v>106</v>
      </c>
      <c r="BK320" s="101" t="s">
        <v>1070</v>
      </c>
    </row>
    <row r="321" spans="2:63" s="1" customFormat="1" ht="37.9" customHeight="1">
      <c r="B321" s="90"/>
      <c r="C321" s="91" t="s">
        <v>1071</v>
      </c>
      <c r="D321" s="91" t="s">
        <v>102</v>
      </c>
      <c r="E321" s="92" t="s">
        <v>1072</v>
      </c>
      <c r="F321" s="93" t="s">
        <v>1073</v>
      </c>
      <c r="G321" s="94" t="s">
        <v>148</v>
      </c>
      <c r="H321" s="95">
        <v>50</v>
      </c>
      <c r="I321" s="96"/>
      <c r="J321" s="25"/>
      <c r="K321" s="97" t="s">
        <v>3</v>
      </c>
      <c r="L321" s="98" t="s">
        <v>43</v>
      </c>
      <c r="N321" s="99">
        <f>M321*H321</f>
        <v>0</v>
      </c>
      <c r="O321" s="99">
        <v>0</v>
      </c>
      <c r="P321" s="99">
        <f>O321*H321</f>
        <v>0</v>
      </c>
      <c r="Q321" s="99">
        <v>0</v>
      </c>
      <c r="R321" s="100">
        <f>Q321*H321</f>
        <v>0</v>
      </c>
      <c r="AP321" s="101" t="s">
        <v>106</v>
      </c>
      <c r="AR321" s="101" t="s">
        <v>102</v>
      </c>
      <c r="AS321" s="101" t="s">
        <v>72</v>
      </c>
      <c r="AW321" s="11" t="s">
        <v>107</v>
      </c>
      <c r="BC321" s="102" t="e">
        <f>IF(L321="základní",#REF!,0)</f>
        <v>#REF!</v>
      </c>
      <c r="BD321" s="102">
        <f>IF(L321="snížená",#REF!,0)</f>
        <v>0</v>
      </c>
      <c r="BE321" s="102">
        <f>IF(L321="zákl. přenesená",#REF!,0)</f>
        <v>0</v>
      </c>
      <c r="BF321" s="102">
        <f>IF(L321="sníž. přenesená",#REF!,0)</f>
        <v>0</v>
      </c>
      <c r="BG321" s="102">
        <f>IF(L321="nulová",#REF!,0)</f>
        <v>0</v>
      </c>
      <c r="BH321" s="11" t="s">
        <v>80</v>
      </c>
      <c r="BI321" s="102" t="e">
        <f>ROUND(#REF!*H321,2)</f>
        <v>#REF!</v>
      </c>
      <c r="BJ321" s="11" t="s">
        <v>106</v>
      </c>
      <c r="BK321" s="101" t="s">
        <v>1074</v>
      </c>
    </row>
    <row r="322" spans="2:63" s="1" customFormat="1" ht="37.9" customHeight="1">
      <c r="B322" s="90"/>
      <c r="C322" s="91" t="s">
        <v>1075</v>
      </c>
      <c r="D322" s="91" t="s">
        <v>102</v>
      </c>
      <c r="E322" s="92" t="s">
        <v>1076</v>
      </c>
      <c r="F322" s="93" t="s">
        <v>1077</v>
      </c>
      <c r="G322" s="94" t="s">
        <v>148</v>
      </c>
      <c r="H322" s="95">
        <v>700</v>
      </c>
      <c r="I322" s="96"/>
      <c r="J322" s="25"/>
      <c r="K322" s="97" t="s">
        <v>3</v>
      </c>
      <c r="L322" s="98" t="s">
        <v>43</v>
      </c>
      <c r="N322" s="99">
        <f>M322*H322</f>
        <v>0</v>
      </c>
      <c r="O322" s="99">
        <v>0</v>
      </c>
      <c r="P322" s="99">
        <f>O322*H322</f>
        <v>0</v>
      </c>
      <c r="Q322" s="99">
        <v>0</v>
      </c>
      <c r="R322" s="100">
        <f>Q322*H322</f>
        <v>0</v>
      </c>
      <c r="AP322" s="101" t="s">
        <v>106</v>
      </c>
      <c r="AR322" s="101" t="s">
        <v>102</v>
      </c>
      <c r="AS322" s="101" t="s">
        <v>72</v>
      </c>
      <c r="AW322" s="11" t="s">
        <v>107</v>
      </c>
      <c r="BC322" s="102" t="e">
        <f>IF(L322="základní",#REF!,0)</f>
        <v>#REF!</v>
      </c>
      <c r="BD322" s="102">
        <f>IF(L322="snížená",#REF!,0)</f>
        <v>0</v>
      </c>
      <c r="BE322" s="102">
        <f>IF(L322="zákl. přenesená",#REF!,0)</f>
        <v>0</v>
      </c>
      <c r="BF322" s="102">
        <f>IF(L322="sníž. přenesená",#REF!,0)</f>
        <v>0</v>
      </c>
      <c r="BG322" s="102">
        <f>IF(L322="nulová",#REF!,0)</f>
        <v>0</v>
      </c>
      <c r="BH322" s="11" t="s">
        <v>80</v>
      </c>
      <c r="BI322" s="102" t="e">
        <f>ROUND(#REF!*H322,2)</f>
        <v>#REF!</v>
      </c>
      <c r="BJ322" s="11" t="s">
        <v>106</v>
      </c>
      <c r="BK322" s="101" t="s">
        <v>1078</v>
      </c>
    </row>
    <row r="323" spans="2:63" s="1" customFormat="1" ht="37.9" customHeight="1">
      <c r="B323" s="90"/>
      <c r="C323" s="91" t="s">
        <v>1079</v>
      </c>
      <c r="D323" s="91" t="s">
        <v>102</v>
      </c>
      <c r="E323" s="92" t="s">
        <v>1080</v>
      </c>
      <c r="F323" s="93" t="s">
        <v>1081</v>
      </c>
      <c r="G323" s="94" t="s">
        <v>148</v>
      </c>
      <c r="H323" s="95">
        <v>300</v>
      </c>
      <c r="I323" s="96"/>
      <c r="J323" s="25"/>
      <c r="K323" s="97" t="s">
        <v>3</v>
      </c>
      <c r="L323" s="98" t="s">
        <v>43</v>
      </c>
      <c r="N323" s="99">
        <f>M323*H323</f>
        <v>0</v>
      </c>
      <c r="O323" s="99">
        <v>0</v>
      </c>
      <c r="P323" s="99">
        <f>O323*H323</f>
        <v>0</v>
      </c>
      <c r="Q323" s="99">
        <v>0</v>
      </c>
      <c r="R323" s="100">
        <f>Q323*H323</f>
        <v>0</v>
      </c>
      <c r="AP323" s="101" t="s">
        <v>106</v>
      </c>
      <c r="AR323" s="101" t="s">
        <v>102</v>
      </c>
      <c r="AS323" s="101" t="s">
        <v>72</v>
      </c>
      <c r="AW323" s="11" t="s">
        <v>107</v>
      </c>
      <c r="BC323" s="102" t="e">
        <f>IF(L323="základní",#REF!,0)</f>
        <v>#REF!</v>
      </c>
      <c r="BD323" s="102">
        <f>IF(L323="snížená",#REF!,0)</f>
        <v>0</v>
      </c>
      <c r="BE323" s="102">
        <f>IF(L323="zákl. přenesená",#REF!,0)</f>
        <v>0</v>
      </c>
      <c r="BF323" s="102">
        <f>IF(L323="sníž. přenesená",#REF!,0)</f>
        <v>0</v>
      </c>
      <c r="BG323" s="102">
        <f>IF(L323="nulová",#REF!,0)</f>
        <v>0</v>
      </c>
      <c r="BH323" s="11" t="s">
        <v>80</v>
      </c>
      <c r="BI323" s="102" t="e">
        <f>ROUND(#REF!*H323,2)</f>
        <v>#REF!</v>
      </c>
      <c r="BJ323" s="11" t="s">
        <v>106</v>
      </c>
      <c r="BK323" s="101" t="s">
        <v>1082</v>
      </c>
    </row>
    <row r="324" spans="2:63" s="1" customFormat="1" ht="24.2" customHeight="1">
      <c r="B324" s="90"/>
      <c r="C324" s="91" t="s">
        <v>1083</v>
      </c>
      <c r="D324" s="91" t="s">
        <v>102</v>
      </c>
      <c r="E324" s="92" t="s">
        <v>1084</v>
      </c>
      <c r="F324" s="93" t="s">
        <v>1085</v>
      </c>
      <c r="G324" s="94" t="s">
        <v>111</v>
      </c>
      <c r="H324" s="95">
        <v>200</v>
      </c>
      <c r="I324" s="96"/>
      <c r="J324" s="25"/>
      <c r="K324" s="97" t="s">
        <v>3</v>
      </c>
      <c r="L324" s="98" t="s">
        <v>43</v>
      </c>
      <c r="N324" s="99">
        <f>M324*H324</f>
        <v>0</v>
      </c>
      <c r="O324" s="99">
        <v>0</v>
      </c>
      <c r="P324" s="99">
        <f>O324*H324</f>
        <v>0</v>
      </c>
      <c r="Q324" s="99">
        <v>0</v>
      </c>
      <c r="R324" s="100">
        <f>Q324*H324</f>
        <v>0</v>
      </c>
      <c r="AP324" s="101" t="s">
        <v>106</v>
      </c>
      <c r="AR324" s="101" t="s">
        <v>102</v>
      </c>
      <c r="AS324" s="101" t="s">
        <v>72</v>
      </c>
      <c r="AW324" s="11" t="s">
        <v>107</v>
      </c>
      <c r="BC324" s="102" t="e">
        <f>IF(L324="základní",#REF!,0)</f>
        <v>#REF!</v>
      </c>
      <c r="BD324" s="102">
        <f>IF(L324="snížená",#REF!,0)</f>
        <v>0</v>
      </c>
      <c r="BE324" s="102">
        <f>IF(L324="zákl. přenesená",#REF!,0)</f>
        <v>0</v>
      </c>
      <c r="BF324" s="102">
        <f>IF(L324="sníž. přenesená",#REF!,0)</f>
        <v>0</v>
      </c>
      <c r="BG324" s="102">
        <f>IF(L324="nulová",#REF!,0)</f>
        <v>0</v>
      </c>
      <c r="BH324" s="11" t="s">
        <v>80</v>
      </c>
      <c r="BI324" s="102" t="e">
        <f>ROUND(#REF!*H324,2)</f>
        <v>#REF!</v>
      </c>
      <c r="BJ324" s="11" t="s">
        <v>106</v>
      </c>
      <c r="BK324" s="101" t="s">
        <v>1086</v>
      </c>
    </row>
    <row r="325" spans="2:63" s="1" customFormat="1" ht="24.2" customHeight="1">
      <c r="B325" s="90"/>
      <c r="C325" s="91" t="s">
        <v>1087</v>
      </c>
      <c r="D325" s="91" t="s">
        <v>102</v>
      </c>
      <c r="E325" s="92" t="s">
        <v>1088</v>
      </c>
      <c r="F325" s="93" t="s">
        <v>1089</v>
      </c>
      <c r="G325" s="94" t="s">
        <v>111</v>
      </c>
      <c r="H325" s="95">
        <v>200</v>
      </c>
      <c r="I325" s="96"/>
      <c r="J325" s="25"/>
      <c r="K325" s="97" t="s">
        <v>3</v>
      </c>
      <c r="L325" s="98" t="s">
        <v>43</v>
      </c>
      <c r="N325" s="99">
        <f>M325*H325</f>
        <v>0</v>
      </c>
      <c r="O325" s="99">
        <v>0</v>
      </c>
      <c r="P325" s="99">
        <f>O325*H325</f>
        <v>0</v>
      </c>
      <c r="Q325" s="99">
        <v>0</v>
      </c>
      <c r="R325" s="100">
        <f>Q325*H325</f>
        <v>0</v>
      </c>
      <c r="AP325" s="101" t="s">
        <v>106</v>
      </c>
      <c r="AR325" s="101" t="s">
        <v>102</v>
      </c>
      <c r="AS325" s="101" t="s">
        <v>72</v>
      </c>
      <c r="AW325" s="11" t="s">
        <v>107</v>
      </c>
      <c r="BC325" s="102" t="e">
        <f>IF(L325="základní",#REF!,0)</f>
        <v>#REF!</v>
      </c>
      <c r="BD325" s="102">
        <f>IF(L325="snížená",#REF!,0)</f>
        <v>0</v>
      </c>
      <c r="BE325" s="102">
        <f>IF(L325="zákl. přenesená",#REF!,0)</f>
        <v>0</v>
      </c>
      <c r="BF325" s="102">
        <f>IF(L325="sníž. přenesená",#REF!,0)</f>
        <v>0</v>
      </c>
      <c r="BG325" s="102">
        <f>IF(L325="nulová",#REF!,0)</f>
        <v>0</v>
      </c>
      <c r="BH325" s="11" t="s">
        <v>80</v>
      </c>
      <c r="BI325" s="102" t="e">
        <f>ROUND(#REF!*H325,2)</f>
        <v>#REF!</v>
      </c>
      <c r="BJ325" s="11" t="s">
        <v>106</v>
      </c>
      <c r="BK325" s="101" t="s">
        <v>1090</v>
      </c>
    </row>
    <row r="326" spans="2:63" s="1" customFormat="1" ht="24.2" customHeight="1">
      <c r="B326" s="90"/>
      <c r="C326" s="91" t="s">
        <v>1091</v>
      </c>
      <c r="D326" s="91" t="s">
        <v>102</v>
      </c>
      <c r="E326" s="92" t="s">
        <v>1092</v>
      </c>
      <c r="F326" s="93" t="s">
        <v>1093</v>
      </c>
      <c r="G326" s="94" t="s">
        <v>111</v>
      </c>
      <c r="H326" s="95">
        <v>200</v>
      </c>
      <c r="I326" s="96"/>
      <c r="J326" s="25"/>
      <c r="K326" s="97" t="s">
        <v>3</v>
      </c>
      <c r="L326" s="98" t="s">
        <v>43</v>
      </c>
      <c r="N326" s="99">
        <f>M326*H326</f>
        <v>0</v>
      </c>
      <c r="O326" s="99">
        <v>0</v>
      </c>
      <c r="P326" s="99">
        <f>O326*H326</f>
        <v>0</v>
      </c>
      <c r="Q326" s="99">
        <v>0</v>
      </c>
      <c r="R326" s="100">
        <f>Q326*H326</f>
        <v>0</v>
      </c>
      <c r="AP326" s="101" t="s">
        <v>106</v>
      </c>
      <c r="AR326" s="101" t="s">
        <v>102</v>
      </c>
      <c r="AS326" s="101" t="s">
        <v>72</v>
      </c>
      <c r="AW326" s="11" t="s">
        <v>107</v>
      </c>
      <c r="BC326" s="102" t="e">
        <f>IF(L326="základní",#REF!,0)</f>
        <v>#REF!</v>
      </c>
      <c r="BD326" s="102">
        <f>IF(L326="snížená",#REF!,0)</f>
        <v>0</v>
      </c>
      <c r="BE326" s="102">
        <f>IF(L326="zákl. přenesená",#REF!,0)</f>
        <v>0</v>
      </c>
      <c r="BF326" s="102">
        <f>IF(L326="sníž. přenesená",#REF!,0)</f>
        <v>0</v>
      </c>
      <c r="BG326" s="102">
        <f>IF(L326="nulová",#REF!,0)</f>
        <v>0</v>
      </c>
      <c r="BH326" s="11" t="s">
        <v>80</v>
      </c>
      <c r="BI326" s="102" t="e">
        <f>ROUND(#REF!*H326,2)</f>
        <v>#REF!</v>
      </c>
      <c r="BJ326" s="11" t="s">
        <v>106</v>
      </c>
      <c r="BK326" s="101" t="s">
        <v>1094</v>
      </c>
    </row>
    <row r="327" spans="2:63" s="1" customFormat="1" ht="55.5" customHeight="1">
      <c r="B327" s="90"/>
      <c r="C327" s="91" t="s">
        <v>1095</v>
      </c>
      <c r="D327" s="91" t="s">
        <v>102</v>
      </c>
      <c r="E327" s="92" t="s">
        <v>1096</v>
      </c>
      <c r="F327" s="93" t="s">
        <v>1097</v>
      </c>
      <c r="G327" s="94" t="s">
        <v>111</v>
      </c>
      <c r="H327" s="95">
        <v>200</v>
      </c>
      <c r="I327" s="96"/>
      <c r="J327" s="25"/>
      <c r="K327" s="97" t="s">
        <v>3</v>
      </c>
      <c r="L327" s="98" t="s">
        <v>43</v>
      </c>
      <c r="N327" s="99">
        <f>M327*H327</f>
        <v>0</v>
      </c>
      <c r="O327" s="99">
        <v>0</v>
      </c>
      <c r="P327" s="99">
        <f>O327*H327</f>
        <v>0</v>
      </c>
      <c r="Q327" s="99">
        <v>0</v>
      </c>
      <c r="R327" s="100">
        <f>Q327*H327</f>
        <v>0</v>
      </c>
      <c r="AP327" s="101" t="s">
        <v>106</v>
      </c>
      <c r="AR327" s="101" t="s">
        <v>102</v>
      </c>
      <c r="AS327" s="101" t="s">
        <v>72</v>
      </c>
      <c r="AW327" s="11" t="s">
        <v>107</v>
      </c>
      <c r="BC327" s="102" t="e">
        <f>IF(L327="základní",#REF!,0)</f>
        <v>#REF!</v>
      </c>
      <c r="BD327" s="102">
        <f>IF(L327="snížená",#REF!,0)</f>
        <v>0</v>
      </c>
      <c r="BE327" s="102">
        <f>IF(L327="zákl. přenesená",#REF!,0)</f>
        <v>0</v>
      </c>
      <c r="BF327" s="102">
        <f>IF(L327="sníž. přenesená",#REF!,0)</f>
        <v>0</v>
      </c>
      <c r="BG327" s="102">
        <f>IF(L327="nulová",#REF!,0)</f>
        <v>0</v>
      </c>
      <c r="BH327" s="11" t="s">
        <v>80</v>
      </c>
      <c r="BI327" s="102" t="e">
        <f>ROUND(#REF!*H327,2)</f>
        <v>#REF!</v>
      </c>
      <c r="BJ327" s="11" t="s">
        <v>106</v>
      </c>
      <c r="BK327" s="101" t="s">
        <v>1098</v>
      </c>
    </row>
    <row r="328" spans="2:63" s="1" customFormat="1" ht="55.5" customHeight="1">
      <c r="B328" s="90"/>
      <c r="C328" s="91" t="s">
        <v>1099</v>
      </c>
      <c r="D328" s="91" t="s">
        <v>102</v>
      </c>
      <c r="E328" s="92" t="s">
        <v>1100</v>
      </c>
      <c r="F328" s="93" t="s">
        <v>1101</v>
      </c>
      <c r="G328" s="94" t="s">
        <v>111</v>
      </c>
      <c r="H328" s="95">
        <v>200</v>
      </c>
      <c r="I328" s="96"/>
      <c r="J328" s="25"/>
      <c r="K328" s="97" t="s">
        <v>3</v>
      </c>
      <c r="L328" s="98" t="s">
        <v>43</v>
      </c>
      <c r="N328" s="99">
        <f>M328*H328</f>
        <v>0</v>
      </c>
      <c r="O328" s="99">
        <v>0</v>
      </c>
      <c r="P328" s="99">
        <f>O328*H328</f>
        <v>0</v>
      </c>
      <c r="Q328" s="99">
        <v>0</v>
      </c>
      <c r="R328" s="100">
        <f>Q328*H328</f>
        <v>0</v>
      </c>
      <c r="AP328" s="101" t="s">
        <v>106</v>
      </c>
      <c r="AR328" s="101" t="s">
        <v>102</v>
      </c>
      <c r="AS328" s="101" t="s">
        <v>72</v>
      </c>
      <c r="AW328" s="11" t="s">
        <v>107</v>
      </c>
      <c r="BC328" s="102" t="e">
        <f>IF(L328="základní",#REF!,0)</f>
        <v>#REF!</v>
      </c>
      <c r="BD328" s="102">
        <f>IF(L328="snížená",#REF!,0)</f>
        <v>0</v>
      </c>
      <c r="BE328" s="102">
        <f>IF(L328="zákl. přenesená",#REF!,0)</f>
        <v>0</v>
      </c>
      <c r="BF328" s="102">
        <f>IF(L328="sníž. přenesená",#REF!,0)</f>
        <v>0</v>
      </c>
      <c r="BG328" s="102">
        <f>IF(L328="nulová",#REF!,0)</f>
        <v>0</v>
      </c>
      <c r="BH328" s="11" t="s">
        <v>80</v>
      </c>
      <c r="BI328" s="102" t="e">
        <f>ROUND(#REF!*H328,2)</f>
        <v>#REF!</v>
      </c>
      <c r="BJ328" s="11" t="s">
        <v>106</v>
      </c>
      <c r="BK328" s="101" t="s">
        <v>1102</v>
      </c>
    </row>
    <row r="329" spans="2:63" s="1" customFormat="1" ht="62.65" customHeight="1">
      <c r="B329" s="90"/>
      <c r="C329" s="91" t="s">
        <v>1103</v>
      </c>
      <c r="D329" s="91" t="s">
        <v>102</v>
      </c>
      <c r="E329" s="92" t="s">
        <v>1104</v>
      </c>
      <c r="F329" s="93" t="s">
        <v>1105</v>
      </c>
      <c r="G329" s="94" t="s">
        <v>111</v>
      </c>
      <c r="H329" s="95">
        <v>200</v>
      </c>
      <c r="I329" s="96"/>
      <c r="J329" s="25"/>
      <c r="K329" s="97" t="s">
        <v>3</v>
      </c>
      <c r="L329" s="98" t="s">
        <v>43</v>
      </c>
      <c r="N329" s="99">
        <f>M329*H329</f>
        <v>0</v>
      </c>
      <c r="O329" s="99">
        <v>0</v>
      </c>
      <c r="P329" s="99">
        <f>O329*H329</f>
        <v>0</v>
      </c>
      <c r="Q329" s="99">
        <v>0</v>
      </c>
      <c r="R329" s="100">
        <f>Q329*H329</f>
        <v>0</v>
      </c>
      <c r="AP329" s="101" t="s">
        <v>106</v>
      </c>
      <c r="AR329" s="101" t="s">
        <v>102</v>
      </c>
      <c r="AS329" s="101" t="s">
        <v>72</v>
      </c>
      <c r="AW329" s="11" t="s">
        <v>107</v>
      </c>
      <c r="BC329" s="102" t="e">
        <f>IF(L329="základní",#REF!,0)</f>
        <v>#REF!</v>
      </c>
      <c r="BD329" s="102">
        <f>IF(L329="snížená",#REF!,0)</f>
        <v>0</v>
      </c>
      <c r="BE329" s="102">
        <f>IF(L329="zákl. přenesená",#REF!,0)</f>
        <v>0</v>
      </c>
      <c r="BF329" s="102">
        <f>IF(L329="sníž. přenesená",#REF!,0)</f>
        <v>0</v>
      </c>
      <c r="BG329" s="102">
        <f>IF(L329="nulová",#REF!,0)</f>
        <v>0</v>
      </c>
      <c r="BH329" s="11" t="s">
        <v>80</v>
      </c>
      <c r="BI329" s="102" t="e">
        <f>ROUND(#REF!*H329,2)</f>
        <v>#REF!</v>
      </c>
      <c r="BJ329" s="11" t="s">
        <v>106</v>
      </c>
      <c r="BK329" s="101" t="s">
        <v>1106</v>
      </c>
    </row>
    <row r="330" spans="2:63" s="1" customFormat="1" ht="55.5" customHeight="1">
      <c r="B330" s="90"/>
      <c r="C330" s="91" t="s">
        <v>1107</v>
      </c>
      <c r="D330" s="91" t="s">
        <v>102</v>
      </c>
      <c r="E330" s="92" t="s">
        <v>1108</v>
      </c>
      <c r="F330" s="93" t="s">
        <v>1109</v>
      </c>
      <c r="G330" s="94" t="s">
        <v>111</v>
      </c>
      <c r="H330" s="95">
        <v>200</v>
      </c>
      <c r="I330" s="96"/>
      <c r="J330" s="25"/>
      <c r="K330" s="97" t="s">
        <v>3</v>
      </c>
      <c r="L330" s="98" t="s">
        <v>43</v>
      </c>
      <c r="N330" s="99">
        <f>M330*H330</f>
        <v>0</v>
      </c>
      <c r="O330" s="99">
        <v>0</v>
      </c>
      <c r="P330" s="99">
        <f>O330*H330</f>
        <v>0</v>
      </c>
      <c r="Q330" s="99">
        <v>0</v>
      </c>
      <c r="R330" s="100">
        <f>Q330*H330</f>
        <v>0</v>
      </c>
      <c r="AP330" s="101" t="s">
        <v>106</v>
      </c>
      <c r="AR330" s="101" t="s">
        <v>102</v>
      </c>
      <c r="AS330" s="101" t="s">
        <v>72</v>
      </c>
      <c r="AW330" s="11" t="s">
        <v>107</v>
      </c>
      <c r="BC330" s="102" t="e">
        <f>IF(L330="základní",#REF!,0)</f>
        <v>#REF!</v>
      </c>
      <c r="BD330" s="102">
        <f>IF(L330="snížená",#REF!,0)</f>
        <v>0</v>
      </c>
      <c r="BE330" s="102">
        <f>IF(L330="zákl. přenesená",#REF!,0)</f>
        <v>0</v>
      </c>
      <c r="BF330" s="102">
        <f>IF(L330="sníž. přenesená",#REF!,0)</f>
        <v>0</v>
      </c>
      <c r="BG330" s="102">
        <f>IF(L330="nulová",#REF!,0)</f>
        <v>0</v>
      </c>
      <c r="BH330" s="11" t="s">
        <v>80</v>
      </c>
      <c r="BI330" s="102" t="e">
        <f>ROUND(#REF!*H330,2)</f>
        <v>#REF!</v>
      </c>
      <c r="BJ330" s="11" t="s">
        <v>106</v>
      </c>
      <c r="BK330" s="101" t="s">
        <v>1110</v>
      </c>
    </row>
    <row r="331" spans="2:63" s="1" customFormat="1" ht="55.5" customHeight="1">
      <c r="B331" s="90"/>
      <c r="C331" s="91" t="s">
        <v>1111</v>
      </c>
      <c r="D331" s="91" t="s">
        <v>102</v>
      </c>
      <c r="E331" s="92" t="s">
        <v>1112</v>
      </c>
      <c r="F331" s="93" t="s">
        <v>1113</v>
      </c>
      <c r="G331" s="94" t="s">
        <v>111</v>
      </c>
      <c r="H331" s="95">
        <v>200</v>
      </c>
      <c r="I331" s="96"/>
      <c r="J331" s="25"/>
      <c r="K331" s="97" t="s">
        <v>3</v>
      </c>
      <c r="L331" s="98" t="s">
        <v>43</v>
      </c>
      <c r="N331" s="99">
        <f>M331*H331</f>
        <v>0</v>
      </c>
      <c r="O331" s="99">
        <v>0</v>
      </c>
      <c r="P331" s="99">
        <f>O331*H331</f>
        <v>0</v>
      </c>
      <c r="Q331" s="99">
        <v>0</v>
      </c>
      <c r="R331" s="100">
        <f>Q331*H331</f>
        <v>0</v>
      </c>
      <c r="AP331" s="101" t="s">
        <v>106</v>
      </c>
      <c r="AR331" s="101" t="s">
        <v>102</v>
      </c>
      <c r="AS331" s="101" t="s">
        <v>72</v>
      </c>
      <c r="AW331" s="11" t="s">
        <v>107</v>
      </c>
      <c r="BC331" s="102" t="e">
        <f>IF(L331="základní",#REF!,0)</f>
        <v>#REF!</v>
      </c>
      <c r="BD331" s="102">
        <f>IF(L331="snížená",#REF!,0)</f>
        <v>0</v>
      </c>
      <c r="BE331" s="102">
        <f>IF(L331="zákl. přenesená",#REF!,0)</f>
        <v>0</v>
      </c>
      <c r="BF331" s="102">
        <f>IF(L331="sníž. přenesená",#REF!,0)</f>
        <v>0</v>
      </c>
      <c r="BG331" s="102">
        <f>IF(L331="nulová",#REF!,0)</f>
        <v>0</v>
      </c>
      <c r="BH331" s="11" t="s">
        <v>80</v>
      </c>
      <c r="BI331" s="102" t="e">
        <f>ROUND(#REF!*H331,2)</f>
        <v>#REF!</v>
      </c>
      <c r="BJ331" s="11" t="s">
        <v>106</v>
      </c>
      <c r="BK331" s="101" t="s">
        <v>1114</v>
      </c>
    </row>
    <row r="332" spans="2:63" s="1" customFormat="1" ht="55.5" customHeight="1">
      <c r="B332" s="90"/>
      <c r="C332" s="91" t="s">
        <v>1115</v>
      </c>
      <c r="D332" s="91" t="s">
        <v>102</v>
      </c>
      <c r="E332" s="92" t="s">
        <v>1116</v>
      </c>
      <c r="F332" s="93" t="s">
        <v>1117</v>
      </c>
      <c r="G332" s="94" t="s">
        <v>111</v>
      </c>
      <c r="H332" s="95">
        <v>200</v>
      </c>
      <c r="I332" s="96"/>
      <c r="J332" s="25"/>
      <c r="K332" s="97" t="s">
        <v>3</v>
      </c>
      <c r="L332" s="98" t="s">
        <v>43</v>
      </c>
      <c r="N332" s="99">
        <f>M332*H332</f>
        <v>0</v>
      </c>
      <c r="O332" s="99">
        <v>0</v>
      </c>
      <c r="P332" s="99">
        <f>O332*H332</f>
        <v>0</v>
      </c>
      <c r="Q332" s="99">
        <v>0</v>
      </c>
      <c r="R332" s="100">
        <f>Q332*H332</f>
        <v>0</v>
      </c>
      <c r="AP332" s="101" t="s">
        <v>106</v>
      </c>
      <c r="AR332" s="101" t="s">
        <v>102</v>
      </c>
      <c r="AS332" s="101" t="s">
        <v>72</v>
      </c>
      <c r="AW332" s="11" t="s">
        <v>107</v>
      </c>
      <c r="BC332" s="102" t="e">
        <f>IF(L332="základní",#REF!,0)</f>
        <v>#REF!</v>
      </c>
      <c r="BD332" s="102">
        <f>IF(L332="snížená",#REF!,0)</f>
        <v>0</v>
      </c>
      <c r="BE332" s="102">
        <f>IF(L332="zákl. přenesená",#REF!,0)</f>
        <v>0</v>
      </c>
      <c r="BF332" s="102">
        <f>IF(L332="sníž. přenesená",#REF!,0)</f>
        <v>0</v>
      </c>
      <c r="BG332" s="102">
        <f>IF(L332="nulová",#REF!,0)</f>
        <v>0</v>
      </c>
      <c r="BH332" s="11" t="s">
        <v>80</v>
      </c>
      <c r="BI332" s="102" t="e">
        <f>ROUND(#REF!*H332,2)</f>
        <v>#REF!</v>
      </c>
      <c r="BJ332" s="11" t="s">
        <v>106</v>
      </c>
      <c r="BK332" s="101" t="s">
        <v>1118</v>
      </c>
    </row>
    <row r="333" spans="2:63" s="1" customFormat="1" ht="55.5" customHeight="1">
      <c r="B333" s="90"/>
      <c r="C333" s="91" t="s">
        <v>1119</v>
      </c>
      <c r="D333" s="91" t="s">
        <v>102</v>
      </c>
      <c r="E333" s="92" t="s">
        <v>1120</v>
      </c>
      <c r="F333" s="93" t="s">
        <v>1121</v>
      </c>
      <c r="G333" s="94" t="s">
        <v>111</v>
      </c>
      <c r="H333" s="95">
        <v>200</v>
      </c>
      <c r="I333" s="96"/>
      <c r="J333" s="25"/>
      <c r="K333" s="97" t="s">
        <v>3</v>
      </c>
      <c r="L333" s="98" t="s">
        <v>43</v>
      </c>
      <c r="N333" s="99">
        <f>M333*H333</f>
        <v>0</v>
      </c>
      <c r="O333" s="99">
        <v>0</v>
      </c>
      <c r="P333" s="99">
        <f>O333*H333</f>
        <v>0</v>
      </c>
      <c r="Q333" s="99">
        <v>0</v>
      </c>
      <c r="R333" s="100">
        <f>Q333*H333</f>
        <v>0</v>
      </c>
      <c r="AP333" s="101" t="s">
        <v>106</v>
      </c>
      <c r="AR333" s="101" t="s">
        <v>102</v>
      </c>
      <c r="AS333" s="101" t="s">
        <v>72</v>
      </c>
      <c r="AW333" s="11" t="s">
        <v>107</v>
      </c>
      <c r="BC333" s="102" t="e">
        <f>IF(L333="základní",#REF!,0)</f>
        <v>#REF!</v>
      </c>
      <c r="BD333" s="102">
        <f>IF(L333="snížená",#REF!,0)</f>
        <v>0</v>
      </c>
      <c r="BE333" s="102">
        <f>IF(L333="zákl. přenesená",#REF!,0)</f>
        <v>0</v>
      </c>
      <c r="BF333" s="102">
        <f>IF(L333="sníž. přenesená",#REF!,0)</f>
        <v>0</v>
      </c>
      <c r="BG333" s="102">
        <f>IF(L333="nulová",#REF!,0)</f>
        <v>0</v>
      </c>
      <c r="BH333" s="11" t="s">
        <v>80</v>
      </c>
      <c r="BI333" s="102" t="e">
        <f>ROUND(#REF!*H333,2)</f>
        <v>#REF!</v>
      </c>
      <c r="BJ333" s="11" t="s">
        <v>106</v>
      </c>
      <c r="BK333" s="101" t="s">
        <v>1122</v>
      </c>
    </row>
    <row r="334" spans="2:63" s="1" customFormat="1" ht="55.5" customHeight="1">
      <c r="B334" s="90"/>
      <c r="C334" s="91" t="s">
        <v>1123</v>
      </c>
      <c r="D334" s="91" t="s">
        <v>102</v>
      </c>
      <c r="E334" s="92" t="s">
        <v>1124</v>
      </c>
      <c r="F334" s="93" t="s">
        <v>1125</v>
      </c>
      <c r="G334" s="94" t="s">
        <v>111</v>
      </c>
      <c r="H334" s="95">
        <v>200</v>
      </c>
      <c r="I334" s="96"/>
      <c r="J334" s="25"/>
      <c r="K334" s="97" t="s">
        <v>3</v>
      </c>
      <c r="L334" s="98" t="s">
        <v>43</v>
      </c>
      <c r="N334" s="99">
        <f>M334*H334</f>
        <v>0</v>
      </c>
      <c r="O334" s="99">
        <v>0</v>
      </c>
      <c r="P334" s="99">
        <f>O334*H334</f>
        <v>0</v>
      </c>
      <c r="Q334" s="99">
        <v>0</v>
      </c>
      <c r="R334" s="100">
        <f>Q334*H334</f>
        <v>0</v>
      </c>
      <c r="AP334" s="101" t="s">
        <v>106</v>
      </c>
      <c r="AR334" s="101" t="s">
        <v>102</v>
      </c>
      <c r="AS334" s="101" t="s">
        <v>72</v>
      </c>
      <c r="AW334" s="11" t="s">
        <v>107</v>
      </c>
      <c r="BC334" s="102" t="e">
        <f>IF(L334="základní",#REF!,0)</f>
        <v>#REF!</v>
      </c>
      <c r="BD334" s="102">
        <f>IF(L334="snížená",#REF!,0)</f>
        <v>0</v>
      </c>
      <c r="BE334" s="102">
        <f>IF(L334="zákl. přenesená",#REF!,0)</f>
        <v>0</v>
      </c>
      <c r="BF334" s="102">
        <f>IF(L334="sníž. přenesená",#REF!,0)</f>
        <v>0</v>
      </c>
      <c r="BG334" s="102">
        <f>IF(L334="nulová",#REF!,0)</f>
        <v>0</v>
      </c>
      <c r="BH334" s="11" t="s">
        <v>80</v>
      </c>
      <c r="BI334" s="102" t="e">
        <f>ROUND(#REF!*H334,2)</f>
        <v>#REF!</v>
      </c>
      <c r="BJ334" s="11" t="s">
        <v>106</v>
      </c>
      <c r="BK334" s="101" t="s">
        <v>1126</v>
      </c>
    </row>
    <row r="335" spans="2:63" s="1" customFormat="1" ht="55.5" customHeight="1">
      <c r="B335" s="90"/>
      <c r="C335" s="91" t="s">
        <v>1127</v>
      </c>
      <c r="D335" s="91" t="s">
        <v>102</v>
      </c>
      <c r="E335" s="92" t="s">
        <v>1128</v>
      </c>
      <c r="F335" s="93" t="s">
        <v>1129</v>
      </c>
      <c r="G335" s="94" t="s">
        <v>111</v>
      </c>
      <c r="H335" s="95">
        <v>200</v>
      </c>
      <c r="I335" s="96"/>
      <c r="J335" s="25"/>
      <c r="K335" s="97" t="s">
        <v>3</v>
      </c>
      <c r="L335" s="98" t="s">
        <v>43</v>
      </c>
      <c r="N335" s="99">
        <f>M335*H335</f>
        <v>0</v>
      </c>
      <c r="O335" s="99">
        <v>0</v>
      </c>
      <c r="P335" s="99">
        <f>O335*H335</f>
        <v>0</v>
      </c>
      <c r="Q335" s="99">
        <v>0</v>
      </c>
      <c r="R335" s="100">
        <f>Q335*H335</f>
        <v>0</v>
      </c>
      <c r="AP335" s="101" t="s">
        <v>106</v>
      </c>
      <c r="AR335" s="101" t="s">
        <v>102</v>
      </c>
      <c r="AS335" s="101" t="s">
        <v>72</v>
      </c>
      <c r="AW335" s="11" t="s">
        <v>107</v>
      </c>
      <c r="BC335" s="102" t="e">
        <f>IF(L335="základní",#REF!,0)</f>
        <v>#REF!</v>
      </c>
      <c r="BD335" s="102">
        <f>IF(L335="snížená",#REF!,0)</f>
        <v>0</v>
      </c>
      <c r="BE335" s="102">
        <f>IF(L335="zákl. přenesená",#REF!,0)</f>
        <v>0</v>
      </c>
      <c r="BF335" s="102">
        <f>IF(L335="sníž. přenesená",#REF!,0)</f>
        <v>0</v>
      </c>
      <c r="BG335" s="102">
        <f>IF(L335="nulová",#REF!,0)</f>
        <v>0</v>
      </c>
      <c r="BH335" s="11" t="s">
        <v>80</v>
      </c>
      <c r="BI335" s="102" t="e">
        <f>ROUND(#REF!*H335,2)</f>
        <v>#REF!</v>
      </c>
      <c r="BJ335" s="11" t="s">
        <v>106</v>
      </c>
      <c r="BK335" s="101" t="s">
        <v>1130</v>
      </c>
    </row>
    <row r="336" spans="2:63" s="1" customFormat="1" ht="55.5" customHeight="1">
      <c r="B336" s="90"/>
      <c r="C336" s="91" t="s">
        <v>1131</v>
      </c>
      <c r="D336" s="91" t="s">
        <v>102</v>
      </c>
      <c r="E336" s="92" t="s">
        <v>1132</v>
      </c>
      <c r="F336" s="93" t="s">
        <v>1133</v>
      </c>
      <c r="G336" s="94" t="s">
        <v>111</v>
      </c>
      <c r="H336" s="95">
        <v>200</v>
      </c>
      <c r="I336" s="96"/>
      <c r="J336" s="25"/>
      <c r="K336" s="97" t="s">
        <v>3</v>
      </c>
      <c r="L336" s="98" t="s">
        <v>43</v>
      </c>
      <c r="N336" s="99">
        <f>M336*H336</f>
        <v>0</v>
      </c>
      <c r="O336" s="99">
        <v>0</v>
      </c>
      <c r="P336" s="99">
        <f>O336*H336</f>
        <v>0</v>
      </c>
      <c r="Q336" s="99">
        <v>0</v>
      </c>
      <c r="R336" s="100">
        <f>Q336*H336</f>
        <v>0</v>
      </c>
      <c r="AP336" s="101" t="s">
        <v>106</v>
      </c>
      <c r="AR336" s="101" t="s">
        <v>102</v>
      </c>
      <c r="AS336" s="101" t="s">
        <v>72</v>
      </c>
      <c r="AW336" s="11" t="s">
        <v>107</v>
      </c>
      <c r="BC336" s="102" t="e">
        <f>IF(L336="základní",#REF!,0)</f>
        <v>#REF!</v>
      </c>
      <c r="BD336" s="102">
        <f>IF(L336="snížená",#REF!,0)</f>
        <v>0</v>
      </c>
      <c r="BE336" s="102">
        <f>IF(L336="zákl. přenesená",#REF!,0)</f>
        <v>0</v>
      </c>
      <c r="BF336" s="102">
        <f>IF(L336="sníž. přenesená",#REF!,0)</f>
        <v>0</v>
      </c>
      <c r="BG336" s="102">
        <f>IF(L336="nulová",#REF!,0)</f>
        <v>0</v>
      </c>
      <c r="BH336" s="11" t="s">
        <v>80</v>
      </c>
      <c r="BI336" s="102" t="e">
        <f>ROUND(#REF!*H336,2)</f>
        <v>#REF!</v>
      </c>
      <c r="BJ336" s="11" t="s">
        <v>106</v>
      </c>
      <c r="BK336" s="101" t="s">
        <v>1134</v>
      </c>
    </row>
    <row r="337" spans="2:63" s="1" customFormat="1" ht="62.65" customHeight="1">
      <c r="B337" s="90"/>
      <c r="C337" s="91" t="s">
        <v>1135</v>
      </c>
      <c r="D337" s="91" t="s">
        <v>102</v>
      </c>
      <c r="E337" s="92" t="s">
        <v>1136</v>
      </c>
      <c r="F337" s="93" t="s">
        <v>1137</v>
      </c>
      <c r="G337" s="94" t="s">
        <v>111</v>
      </c>
      <c r="H337" s="95">
        <v>300</v>
      </c>
      <c r="I337" s="96"/>
      <c r="J337" s="25"/>
      <c r="K337" s="97" t="s">
        <v>3</v>
      </c>
      <c r="L337" s="98" t="s">
        <v>43</v>
      </c>
      <c r="N337" s="99">
        <f>M337*H337</f>
        <v>0</v>
      </c>
      <c r="O337" s="99">
        <v>0</v>
      </c>
      <c r="P337" s="99">
        <f>O337*H337</f>
        <v>0</v>
      </c>
      <c r="Q337" s="99">
        <v>0</v>
      </c>
      <c r="R337" s="100">
        <f>Q337*H337</f>
        <v>0</v>
      </c>
      <c r="AP337" s="101" t="s">
        <v>106</v>
      </c>
      <c r="AR337" s="101" t="s">
        <v>102</v>
      </c>
      <c r="AS337" s="101" t="s">
        <v>72</v>
      </c>
      <c r="AW337" s="11" t="s">
        <v>107</v>
      </c>
      <c r="BC337" s="102" t="e">
        <f>IF(L337="základní",#REF!,0)</f>
        <v>#REF!</v>
      </c>
      <c r="BD337" s="102">
        <f>IF(L337="snížená",#REF!,0)</f>
        <v>0</v>
      </c>
      <c r="BE337" s="102">
        <f>IF(L337="zákl. přenesená",#REF!,0)</f>
        <v>0</v>
      </c>
      <c r="BF337" s="102">
        <f>IF(L337="sníž. přenesená",#REF!,0)</f>
        <v>0</v>
      </c>
      <c r="BG337" s="102">
        <f>IF(L337="nulová",#REF!,0)</f>
        <v>0</v>
      </c>
      <c r="BH337" s="11" t="s">
        <v>80</v>
      </c>
      <c r="BI337" s="102" t="e">
        <f>ROUND(#REF!*H337,2)</f>
        <v>#REF!</v>
      </c>
      <c r="BJ337" s="11" t="s">
        <v>106</v>
      </c>
      <c r="BK337" s="101" t="s">
        <v>1138</v>
      </c>
    </row>
    <row r="338" spans="2:63" s="1" customFormat="1" ht="33" customHeight="1">
      <c r="B338" s="90"/>
      <c r="C338" s="91" t="s">
        <v>1139</v>
      </c>
      <c r="D338" s="91" t="s">
        <v>102</v>
      </c>
      <c r="E338" s="92" t="s">
        <v>1140</v>
      </c>
      <c r="F338" s="93" t="s">
        <v>1141</v>
      </c>
      <c r="G338" s="94" t="s">
        <v>111</v>
      </c>
      <c r="H338" s="95">
        <v>1000</v>
      </c>
      <c r="I338" s="96"/>
      <c r="J338" s="25"/>
      <c r="K338" s="97" t="s">
        <v>3</v>
      </c>
      <c r="L338" s="98" t="s">
        <v>43</v>
      </c>
      <c r="N338" s="99">
        <f>M338*H338</f>
        <v>0</v>
      </c>
      <c r="O338" s="99">
        <v>0</v>
      </c>
      <c r="P338" s="99">
        <f>O338*H338</f>
        <v>0</v>
      </c>
      <c r="Q338" s="99">
        <v>0</v>
      </c>
      <c r="R338" s="100">
        <f>Q338*H338</f>
        <v>0</v>
      </c>
      <c r="AP338" s="101" t="s">
        <v>106</v>
      </c>
      <c r="AR338" s="101" t="s">
        <v>102</v>
      </c>
      <c r="AS338" s="101" t="s">
        <v>72</v>
      </c>
      <c r="AW338" s="11" t="s">
        <v>107</v>
      </c>
      <c r="BC338" s="102" t="e">
        <f>IF(L338="základní",#REF!,0)</f>
        <v>#REF!</v>
      </c>
      <c r="BD338" s="102">
        <f>IF(L338="snížená",#REF!,0)</f>
        <v>0</v>
      </c>
      <c r="BE338" s="102">
        <f>IF(L338="zákl. přenesená",#REF!,0)</f>
        <v>0</v>
      </c>
      <c r="BF338" s="102">
        <f>IF(L338="sníž. přenesená",#REF!,0)</f>
        <v>0</v>
      </c>
      <c r="BG338" s="102">
        <f>IF(L338="nulová",#REF!,0)</f>
        <v>0</v>
      </c>
      <c r="BH338" s="11" t="s">
        <v>80</v>
      </c>
      <c r="BI338" s="102" t="e">
        <f>ROUND(#REF!*H338,2)</f>
        <v>#REF!</v>
      </c>
      <c r="BJ338" s="11" t="s">
        <v>106</v>
      </c>
      <c r="BK338" s="101" t="s">
        <v>1142</v>
      </c>
    </row>
    <row r="339" spans="2:63" s="1" customFormat="1" ht="33" customHeight="1">
      <c r="B339" s="90"/>
      <c r="C339" s="91" t="s">
        <v>1143</v>
      </c>
      <c r="D339" s="91" t="s">
        <v>102</v>
      </c>
      <c r="E339" s="92" t="s">
        <v>1144</v>
      </c>
      <c r="F339" s="93" t="s">
        <v>1145</v>
      </c>
      <c r="G339" s="94" t="s">
        <v>111</v>
      </c>
      <c r="H339" s="95">
        <v>300</v>
      </c>
      <c r="I339" s="96"/>
      <c r="J339" s="25"/>
      <c r="K339" s="97" t="s">
        <v>3</v>
      </c>
      <c r="L339" s="98" t="s">
        <v>43</v>
      </c>
      <c r="N339" s="99">
        <f>M339*H339</f>
        <v>0</v>
      </c>
      <c r="O339" s="99">
        <v>0</v>
      </c>
      <c r="P339" s="99">
        <f>O339*H339</f>
        <v>0</v>
      </c>
      <c r="Q339" s="99">
        <v>0</v>
      </c>
      <c r="R339" s="100">
        <f>Q339*H339</f>
        <v>0</v>
      </c>
      <c r="AP339" s="101" t="s">
        <v>106</v>
      </c>
      <c r="AR339" s="101" t="s">
        <v>102</v>
      </c>
      <c r="AS339" s="101" t="s">
        <v>72</v>
      </c>
      <c r="AW339" s="11" t="s">
        <v>107</v>
      </c>
      <c r="BC339" s="102" t="e">
        <f>IF(L339="základní",#REF!,0)</f>
        <v>#REF!</v>
      </c>
      <c r="BD339" s="102">
        <f>IF(L339="snížená",#REF!,0)</f>
        <v>0</v>
      </c>
      <c r="BE339" s="102">
        <f>IF(L339="zákl. přenesená",#REF!,0)</f>
        <v>0</v>
      </c>
      <c r="BF339" s="102">
        <f>IF(L339="sníž. přenesená",#REF!,0)</f>
        <v>0</v>
      </c>
      <c r="BG339" s="102">
        <f>IF(L339="nulová",#REF!,0)</f>
        <v>0</v>
      </c>
      <c r="BH339" s="11" t="s">
        <v>80</v>
      </c>
      <c r="BI339" s="102" t="e">
        <f>ROUND(#REF!*H339,2)</f>
        <v>#REF!</v>
      </c>
      <c r="BJ339" s="11" t="s">
        <v>106</v>
      </c>
      <c r="BK339" s="101" t="s">
        <v>1146</v>
      </c>
    </row>
    <row r="340" spans="2:63" s="1" customFormat="1" ht="49.15" customHeight="1">
      <c r="B340" s="90"/>
      <c r="C340" s="91" t="s">
        <v>1147</v>
      </c>
      <c r="D340" s="91" t="s">
        <v>102</v>
      </c>
      <c r="E340" s="92" t="s">
        <v>1148</v>
      </c>
      <c r="F340" s="93" t="s">
        <v>1149</v>
      </c>
      <c r="G340" s="94" t="s">
        <v>111</v>
      </c>
      <c r="H340" s="95">
        <v>200</v>
      </c>
      <c r="I340" s="96"/>
      <c r="J340" s="25"/>
      <c r="K340" s="97" t="s">
        <v>3</v>
      </c>
      <c r="L340" s="98" t="s">
        <v>43</v>
      </c>
      <c r="N340" s="99">
        <f>M340*H340</f>
        <v>0</v>
      </c>
      <c r="O340" s="99">
        <v>0</v>
      </c>
      <c r="P340" s="99">
        <f>O340*H340</f>
        <v>0</v>
      </c>
      <c r="Q340" s="99">
        <v>0</v>
      </c>
      <c r="R340" s="100">
        <f>Q340*H340</f>
        <v>0</v>
      </c>
      <c r="AP340" s="101" t="s">
        <v>106</v>
      </c>
      <c r="AR340" s="101" t="s">
        <v>102</v>
      </c>
      <c r="AS340" s="101" t="s">
        <v>72</v>
      </c>
      <c r="AW340" s="11" t="s">
        <v>107</v>
      </c>
      <c r="BC340" s="102" t="e">
        <f>IF(L340="základní",#REF!,0)</f>
        <v>#REF!</v>
      </c>
      <c r="BD340" s="102">
        <f>IF(L340="snížená",#REF!,0)</f>
        <v>0</v>
      </c>
      <c r="BE340" s="102">
        <f>IF(L340="zákl. přenesená",#REF!,0)</f>
        <v>0</v>
      </c>
      <c r="BF340" s="102">
        <f>IF(L340="sníž. přenesená",#REF!,0)</f>
        <v>0</v>
      </c>
      <c r="BG340" s="102">
        <f>IF(L340="nulová",#REF!,0)</f>
        <v>0</v>
      </c>
      <c r="BH340" s="11" t="s">
        <v>80</v>
      </c>
      <c r="BI340" s="102" t="e">
        <f>ROUND(#REF!*H340,2)</f>
        <v>#REF!</v>
      </c>
      <c r="BJ340" s="11" t="s">
        <v>106</v>
      </c>
      <c r="BK340" s="101" t="s">
        <v>1150</v>
      </c>
    </row>
    <row r="341" spans="2:63" s="1" customFormat="1" ht="37.9" customHeight="1">
      <c r="B341" s="90"/>
      <c r="C341" s="91" t="s">
        <v>1151</v>
      </c>
      <c r="D341" s="91" t="s">
        <v>102</v>
      </c>
      <c r="E341" s="92" t="s">
        <v>1152</v>
      </c>
      <c r="F341" s="93" t="s">
        <v>1153</v>
      </c>
      <c r="G341" s="94" t="s">
        <v>111</v>
      </c>
      <c r="H341" s="95">
        <v>1000</v>
      </c>
      <c r="I341" s="96"/>
      <c r="J341" s="25"/>
      <c r="K341" s="97" t="s">
        <v>3</v>
      </c>
      <c r="L341" s="98" t="s">
        <v>43</v>
      </c>
      <c r="N341" s="99">
        <f>M341*H341</f>
        <v>0</v>
      </c>
      <c r="O341" s="99">
        <v>0</v>
      </c>
      <c r="P341" s="99">
        <f>O341*H341</f>
        <v>0</v>
      </c>
      <c r="Q341" s="99">
        <v>0</v>
      </c>
      <c r="R341" s="100">
        <f>Q341*H341</f>
        <v>0</v>
      </c>
      <c r="AP341" s="101" t="s">
        <v>106</v>
      </c>
      <c r="AR341" s="101" t="s">
        <v>102</v>
      </c>
      <c r="AS341" s="101" t="s">
        <v>72</v>
      </c>
      <c r="AW341" s="11" t="s">
        <v>107</v>
      </c>
      <c r="BC341" s="102" t="e">
        <f>IF(L341="základní",#REF!,0)</f>
        <v>#REF!</v>
      </c>
      <c r="BD341" s="102">
        <f>IF(L341="snížená",#REF!,0)</f>
        <v>0</v>
      </c>
      <c r="BE341" s="102">
        <f>IF(L341="zákl. přenesená",#REF!,0)</f>
        <v>0</v>
      </c>
      <c r="BF341" s="102">
        <f>IF(L341="sníž. přenesená",#REF!,0)</f>
        <v>0</v>
      </c>
      <c r="BG341" s="102">
        <f>IF(L341="nulová",#REF!,0)</f>
        <v>0</v>
      </c>
      <c r="BH341" s="11" t="s">
        <v>80</v>
      </c>
      <c r="BI341" s="102" t="e">
        <f>ROUND(#REF!*H341,2)</f>
        <v>#REF!</v>
      </c>
      <c r="BJ341" s="11" t="s">
        <v>106</v>
      </c>
      <c r="BK341" s="101" t="s">
        <v>1154</v>
      </c>
    </row>
    <row r="342" spans="2:63" s="1" customFormat="1" ht="49.15" customHeight="1">
      <c r="B342" s="90"/>
      <c r="C342" s="91" t="s">
        <v>1155</v>
      </c>
      <c r="D342" s="91" t="s">
        <v>102</v>
      </c>
      <c r="E342" s="92" t="s">
        <v>1156</v>
      </c>
      <c r="F342" s="93" t="s">
        <v>1157</v>
      </c>
      <c r="G342" s="94" t="s">
        <v>1158</v>
      </c>
      <c r="H342" s="95">
        <v>100</v>
      </c>
      <c r="I342" s="96"/>
      <c r="J342" s="25"/>
      <c r="K342" s="97" t="s">
        <v>3</v>
      </c>
      <c r="L342" s="98" t="s">
        <v>43</v>
      </c>
      <c r="N342" s="99">
        <f>M342*H342</f>
        <v>0</v>
      </c>
      <c r="O342" s="99">
        <v>0</v>
      </c>
      <c r="P342" s="99">
        <f>O342*H342</f>
        <v>0</v>
      </c>
      <c r="Q342" s="99">
        <v>0</v>
      </c>
      <c r="R342" s="100">
        <f>Q342*H342</f>
        <v>0</v>
      </c>
      <c r="AP342" s="101" t="s">
        <v>106</v>
      </c>
      <c r="AR342" s="101" t="s">
        <v>102</v>
      </c>
      <c r="AS342" s="101" t="s">
        <v>72</v>
      </c>
      <c r="AW342" s="11" t="s">
        <v>107</v>
      </c>
      <c r="BC342" s="102" t="e">
        <f>IF(L342="základní",#REF!,0)</f>
        <v>#REF!</v>
      </c>
      <c r="BD342" s="102">
        <f>IF(L342="snížená",#REF!,0)</f>
        <v>0</v>
      </c>
      <c r="BE342" s="102">
        <f>IF(L342="zákl. přenesená",#REF!,0)</f>
        <v>0</v>
      </c>
      <c r="BF342" s="102">
        <f>IF(L342="sníž. přenesená",#REF!,0)</f>
        <v>0</v>
      </c>
      <c r="BG342" s="102">
        <f>IF(L342="nulová",#REF!,0)</f>
        <v>0</v>
      </c>
      <c r="BH342" s="11" t="s">
        <v>80</v>
      </c>
      <c r="BI342" s="102" t="e">
        <f>ROUND(#REF!*H342,2)</f>
        <v>#REF!</v>
      </c>
      <c r="BJ342" s="11" t="s">
        <v>106</v>
      </c>
      <c r="BK342" s="101" t="s">
        <v>1159</v>
      </c>
    </row>
    <row r="343" spans="2:63" s="1" customFormat="1" ht="37.9" customHeight="1">
      <c r="B343" s="90"/>
      <c r="C343" s="91" t="s">
        <v>1160</v>
      </c>
      <c r="D343" s="91" t="s">
        <v>102</v>
      </c>
      <c r="E343" s="92" t="s">
        <v>1161</v>
      </c>
      <c r="F343" s="93" t="s">
        <v>1162</v>
      </c>
      <c r="G343" s="94" t="s">
        <v>1158</v>
      </c>
      <c r="H343" s="95">
        <v>100</v>
      </c>
      <c r="I343" s="96"/>
      <c r="J343" s="25"/>
      <c r="K343" s="97" t="s">
        <v>3</v>
      </c>
      <c r="L343" s="98" t="s">
        <v>43</v>
      </c>
      <c r="N343" s="99">
        <f>M343*H343</f>
        <v>0</v>
      </c>
      <c r="O343" s="99">
        <v>0</v>
      </c>
      <c r="P343" s="99">
        <f>O343*H343</f>
        <v>0</v>
      </c>
      <c r="Q343" s="99">
        <v>0</v>
      </c>
      <c r="R343" s="100">
        <f>Q343*H343</f>
        <v>0</v>
      </c>
      <c r="AP343" s="101" t="s">
        <v>106</v>
      </c>
      <c r="AR343" s="101" t="s">
        <v>102</v>
      </c>
      <c r="AS343" s="101" t="s">
        <v>72</v>
      </c>
      <c r="AW343" s="11" t="s">
        <v>107</v>
      </c>
      <c r="BC343" s="102" t="e">
        <f>IF(L343="základní",#REF!,0)</f>
        <v>#REF!</v>
      </c>
      <c r="BD343" s="102">
        <f>IF(L343="snížená",#REF!,0)</f>
        <v>0</v>
      </c>
      <c r="BE343" s="102">
        <f>IF(L343="zákl. přenesená",#REF!,0)</f>
        <v>0</v>
      </c>
      <c r="BF343" s="102">
        <f>IF(L343="sníž. přenesená",#REF!,0)</f>
        <v>0</v>
      </c>
      <c r="BG343" s="102">
        <f>IF(L343="nulová",#REF!,0)</f>
        <v>0</v>
      </c>
      <c r="BH343" s="11" t="s">
        <v>80</v>
      </c>
      <c r="BI343" s="102" t="e">
        <f>ROUND(#REF!*H343,2)</f>
        <v>#REF!</v>
      </c>
      <c r="BJ343" s="11" t="s">
        <v>106</v>
      </c>
      <c r="BK343" s="101" t="s">
        <v>1163</v>
      </c>
    </row>
    <row r="344" spans="2:63" s="1" customFormat="1" ht="37.9" customHeight="1">
      <c r="B344" s="90"/>
      <c r="C344" s="91" t="s">
        <v>1164</v>
      </c>
      <c r="D344" s="91" t="s">
        <v>102</v>
      </c>
      <c r="E344" s="92" t="s">
        <v>1165</v>
      </c>
      <c r="F344" s="93" t="s">
        <v>1166</v>
      </c>
      <c r="G344" s="94" t="s">
        <v>1158</v>
      </c>
      <c r="H344" s="95">
        <v>200</v>
      </c>
      <c r="I344" s="96"/>
      <c r="J344" s="25"/>
      <c r="K344" s="97" t="s">
        <v>3</v>
      </c>
      <c r="L344" s="98" t="s">
        <v>43</v>
      </c>
      <c r="N344" s="99">
        <f>M344*H344</f>
        <v>0</v>
      </c>
      <c r="O344" s="99">
        <v>0</v>
      </c>
      <c r="P344" s="99">
        <f>O344*H344</f>
        <v>0</v>
      </c>
      <c r="Q344" s="99">
        <v>0</v>
      </c>
      <c r="R344" s="100">
        <f>Q344*H344</f>
        <v>0</v>
      </c>
      <c r="AP344" s="101" t="s">
        <v>106</v>
      </c>
      <c r="AR344" s="101" t="s">
        <v>102</v>
      </c>
      <c r="AS344" s="101" t="s">
        <v>72</v>
      </c>
      <c r="AW344" s="11" t="s">
        <v>107</v>
      </c>
      <c r="BC344" s="102" t="e">
        <f>IF(L344="základní",#REF!,0)</f>
        <v>#REF!</v>
      </c>
      <c r="BD344" s="102">
        <f>IF(L344="snížená",#REF!,0)</f>
        <v>0</v>
      </c>
      <c r="BE344" s="102">
        <f>IF(L344="zákl. přenesená",#REF!,0)</f>
        <v>0</v>
      </c>
      <c r="BF344" s="102">
        <f>IF(L344="sníž. přenesená",#REF!,0)</f>
        <v>0</v>
      </c>
      <c r="BG344" s="102">
        <f>IF(L344="nulová",#REF!,0)</f>
        <v>0</v>
      </c>
      <c r="BH344" s="11" t="s">
        <v>80</v>
      </c>
      <c r="BI344" s="102" t="e">
        <f>ROUND(#REF!*H344,2)</f>
        <v>#REF!</v>
      </c>
      <c r="BJ344" s="11" t="s">
        <v>106</v>
      </c>
      <c r="BK344" s="101" t="s">
        <v>1167</v>
      </c>
    </row>
    <row r="345" spans="2:63" s="1" customFormat="1" ht="37.9" customHeight="1">
      <c r="B345" s="90"/>
      <c r="C345" s="91" t="s">
        <v>1168</v>
      </c>
      <c r="D345" s="91" t="s">
        <v>102</v>
      </c>
      <c r="E345" s="92" t="s">
        <v>1169</v>
      </c>
      <c r="F345" s="93" t="s">
        <v>1170</v>
      </c>
      <c r="G345" s="94" t="s">
        <v>1158</v>
      </c>
      <c r="H345" s="95">
        <v>100</v>
      </c>
      <c r="I345" s="96"/>
      <c r="J345" s="25"/>
      <c r="K345" s="97" t="s">
        <v>3</v>
      </c>
      <c r="L345" s="98" t="s">
        <v>43</v>
      </c>
      <c r="N345" s="99">
        <f>M345*H345</f>
        <v>0</v>
      </c>
      <c r="O345" s="99">
        <v>0</v>
      </c>
      <c r="P345" s="99">
        <f>O345*H345</f>
        <v>0</v>
      </c>
      <c r="Q345" s="99">
        <v>0</v>
      </c>
      <c r="R345" s="100">
        <f>Q345*H345</f>
        <v>0</v>
      </c>
      <c r="AP345" s="101" t="s">
        <v>106</v>
      </c>
      <c r="AR345" s="101" t="s">
        <v>102</v>
      </c>
      <c r="AS345" s="101" t="s">
        <v>72</v>
      </c>
      <c r="AW345" s="11" t="s">
        <v>107</v>
      </c>
      <c r="BC345" s="102" t="e">
        <f>IF(L345="základní",#REF!,0)</f>
        <v>#REF!</v>
      </c>
      <c r="BD345" s="102">
        <f>IF(L345="snížená",#REF!,0)</f>
        <v>0</v>
      </c>
      <c r="BE345" s="102">
        <f>IF(L345="zákl. přenesená",#REF!,0)</f>
        <v>0</v>
      </c>
      <c r="BF345" s="102">
        <f>IF(L345="sníž. přenesená",#REF!,0)</f>
        <v>0</v>
      </c>
      <c r="BG345" s="102">
        <f>IF(L345="nulová",#REF!,0)</f>
        <v>0</v>
      </c>
      <c r="BH345" s="11" t="s">
        <v>80</v>
      </c>
      <c r="BI345" s="102" t="e">
        <f>ROUND(#REF!*H345,2)</f>
        <v>#REF!</v>
      </c>
      <c r="BJ345" s="11" t="s">
        <v>106</v>
      </c>
      <c r="BK345" s="101" t="s">
        <v>1171</v>
      </c>
    </row>
    <row r="346" spans="2:63" s="1" customFormat="1" ht="37.9" customHeight="1">
      <c r="B346" s="90"/>
      <c r="C346" s="91" t="s">
        <v>1172</v>
      </c>
      <c r="D346" s="91" t="s">
        <v>102</v>
      </c>
      <c r="E346" s="92" t="s">
        <v>1173</v>
      </c>
      <c r="F346" s="93" t="s">
        <v>1174</v>
      </c>
      <c r="G346" s="94" t="s">
        <v>1158</v>
      </c>
      <c r="H346" s="95">
        <v>500</v>
      </c>
      <c r="I346" s="96"/>
      <c r="J346" s="25"/>
      <c r="K346" s="97" t="s">
        <v>3</v>
      </c>
      <c r="L346" s="98" t="s">
        <v>43</v>
      </c>
      <c r="N346" s="99">
        <f>M346*H346</f>
        <v>0</v>
      </c>
      <c r="O346" s="99">
        <v>0</v>
      </c>
      <c r="P346" s="99">
        <f>O346*H346</f>
        <v>0</v>
      </c>
      <c r="Q346" s="99">
        <v>0</v>
      </c>
      <c r="R346" s="100">
        <f>Q346*H346</f>
        <v>0</v>
      </c>
      <c r="AP346" s="101" t="s">
        <v>106</v>
      </c>
      <c r="AR346" s="101" t="s">
        <v>102</v>
      </c>
      <c r="AS346" s="101" t="s">
        <v>72</v>
      </c>
      <c r="AW346" s="11" t="s">
        <v>107</v>
      </c>
      <c r="BC346" s="102" t="e">
        <f>IF(L346="základní",#REF!,0)</f>
        <v>#REF!</v>
      </c>
      <c r="BD346" s="102">
        <f>IF(L346="snížená",#REF!,0)</f>
        <v>0</v>
      </c>
      <c r="BE346" s="102">
        <f>IF(L346="zákl. přenesená",#REF!,0)</f>
        <v>0</v>
      </c>
      <c r="BF346" s="102">
        <f>IF(L346="sníž. přenesená",#REF!,0)</f>
        <v>0</v>
      </c>
      <c r="BG346" s="102">
        <f>IF(L346="nulová",#REF!,0)</f>
        <v>0</v>
      </c>
      <c r="BH346" s="11" t="s">
        <v>80</v>
      </c>
      <c r="BI346" s="102" t="e">
        <f>ROUND(#REF!*H346,2)</f>
        <v>#REF!</v>
      </c>
      <c r="BJ346" s="11" t="s">
        <v>106</v>
      </c>
      <c r="BK346" s="101" t="s">
        <v>1175</v>
      </c>
    </row>
    <row r="347" spans="2:63" s="1" customFormat="1" ht="37.9" customHeight="1">
      <c r="B347" s="90"/>
      <c r="C347" s="91" t="s">
        <v>1176</v>
      </c>
      <c r="D347" s="91" t="s">
        <v>102</v>
      </c>
      <c r="E347" s="92" t="s">
        <v>1177</v>
      </c>
      <c r="F347" s="93" t="s">
        <v>1178</v>
      </c>
      <c r="G347" s="94" t="s">
        <v>1158</v>
      </c>
      <c r="H347" s="95">
        <v>100</v>
      </c>
      <c r="I347" s="96"/>
      <c r="J347" s="25"/>
      <c r="K347" s="97" t="s">
        <v>3</v>
      </c>
      <c r="L347" s="98" t="s">
        <v>43</v>
      </c>
      <c r="N347" s="99">
        <f>M347*H347</f>
        <v>0</v>
      </c>
      <c r="O347" s="99">
        <v>0</v>
      </c>
      <c r="P347" s="99">
        <f>O347*H347</f>
        <v>0</v>
      </c>
      <c r="Q347" s="99">
        <v>0</v>
      </c>
      <c r="R347" s="100">
        <f>Q347*H347</f>
        <v>0</v>
      </c>
      <c r="AP347" s="101" t="s">
        <v>106</v>
      </c>
      <c r="AR347" s="101" t="s">
        <v>102</v>
      </c>
      <c r="AS347" s="101" t="s">
        <v>72</v>
      </c>
      <c r="AW347" s="11" t="s">
        <v>107</v>
      </c>
      <c r="BC347" s="102" t="e">
        <f>IF(L347="základní",#REF!,0)</f>
        <v>#REF!</v>
      </c>
      <c r="BD347" s="102">
        <f>IF(L347="snížená",#REF!,0)</f>
        <v>0</v>
      </c>
      <c r="BE347" s="102">
        <f>IF(L347="zákl. přenesená",#REF!,0)</f>
        <v>0</v>
      </c>
      <c r="BF347" s="102">
        <f>IF(L347="sníž. přenesená",#REF!,0)</f>
        <v>0</v>
      </c>
      <c r="BG347" s="102">
        <f>IF(L347="nulová",#REF!,0)</f>
        <v>0</v>
      </c>
      <c r="BH347" s="11" t="s">
        <v>80</v>
      </c>
      <c r="BI347" s="102" t="e">
        <f>ROUND(#REF!*H347,2)</f>
        <v>#REF!</v>
      </c>
      <c r="BJ347" s="11" t="s">
        <v>106</v>
      </c>
      <c r="BK347" s="101" t="s">
        <v>1179</v>
      </c>
    </row>
    <row r="348" spans="2:63" s="1" customFormat="1" ht="37.9" customHeight="1">
      <c r="B348" s="90"/>
      <c r="C348" s="91" t="s">
        <v>1180</v>
      </c>
      <c r="D348" s="91" t="s">
        <v>102</v>
      </c>
      <c r="E348" s="92" t="s">
        <v>1181</v>
      </c>
      <c r="F348" s="93" t="s">
        <v>1182</v>
      </c>
      <c r="G348" s="94" t="s">
        <v>1158</v>
      </c>
      <c r="H348" s="95">
        <v>100</v>
      </c>
      <c r="I348" s="96"/>
      <c r="J348" s="25"/>
      <c r="K348" s="97" t="s">
        <v>3</v>
      </c>
      <c r="L348" s="98" t="s">
        <v>43</v>
      </c>
      <c r="N348" s="99">
        <f>M348*H348</f>
        <v>0</v>
      </c>
      <c r="O348" s="99">
        <v>0</v>
      </c>
      <c r="P348" s="99">
        <f>O348*H348</f>
        <v>0</v>
      </c>
      <c r="Q348" s="99">
        <v>0</v>
      </c>
      <c r="R348" s="100">
        <f>Q348*H348</f>
        <v>0</v>
      </c>
      <c r="AP348" s="101" t="s">
        <v>106</v>
      </c>
      <c r="AR348" s="101" t="s">
        <v>102</v>
      </c>
      <c r="AS348" s="101" t="s">
        <v>72</v>
      </c>
      <c r="AW348" s="11" t="s">
        <v>107</v>
      </c>
      <c r="BC348" s="102" t="e">
        <f>IF(L348="základní",#REF!,0)</f>
        <v>#REF!</v>
      </c>
      <c r="BD348" s="102">
        <f>IF(L348="snížená",#REF!,0)</f>
        <v>0</v>
      </c>
      <c r="BE348" s="102">
        <f>IF(L348="zákl. přenesená",#REF!,0)</f>
        <v>0</v>
      </c>
      <c r="BF348" s="102">
        <f>IF(L348="sníž. přenesená",#REF!,0)</f>
        <v>0</v>
      </c>
      <c r="BG348" s="102">
        <f>IF(L348="nulová",#REF!,0)</f>
        <v>0</v>
      </c>
      <c r="BH348" s="11" t="s">
        <v>80</v>
      </c>
      <c r="BI348" s="102" t="e">
        <f>ROUND(#REF!*H348,2)</f>
        <v>#REF!</v>
      </c>
      <c r="BJ348" s="11" t="s">
        <v>106</v>
      </c>
      <c r="BK348" s="101" t="s">
        <v>1183</v>
      </c>
    </row>
    <row r="349" spans="2:63" s="1" customFormat="1" ht="33" customHeight="1">
      <c r="B349" s="90"/>
      <c r="C349" s="91" t="s">
        <v>1184</v>
      </c>
      <c r="D349" s="91" t="s">
        <v>102</v>
      </c>
      <c r="E349" s="92" t="s">
        <v>1185</v>
      </c>
      <c r="F349" s="93" t="s">
        <v>1186</v>
      </c>
      <c r="G349" s="94" t="s">
        <v>111</v>
      </c>
      <c r="H349" s="95">
        <v>100</v>
      </c>
      <c r="I349" s="96"/>
      <c r="J349" s="25"/>
      <c r="K349" s="97" t="s">
        <v>3</v>
      </c>
      <c r="L349" s="98" t="s">
        <v>43</v>
      </c>
      <c r="N349" s="99">
        <f>M349*H349</f>
        <v>0</v>
      </c>
      <c r="O349" s="99">
        <v>0</v>
      </c>
      <c r="P349" s="99">
        <f>O349*H349</f>
        <v>0</v>
      </c>
      <c r="Q349" s="99">
        <v>0</v>
      </c>
      <c r="R349" s="100">
        <f>Q349*H349</f>
        <v>0</v>
      </c>
      <c r="AP349" s="101" t="s">
        <v>106</v>
      </c>
      <c r="AR349" s="101" t="s">
        <v>102</v>
      </c>
      <c r="AS349" s="101" t="s">
        <v>72</v>
      </c>
      <c r="AW349" s="11" t="s">
        <v>107</v>
      </c>
      <c r="BC349" s="102" t="e">
        <f>IF(L349="základní",#REF!,0)</f>
        <v>#REF!</v>
      </c>
      <c r="BD349" s="102">
        <f>IF(L349="snížená",#REF!,0)</f>
        <v>0</v>
      </c>
      <c r="BE349" s="102">
        <f>IF(L349="zákl. přenesená",#REF!,0)</f>
        <v>0</v>
      </c>
      <c r="BF349" s="102">
        <f>IF(L349="sníž. přenesená",#REF!,0)</f>
        <v>0</v>
      </c>
      <c r="BG349" s="102">
        <f>IF(L349="nulová",#REF!,0)</f>
        <v>0</v>
      </c>
      <c r="BH349" s="11" t="s">
        <v>80</v>
      </c>
      <c r="BI349" s="102" t="e">
        <f>ROUND(#REF!*H349,2)</f>
        <v>#REF!</v>
      </c>
      <c r="BJ349" s="11" t="s">
        <v>106</v>
      </c>
      <c r="BK349" s="101" t="s">
        <v>1187</v>
      </c>
    </row>
    <row r="350" spans="2:63" s="1" customFormat="1" ht="62.65" customHeight="1">
      <c r="B350" s="90"/>
      <c r="C350" s="91" t="s">
        <v>1188</v>
      </c>
      <c r="D350" s="91" t="s">
        <v>102</v>
      </c>
      <c r="E350" s="92" t="s">
        <v>1189</v>
      </c>
      <c r="F350" s="93" t="s">
        <v>1190</v>
      </c>
      <c r="G350" s="94" t="s">
        <v>1158</v>
      </c>
      <c r="H350" s="95">
        <v>500</v>
      </c>
      <c r="I350" s="96"/>
      <c r="J350" s="25"/>
      <c r="K350" s="97" t="s">
        <v>3</v>
      </c>
      <c r="L350" s="98" t="s">
        <v>43</v>
      </c>
      <c r="N350" s="99">
        <f>M350*H350</f>
        <v>0</v>
      </c>
      <c r="O350" s="99">
        <v>0</v>
      </c>
      <c r="P350" s="99">
        <f>O350*H350</f>
        <v>0</v>
      </c>
      <c r="Q350" s="99">
        <v>0</v>
      </c>
      <c r="R350" s="100">
        <f>Q350*H350</f>
        <v>0</v>
      </c>
      <c r="AP350" s="101" t="s">
        <v>106</v>
      </c>
      <c r="AR350" s="101" t="s">
        <v>102</v>
      </c>
      <c r="AS350" s="101" t="s">
        <v>72</v>
      </c>
      <c r="AW350" s="11" t="s">
        <v>107</v>
      </c>
      <c r="BC350" s="102" t="e">
        <f>IF(L350="základní",#REF!,0)</f>
        <v>#REF!</v>
      </c>
      <c r="BD350" s="102">
        <f>IF(L350="snížená",#REF!,0)</f>
        <v>0</v>
      </c>
      <c r="BE350" s="102">
        <f>IF(L350="zákl. přenesená",#REF!,0)</f>
        <v>0</v>
      </c>
      <c r="BF350" s="102">
        <f>IF(L350="sníž. přenesená",#REF!,0)</f>
        <v>0</v>
      </c>
      <c r="BG350" s="102">
        <f>IF(L350="nulová",#REF!,0)</f>
        <v>0</v>
      </c>
      <c r="BH350" s="11" t="s">
        <v>80</v>
      </c>
      <c r="BI350" s="102" t="e">
        <f>ROUND(#REF!*H350,2)</f>
        <v>#REF!</v>
      </c>
      <c r="BJ350" s="11" t="s">
        <v>106</v>
      </c>
      <c r="BK350" s="101" t="s">
        <v>1191</v>
      </c>
    </row>
    <row r="351" spans="2:63" s="1" customFormat="1" ht="62.65" customHeight="1">
      <c r="B351" s="90"/>
      <c r="C351" s="91" t="s">
        <v>1192</v>
      </c>
      <c r="D351" s="91" t="s">
        <v>102</v>
      </c>
      <c r="E351" s="92" t="s">
        <v>1193</v>
      </c>
      <c r="F351" s="93" t="s">
        <v>1194</v>
      </c>
      <c r="G351" s="94" t="s">
        <v>1158</v>
      </c>
      <c r="H351" s="95">
        <v>1000</v>
      </c>
      <c r="I351" s="96"/>
      <c r="J351" s="25"/>
      <c r="K351" s="97" t="s">
        <v>3</v>
      </c>
      <c r="L351" s="98" t="s">
        <v>43</v>
      </c>
      <c r="N351" s="99">
        <f>M351*H351</f>
        <v>0</v>
      </c>
      <c r="O351" s="99">
        <v>0</v>
      </c>
      <c r="P351" s="99">
        <f>O351*H351</f>
        <v>0</v>
      </c>
      <c r="Q351" s="99">
        <v>0</v>
      </c>
      <c r="R351" s="100">
        <f>Q351*H351</f>
        <v>0</v>
      </c>
      <c r="AP351" s="101" t="s">
        <v>106</v>
      </c>
      <c r="AR351" s="101" t="s">
        <v>102</v>
      </c>
      <c r="AS351" s="101" t="s">
        <v>72</v>
      </c>
      <c r="AW351" s="11" t="s">
        <v>107</v>
      </c>
      <c r="BC351" s="102" t="e">
        <f>IF(L351="základní",#REF!,0)</f>
        <v>#REF!</v>
      </c>
      <c r="BD351" s="102">
        <f>IF(L351="snížená",#REF!,0)</f>
        <v>0</v>
      </c>
      <c r="BE351" s="102">
        <f>IF(L351="zákl. přenesená",#REF!,0)</f>
        <v>0</v>
      </c>
      <c r="BF351" s="102">
        <f>IF(L351="sníž. přenesená",#REF!,0)</f>
        <v>0</v>
      </c>
      <c r="BG351" s="102">
        <f>IF(L351="nulová",#REF!,0)</f>
        <v>0</v>
      </c>
      <c r="BH351" s="11" t="s">
        <v>80</v>
      </c>
      <c r="BI351" s="102" t="e">
        <f>ROUND(#REF!*H351,2)</f>
        <v>#REF!</v>
      </c>
      <c r="BJ351" s="11" t="s">
        <v>106</v>
      </c>
      <c r="BK351" s="101" t="s">
        <v>1195</v>
      </c>
    </row>
    <row r="352" spans="2:63" s="1" customFormat="1" ht="37.9" customHeight="1">
      <c r="B352" s="90"/>
      <c r="C352" s="91" t="s">
        <v>1196</v>
      </c>
      <c r="D352" s="91" t="s">
        <v>102</v>
      </c>
      <c r="E352" s="92" t="s">
        <v>1197</v>
      </c>
      <c r="F352" s="93" t="s">
        <v>1198</v>
      </c>
      <c r="G352" s="94" t="s">
        <v>111</v>
      </c>
      <c r="H352" s="95">
        <v>500</v>
      </c>
      <c r="I352" s="96"/>
      <c r="J352" s="25"/>
      <c r="K352" s="97" t="s">
        <v>3</v>
      </c>
      <c r="L352" s="98" t="s">
        <v>43</v>
      </c>
      <c r="N352" s="99">
        <f>M352*H352</f>
        <v>0</v>
      </c>
      <c r="O352" s="99">
        <v>0</v>
      </c>
      <c r="P352" s="99">
        <f>O352*H352</f>
        <v>0</v>
      </c>
      <c r="Q352" s="99">
        <v>0</v>
      </c>
      <c r="R352" s="100">
        <f>Q352*H352</f>
        <v>0</v>
      </c>
      <c r="AP352" s="101" t="s">
        <v>106</v>
      </c>
      <c r="AR352" s="101" t="s">
        <v>102</v>
      </c>
      <c r="AS352" s="101" t="s">
        <v>72</v>
      </c>
      <c r="AW352" s="11" t="s">
        <v>107</v>
      </c>
      <c r="BC352" s="102" t="e">
        <f>IF(L352="základní",#REF!,0)</f>
        <v>#REF!</v>
      </c>
      <c r="BD352" s="102">
        <f>IF(L352="snížená",#REF!,0)</f>
        <v>0</v>
      </c>
      <c r="BE352" s="102">
        <f>IF(L352="zákl. přenesená",#REF!,0)</f>
        <v>0</v>
      </c>
      <c r="BF352" s="102">
        <f>IF(L352="sníž. přenesená",#REF!,0)</f>
        <v>0</v>
      </c>
      <c r="BG352" s="102">
        <f>IF(L352="nulová",#REF!,0)</f>
        <v>0</v>
      </c>
      <c r="BH352" s="11" t="s">
        <v>80</v>
      </c>
      <c r="BI352" s="102" t="e">
        <f>ROUND(#REF!*H352,2)</f>
        <v>#REF!</v>
      </c>
      <c r="BJ352" s="11" t="s">
        <v>106</v>
      </c>
      <c r="BK352" s="101" t="s">
        <v>1199</v>
      </c>
    </row>
    <row r="353" spans="2:63" s="1" customFormat="1" ht="37.9" customHeight="1">
      <c r="B353" s="90"/>
      <c r="C353" s="91" t="s">
        <v>1200</v>
      </c>
      <c r="D353" s="91" t="s">
        <v>102</v>
      </c>
      <c r="E353" s="92" t="s">
        <v>1201</v>
      </c>
      <c r="F353" s="93" t="s">
        <v>1202</v>
      </c>
      <c r="G353" s="94" t="s">
        <v>111</v>
      </c>
      <c r="H353" s="95">
        <v>500</v>
      </c>
      <c r="I353" s="96"/>
      <c r="J353" s="25"/>
      <c r="K353" s="97" t="s">
        <v>3</v>
      </c>
      <c r="L353" s="98" t="s">
        <v>43</v>
      </c>
      <c r="N353" s="99">
        <f>M353*H353</f>
        <v>0</v>
      </c>
      <c r="O353" s="99">
        <v>0</v>
      </c>
      <c r="P353" s="99">
        <f>O353*H353</f>
        <v>0</v>
      </c>
      <c r="Q353" s="99">
        <v>0</v>
      </c>
      <c r="R353" s="100">
        <f>Q353*H353</f>
        <v>0</v>
      </c>
      <c r="AP353" s="101" t="s">
        <v>106</v>
      </c>
      <c r="AR353" s="101" t="s">
        <v>102</v>
      </c>
      <c r="AS353" s="101" t="s">
        <v>72</v>
      </c>
      <c r="AW353" s="11" t="s">
        <v>107</v>
      </c>
      <c r="BC353" s="102" t="e">
        <f>IF(L353="základní",#REF!,0)</f>
        <v>#REF!</v>
      </c>
      <c r="BD353" s="102">
        <f>IF(L353="snížená",#REF!,0)</f>
        <v>0</v>
      </c>
      <c r="BE353" s="102">
        <f>IF(L353="zákl. přenesená",#REF!,0)</f>
        <v>0</v>
      </c>
      <c r="BF353" s="102">
        <f>IF(L353="sníž. přenesená",#REF!,0)</f>
        <v>0</v>
      </c>
      <c r="BG353" s="102">
        <f>IF(L353="nulová",#REF!,0)</f>
        <v>0</v>
      </c>
      <c r="BH353" s="11" t="s">
        <v>80</v>
      </c>
      <c r="BI353" s="102" t="e">
        <f>ROUND(#REF!*H353,2)</f>
        <v>#REF!</v>
      </c>
      <c r="BJ353" s="11" t="s">
        <v>106</v>
      </c>
      <c r="BK353" s="101" t="s">
        <v>1203</v>
      </c>
    </row>
    <row r="354" spans="2:63" s="1" customFormat="1" ht="44.25" customHeight="1">
      <c r="B354" s="90"/>
      <c r="C354" s="91" t="s">
        <v>1204</v>
      </c>
      <c r="D354" s="91" t="s">
        <v>102</v>
      </c>
      <c r="E354" s="92" t="s">
        <v>1205</v>
      </c>
      <c r="F354" s="93" t="s">
        <v>1206</v>
      </c>
      <c r="G354" s="94" t="s">
        <v>1158</v>
      </c>
      <c r="H354" s="95">
        <v>100</v>
      </c>
      <c r="I354" s="96"/>
      <c r="J354" s="25"/>
      <c r="K354" s="97" t="s">
        <v>3</v>
      </c>
      <c r="L354" s="98" t="s">
        <v>43</v>
      </c>
      <c r="N354" s="99">
        <f>M354*H354</f>
        <v>0</v>
      </c>
      <c r="O354" s="99">
        <v>0</v>
      </c>
      <c r="P354" s="99">
        <f>O354*H354</f>
        <v>0</v>
      </c>
      <c r="Q354" s="99">
        <v>0</v>
      </c>
      <c r="R354" s="100">
        <f>Q354*H354</f>
        <v>0</v>
      </c>
      <c r="AP354" s="101" t="s">
        <v>106</v>
      </c>
      <c r="AR354" s="101" t="s">
        <v>102</v>
      </c>
      <c r="AS354" s="101" t="s">
        <v>72</v>
      </c>
      <c r="AW354" s="11" t="s">
        <v>107</v>
      </c>
      <c r="BC354" s="102" t="e">
        <f>IF(L354="základní",#REF!,0)</f>
        <v>#REF!</v>
      </c>
      <c r="BD354" s="102">
        <f>IF(L354="snížená",#REF!,0)</f>
        <v>0</v>
      </c>
      <c r="BE354" s="102">
        <f>IF(L354="zákl. přenesená",#REF!,0)</f>
        <v>0</v>
      </c>
      <c r="BF354" s="102">
        <f>IF(L354="sníž. přenesená",#REF!,0)</f>
        <v>0</v>
      </c>
      <c r="BG354" s="102">
        <f>IF(L354="nulová",#REF!,0)</f>
        <v>0</v>
      </c>
      <c r="BH354" s="11" t="s">
        <v>80</v>
      </c>
      <c r="BI354" s="102" t="e">
        <f>ROUND(#REF!*H354,2)</f>
        <v>#REF!</v>
      </c>
      <c r="BJ354" s="11" t="s">
        <v>106</v>
      </c>
      <c r="BK354" s="101" t="s">
        <v>1207</v>
      </c>
    </row>
    <row r="355" spans="2:63" s="1" customFormat="1" ht="33" customHeight="1">
      <c r="B355" s="90"/>
      <c r="C355" s="91" t="s">
        <v>1208</v>
      </c>
      <c r="D355" s="91" t="s">
        <v>102</v>
      </c>
      <c r="E355" s="92" t="s">
        <v>1209</v>
      </c>
      <c r="F355" s="93" t="s">
        <v>1210</v>
      </c>
      <c r="G355" s="94" t="s">
        <v>1211</v>
      </c>
      <c r="H355" s="95">
        <v>200</v>
      </c>
      <c r="I355" s="96"/>
      <c r="J355" s="25"/>
      <c r="K355" s="97" t="s">
        <v>3</v>
      </c>
      <c r="L355" s="98" t="s">
        <v>43</v>
      </c>
      <c r="N355" s="99">
        <f>M355*H355</f>
        <v>0</v>
      </c>
      <c r="O355" s="99">
        <v>0</v>
      </c>
      <c r="P355" s="99">
        <f>O355*H355</f>
        <v>0</v>
      </c>
      <c r="Q355" s="99">
        <v>0</v>
      </c>
      <c r="R355" s="100">
        <f>Q355*H355</f>
        <v>0</v>
      </c>
      <c r="AP355" s="101" t="s">
        <v>106</v>
      </c>
      <c r="AR355" s="101" t="s">
        <v>102</v>
      </c>
      <c r="AS355" s="101" t="s">
        <v>72</v>
      </c>
      <c r="AW355" s="11" t="s">
        <v>107</v>
      </c>
      <c r="BC355" s="102" t="e">
        <f>IF(L355="základní",#REF!,0)</f>
        <v>#REF!</v>
      </c>
      <c r="BD355" s="102">
        <f>IF(L355="snížená",#REF!,0)</f>
        <v>0</v>
      </c>
      <c r="BE355" s="102">
        <f>IF(L355="zákl. přenesená",#REF!,0)</f>
        <v>0</v>
      </c>
      <c r="BF355" s="102">
        <f>IF(L355="sníž. přenesená",#REF!,0)</f>
        <v>0</v>
      </c>
      <c r="BG355" s="102">
        <f>IF(L355="nulová",#REF!,0)</f>
        <v>0</v>
      </c>
      <c r="BH355" s="11" t="s">
        <v>80</v>
      </c>
      <c r="BI355" s="102" t="e">
        <f>ROUND(#REF!*H355,2)</f>
        <v>#REF!</v>
      </c>
      <c r="BJ355" s="11" t="s">
        <v>106</v>
      </c>
      <c r="BK355" s="101" t="s">
        <v>1212</v>
      </c>
    </row>
    <row r="356" spans="2:63" s="1" customFormat="1" ht="24.2" customHeight="1">
      <c r="B356" s="90"/>
      <c r="C356" s="91" t="s">
        <v>1213</v>
      </c>
      <c r="D356" s="91" t="s">
        <v>102</v>
      </c>
      <c r="E356" s="92" t="s">
        <v>1214</v>
      </c>
      <c r="F356" s="93" t="s">
        <v>1215</v>
      </c>
      <c r="G356" s="94" t="s">
        <v>111</v>
      </c>
      <c r="H356" s="95">
        <v>1000</v>
      </c>
      <c r="I356" s="96"/>
      <c r="J356" s="25"/>
      <c r="K356" s="97" t="s">
        <v>3</v>
      </c>
      <c r="L356" s="98" t="s">
        <v>43</v>
      </c>
      <c r="N356" s="99">
        <f>M356*H356</f>
        <v>0</v>
      </c>
      <c r="O356" s="99">
        <v>0</v>
      </c>
      <c r="P356" s="99">
        <f>O356*H356</f>
        <v>0</v>
      </c>
      <c r="Q356" s="99">
        <v>0</v>
      </c>
      <c r="R356" s="100">
        <f>Q356*H356</f>
        <v>0</v>
      </c>
      <c r="AP356" s="101" t="s">
        <v>106</v>
      </c>
      <c r="AR356" s="101" t="s">
        <v>102</v>
      </c>
      <c r="AS356" s="101" t="s">
        <v>72</v>
      </c>
      <c r="AW356" s="11" t="s">
        <v>107</v>
      </c>
      <c r="BC356" s="102" t="e">
        <f>IF(L356="základní",#REF!,0)</f>
        <v>#REF!</v>
      </c>
      <c r="BD356" s="102">
        <f>IF(L356="snížená",#REF!,0)</f>
        <v>0</v>
      </c>
      <c r="BE356" s="102">
        <f>IF(L356="zákl. přenesená",#REF!,0)</f>
        <v>0</v>
      </c>
      <c r="BF356" s="102">
        <f>IF(L356="sníž. přenesená",#REF!,0)</f>
        <v>0</v>
      </c>
      <c r="BG356" s="102">
        <f>IF(L356="nulová",#REF!,0)</f>
        <v>0</v>
      </c>
      <c r="BH356" s="11" t="s">
        <v>80</v>
      </c>
      <c r="BI356" s="102" t="e">
        <f>ROUND(#REF!*H356,2)</f>
        <v>#REF!</v>
      </c>
      <c r="BJ356" s="11" t="s">
        <v>106</v>
      </c>
      <c r="BK356" s="101" t="s">
        <v>1216</v>
      </c>
    </row>
    <row r="357" spans="2:63" s="1" customFormat="1" ht="24.2" customHeight="1">
      <c r="B357" s="90"/>
      <c r="C357" s="91" t="s">
        <v>1217</v>
      </c>
      <c r="D357" s="91" t="s">
        <v>102</v>
      </c>
      <c r="E357" s="92" t="s">
        <v>1218</v>
      </c>
      <c r="F357" s="93" t="s">
        <v>1219</v>
      </c>
      <c r="G357" s="94" t="s">
        <v>111</v>
      </c>
      <c r="H357" s="95">
        <v>1000</v>
      </c>
      <c r="I357" s="96"/>
      <c r="J357" s="25"/>
      <c r="K357" s="97" t="s">
        <v>3</v>
      </c>
      <c r="L357" s="98" t="s">
        <v>43</v>
      </c>
      <c r="N357" s="99">
        <f>M357*H357</f>
        <v>0</v>
      </c>
      <c r="O357" s="99">
        <v>0</v>
      </c>
      <c r="P357" s="99">
        <f>O357*H357</f>
        <v>0</v>
      </c>
      <c r="Q357" s="99">
        <v>0</v>
      </c>
      <c r="R357" s="100">
        <f>Q357*H357</f>
        <v>0</v>
      </c>
      <c r="AP357" s="101" t="s">
        <v>106</v>
      </c>
      <c r="AR357" s="101" t="s">
        <v>102</v>
      </c>
      <c r="AS357" s="101" t="s">
        <v>72</v>
      </c>
      <c r="AW357" s="11" t="s">
        <v>107</v>
      </c>
      <c r="BC357" s="102" t="e">
        <f>IF(L357="základní",#REF!,0)</f>
        <v>#REF!</v>
      </c>
      <c r="BD357" s="102">
        <f>IF(L357="snížená",#REF!,0)</f>
        <v>0</v>
      </c>
      <c r="BE357" s="102">
        <f>IF(L357="zákl. přenesená",#REF!,0)</f>
        <v>0</v>
      </c>
      <c r="BF357" s="102">
        <f>IF(L357="sníž. přenesená",#REF!,0)</f>
        <v>0</v>
      </c>
      <c r="BG357" s="102">
        <f>IF(L357="nulová",#REF!,0)</f>
        <v>0</v>
      </c>
      <c r="BH357" s="11" t="s">
        <v>80</v>
      </c>
      <c r="BI357" s="102" t="e">
        <f>ROUND(#REF!*H357,2)</f>
        <v>#REF!</v>
      </c>
      <c r="BJ357" s="11" t="s">
        <v>106</v>
      </c>
      <c r="BK357" s="101" t="s">
        <v>1220</v>
      </c>
    </row>
    <row r="358" spans="2:63" s="1" customFormat="1" ht="24.2" customHeight="1">
      <c r="B358" s="90"/>
      <c r="C358" s="91" t="s">
        <v>1221</v>
      </c>
      <c r="D358" s="91" t="s">
        <v>102</v>
      </c>
      <c r="E358" s="92" t="s">
        <v>1222</v>
      </c>
      <c r="F358" s="93" t="s">
        <v>1223</v>
      </c>
      <c r="G358" s="94" t="s">
        <v>111</v>
      </c>
      <c r="H358" s="95">
        <v>100</v>
      </c>
      <c r="I358" s="96"/>
      <c r="J358" s="25"/>
      <c r="K358" s="97" t="s">
        <v>3</v>
      </c>
      <c r="L358" s="98" t="s">
        <v>43</v>
      </c>
      <c r="N358" s="99">
        <f>M358*H358</f>
        <v>0</v>
      </c>
      <c r="O358" s="99">
        <v>0</v>
      </c>
      <c r="P358" s="99">
        <f>O358*H358</f>
        <v>0</v>
      </c>
      <c r="Q358" s="99">
        <v>0</v>
      </c>
      <c r="R358" s="100">
        <f>Q358*H358</f>
        <v>0</v>
      </c>
      <c r="AP358" s="101" t="s">
        <v>106</v>
      </c>
      <c r="AR358" s="101" t="s">
        <v>102</v>
      </c>
      <c r="AS358" s="101" t="s">
        <v>72</v>
      </c>
      <c r="AW358" s="11" t="s">
        <v>107</v>
      </c>
      <c r="BC358" s="102" t="e">
        <f>IF(L358="základní",#REF!,0)</f>
        <v>#REF!</v>
      </c>
      <c r="BD358" s="102">
        <f>IF(L358="snížená",#REF!,0)</f>
        <v>0</v>
      </c>
      <c r="BE358" s="102">
        <f>IF(L358="zákl. přenesená",#REF!,0)</f>
        <v>0</v>
      </c>
      <c r="BF358" s="102">
        <f>IF(L358="sníž. přenesená",#REF!,0)</f>
        <v>0</v>
      </c>
      <c r="BG358" s="102">
        <f>IF(L358="nulová",#REF!,0)</f>
        <v>0</v>
      </c>
      <c r="BH358" s="11" t="s">
        <v>80</v>
      </c>
      <c r="BI358" s="102" t="e">
        <f>ROUND(#REF!*H358,2)</f>
        <v>#REF!</v>
      </c>
      <c r="BJ358" s="11" t="s">
        <v>106</v>
      </c>
      <c r="BK358" s="101" t="s">
        <v>1224</v>
      </c>
    </row>
    <row r="359" spans="2:63" s="1" customFormat="1" ht="49.15" customHeight="1">
      <c r="B359" s="90"/>
      <c r="C359" s="91" t="s">
        <v>1225</v>
      </c>
      <c r="D359" s="91" t="s">
        <v>102</v>
      </c>
      <c r="E359" s="92" t="s">
        <v>1226</v>
      </c>
      <c r="F359" s="93" t="s">
        <v>1227</v>
      </c>
      <c r="G359" s="94" t="s">
        <v>111</v>
      </c>
      <c r="H359" s="95">
        <v>100</v>
      </c>
      <c r="I359" s="96"/>
      <c r="J359" s="25"/>
      <c r="K359" s="97" t="s">
        <v>3</v>
      </c>
      <c r="L359" s="98" t="s">
        <v>43</v>
      </c>
      <c r="N359" s="99">
        <f>M359*H359</f>
        <v>0</v>
      </c>
      <c r="O359" s="99">
        <v>0</v>
      </c>
      <c r="P359" s="99">
        <f>O359*H359</f>
        <v>0</v>
      </c>
      <c r="Q359" s="99">
        <v>0</v>
      </c>
      <c r="R359" s="100">
        <f>Q359*H359</f>
        <v>0</v>
      </c>
      <c r="AP359" s="101" t="s">
        <v>106</v>
      </c>
      <c r="AR359" s="101" t="s">
        <v>102</v>
      </c>
      <c r="AS359" s="101" t="s">
        <v>72</v>
      </c>
      <c r="AW359" s="11" t="s">
        <v>107</v>
      </c>
      <c r="BC359" s="102" t="e">
        <f>IF(L359="základní",#REF!,0)</f>
        <v>#REF!</v>
      </c>
      <c r="BD359" s="102">
        <f>IF(L359="snížená",#REF!,0)</f>
        <v>0</v>
      </c>
      <c r="BE359" s="102">
        <f>IF(L359="zákl. přenesená",#REF!,0)</f>
        <v>0</v>
      </c>
      <c r="BF359" s="102">
        <f>IF(L359="sníž. přenesená",#REF!,0)</f>
        <v>0</v>
      </c>
      <c r="BG359" s="102">
        <f>IF(L359="nulová",#REF!,0)</f>
        <v>0</v>
      </c>
      <c r="BH359" s="11" t="s">
        <v>80</v>
      </c>
      <c r="BI359" s="102" t="e">
        <f>ROUND(#REF!*H359,2)</f>
        <v>#REF!</v>
      </c>
      <c r="BJ359" s="11" t="s">
        <v>106</v>
      </c>
      <c r="BK359" s="101" t="s">
        <v>1228</v>
      </c>
    </row>
    <row r="360" spans="2:63" s="1" customFormat="1" ht="55.5" customHeight="1">
      <c r="B360" s="90"/>
      <c r="C360" s="91" t="s">
        <v>1229</v>
      </c>
      <c r="D360" s="91" t="s">
        <v>102</v>
      </c>
      <c r="E360" s="92" t="s">
        <v>1230</v>
      </c>
      <c r="F360" s="93" t="s">
        <v>1231</v>
      </c>
      <c r="G360" s="94" t="s">
        <v>111</v>
      </c>
      <c r="H360" s="95">
        <v>100</v>
      </c>
      <c r="I360" s="96"/>
      <c r="J360" s="25"/>
      <c r="K360" s="97" t="s">
        <v>3</v>
      </c>
      <c r="L360" s="98" t="s">
        <v>43</v>
      </c>
      <c r="N360" s="99">
        <f>M360*H360</f>
        <v>0</v>
      </c>
      <c r="O360" s="99">
        <v>0</v>
      </c>
      <c r="P360" s="99">
        <f>O360*H360</f>
        <v>0</v>
      </c>
      <c r="Q360" s="99">
        <v>0</v>
      </c>
      <c r="R360" s="100">
        <f>Q360*H360</f>
        <v>0</v>
      </c>
      <c r="AP360" s="101" t="s">
        <v>106</v>
      </c>
      <c r="AR360" s="101" t="s">
        <v>102</v>
      </c>
      <c r="AS360" s="101" t="s">
        <v>72</v>
      </c>
      <c r="AW360" s="11" t="s">
        <v>107</v>
      </c>
      <c r="BC360" s="102" t="e">
        <f>IF(L360="základní",#REF!,0)</f>
        <v>#REF!</v>
      </c>
      <c r="BD360" s="102">
        <f>IF(L360="snížená",#REF!,0)</f>
        <v>0</v>
      </c>
      <c r="BE360" s="102">
        <f>IF(L360="zákl. přenesená",#REF!,0)</f>
        <v>0</v>
      </c>
      <c r="BF360" s="102">
        <f>IF(L360="sníž. přenesená",#REF!,0)</f>
        <v>0</v>
      </c>
      <c r="BG360" s="102">
        <f>IF(L360="nulová",#REF!,0)</f>
        <v>0</v>
      </c>
      <c r="BH360" s="11" t="s">
        <v>80</v>
      </c>
      <c r="BI360" s="102" t="e">
        <f>ROUND(#REF!*H360,2)</f>
        <v>#REF!</v>
      </c>
      <c r="BJ360" s="11" t="s">
        <v>106</v>
      </c>
      <c r="BK360" s="101" t="s">
        <v>1232</v>
      </c>
    </row>
    <row r="361" spans="2:63" s="1" customFormat="1" ht="49.15" customHeight="1">
      <c r="B361" s="90"/>
      <c r="C361" s="91" t="s">
        <v>1233</v>
      </c>
      <c r="D361" s="91" t="s">
        <v>102</v>
      </c>
      <c r="E361" s="92" t="s">
        <v>1234</v>
      </c>
      <c r="F361" s="93" t="s">
        <v>1235</v>
      </c>
      <c r="G361" s="94" t="s">
        <v>111</v>
      </c>
      <c r="H361" s="95">
        <v>300</v>
      </c>
      <c r="I361" s="96"/>
      <c r="J361" s="25"/>
      <c r="K361" s="97" t="s">
        <v>3</v>
      </c>
      <c r="L361" s="98" t="s">
        <v>43</v>
      </c>
      <c r="N361" s="99">
        <f>M361*H361</f>
        <v>0</v>
      </c>
      <c r="O361" s="99">
        <v>0</v>
      </c>
      <c r="P361" s="99">
        <f>O361*H361</f>
        <v>0</v>
      </c>
      <c r="Q361" s="99">
        <v>0</v>
      </c>
      <c r="R361" s="100">
        <f>Q361*H361</f>
        <v>0</v>
      </c>
      <c r="AP361" s="101" t="s">
        <v>106</v>
      </c>
      <c r="AR361" s="101" t="s">
        <v>102</v>
      </c>
      <c r="AS361" s="101" t="s">
        <v>72</v>
      </c>
      <c r="AW361" s="11" t="s">
        <v>107</v>
      </c>
      <c r="BC361" s="102" t="e">
        <f>IF(L361="základní",#REF!,0)</f>
        <v>#REF!</v>
      </c>
      <c r="BD361" s="102">
        <f>IF(L361="snížená",#REF!,0)</f>
        <v>0</v>
      </c>
      <c r="BE361" s="102">
        <f>IF(L361="zákl. přenesená",#REF!,0)</f>
        <v>0</v>
      </c>
      <c r="BF361" s="102">
        <f>IF(L361="sníž. přenesená",#REF!,0)</f>
        <v>0</v>
      </c>
      <c r="BG361" s="102">
        <f>IF(L361="nulová",#REF!,0)</f>
        <v>0</v>
      </c>
      <c r="BH361" s="11" t="s">
        <v>80</v>
      </c>
      <c r="BI361" s="102" t="e">
        <f>ROUND(#REF!*H361,2)</f>
        <v>#REF!</v>
      </c>
      <c r="BJ361" s="11" t="s">
        <v>106</v>
      </c>
      <c r="BK361" s="101" t="s">
        <v>1236</v>
      </c>
    </row>
    <row r="362" spans="2:63" s="1" customFormat="1" ht="55.5" customHeight="1">
      <c r="B362" s="90"/>
      <c r="C362" s="91" t="s">
        <v>1237</v>
      </c>
      <c r="D362" s="91" t="s">
        <v>102</v>
      </c>
      <c r="E362" s="92" t="s">
        <v>1238</v>
      </c>
      <c r="F362" s="93" t="s">
        <v>1239</v>
      </c>
      <c r="G362" s="94" t="s">
        <v>111</v>
      </c>
      <c r="H362" s="95">
        <v>1000</v>
      </c>
      <c r="I362" s="96"/>
      <c r="J362" s="25"/>
      <c r="K362" s="97" t="s">
        <v>3</v>
      </c>
      <c r="L362" s="98" t="s">
        <v>43</v>
      </c>
      <c r="N362" s="99">
        <f>M362*H362</f>
        <v>0</v>
      </c>
      <c r="O362" s="99">
        <v>0</v>
      </c>
      <c r="P362" s="99">
        <f>O362*H362</f>
        <v>0</v>
      </c>
      <c r="Q362" s="99">
        <v>0</v>
      </c>
      <c r="R362" s="100">
        <f>Q362*H362</f>
        <v>0</v>
      </c>
      <c r="AP362" s="101" t="s">
        <v>106</v>
      </c>
      <c r="AR362" s="101" t="s">
        <v>102</v>
      </c>
      <c r="AS362" s="101" t="s">
        <v>72</v>
      </c>
      <c r="AW362" s="11" t="s">
        <v>107</v>
      </c>
      <c r="BC362" s="102" t="e">
        <f>IF(L362="základní",#REF!,0)</f>
        <v>#REF!</v>
      </c>
      <c r="BD362" s="102">
        <f>IF(L362="snížená",#REF!,0)</f>
        <v>0</v>
      </c>
      <c r="BE362" s="102">
        <f>IF(L362="zákl. přenesená",#REF!,0)</f>
        <v>0</v>
      </c>
      <c r="BF362" s="102">
        <f>IF(L362="sníž. přenesená",#REF!,0)</f>
        <v>0</v>
      </c>
      <c r="BG362" s="102">
        <f>IF(L362="nulová",#REF!,0)</f>
        <v>0</v>
      </c>
      <c r="BH362" s="11" t="s">
        <v>80</v>
      </c>
      <c r="BI362" s="102" t="e">
        <f>ROUND(#REF!*H362,2)</f>
        <v>#REF!</v>
      </c>
      <c r="BJ362" s="11" t="s">
        <v>106</v>
      </c>
      <c r="BK362" s="101" t="s">
        <v>1240</v>
      </c>
    </row>
    <row r="363" spans="2:63" s="1" customFormat="1" ht="49.15" customHeight="1">
      <c r="B363" s="90"/>
      <c r="C363" s="91" t="s">
        <v>1241</v>
      </c>
      <c r="D363" s="91" t="s">
        <v>102</v>
      </c>
      <c r="E363" s="92" t="s">
        <v>1242</v>
      </c>
      <c r="F363" s="93" t="s">
        <v>1243</v>
      </c>
      <c r="G363" s="94" t="s">
        <v>111</v>
      </c>
      <c r="H363" s="95">
        <v>50</v>
      </c>
      <c r="I363" s="96"/>
      <c r="J363" s="25"/>
      <c r="K363" s="97" t="s">
        <v>3</v>
      </c>
      <c r="L363" s="98" t="s">
        <v>43</v>
      </c>
      <c r="N363" s="99">
        <f>M363*H363</f>
        <v>0</v>
      </c>
      <c r="O363" s="99">
        <v>0</v>
      </c>
      <c r="P363" s="99">
        <f>O363*H363</f>
        <v>0</v>
      </c>
      <c r="Q363" s="99">
        <v>0</v>
      </c>
      <c r="R363" s="100">
        <f>Q363*H363</f>
        <v>0</v>
      </c>
      <c r="AP363" s="101" t="s">
        <v>106</v>
      </c>
      <c r="AR363" s="101" t="s">
        <v>102</v>
      </c>
      <c r="AS363" s="101" t="s">
        <v>72</v>
      </c>
      <c r="AW363" s="11" t="s">
        <v>107</v>
      </c>
      <c r="BC363" s="102" t="e">
        <f>IF(L363="základní",#REF!,0)</f>
        <v>#REF!</v>
      </c>
      <c r="BD363" s="102">
        <f>IF(L363="snížená",#REF!,0)</f>
        <v>0</v>
      </c>
      <c r="BE363" s="102">
        <f>IF(L363="zákl. přenesená",#REF!,0)</f>
        <v>0</v>
      </c>
      <c r="BF363" s="102">
        <f>IF(L363="sníž. přenesená",#REF!,0)</f>
        <v>0</v>
      </c>
      <c r="BG363" s="102">
        <f>IF(L363="nulová",#REF!,0)</f>
        <v>0</v>
      </c>
      <c r="BH363" s="11" t="s">
        <v>80</v>
      </c>
      <c r="BI363" s="102" t="e">
        <f>ROUND(#REF!*H363,2)</f>
        <v>#REF!</v>
      </c>
      <c r="BJ363" s="11" t="s">
        <v>106</v>
      </c>
      <c r="BK363" s="101" t="s">
        <v>1244</v>
      </c>
    </row>
    <row r="364" spans="2:63" s="1" customFormat="1" ht="55.5" customHeight="1">
      <c r="B364" s="90"/>
      <c r="C364" s="91" t="s">
        <v>1245</v>
      </c>
      <c r="D364" s="91" t="s">
        <v>102</v>
      </c>
      <c r="E364" s="92" t="s">
        <v>1246</v>
      </c>
      <c r="F364" s="93" t="s">
        <v>1247</v>
      </c>
      <c r="G364" s="94" t="s">
        <v>111</v>
      </c>
      <c r="H364" s="95">
        <v>50</v>
      </c>
      <c r="I364" s="96"/>
      <c r="J364" s="25"/>
      <c r="K364" s="97" t="s">
        <v>3</v>
      </c>
      <c r="L364" s="98" t="s">
        <v>43</v>
      </c>
      <c r="N364" s="99">
        <f>M364*H364</f>
        <v>0</v>
      </c>
      <c r="O364" s="99">
        <v>0</v>
      </c>
      <c r="P364" s="99">
        <f>O364*H364</f>
        <v>0</v>
      </c>
      <c r="Q364" s="99">
        <v>0</v>
      </c>
      <c r="R364" s="100">
        <f>Q364*H364</f>
        <v>0</v>
      </c>
      <c r="AP364" s="101" t="s">
        <v>106</v>
      </c>
      <c r="AR364" s="101" t="s">
        <v>102</v>
      </c>
      <c r="AS364" s="101" t="s">
        <v>72</v>
      </c>
      <c r="AW364" s="11" t="s">
        <v>107</v>
      </c>
      <c r="BC364" s="102" t="e">
        <f>IF(L364="základní",#REF!,0)</f>
        <v>#REF!</v>
      </c>
      <c r="BD364" s="102">
        <f>IF(L364="snížená",#REF!,0)</f>
        <v>0</v>
      </c>
      <c r="BE364" s="102">
        <f>IF(L364="zákl. přenesená",#REF!,0)</f>
        <v>0</v>
      </c>
      <c r="BF364" s="102">
        <f>IF(L364="sníž. přenesená",#REF!,0)</f>
        <v>0</v>
      </c>
      <c r="BG364" s="102">
        <f>IF(L364="nulová",#REF!,0)</f>
        <v>0</v>
      </c>
      <c r="BH364" s="11" t="s">
        <v>80</v>
      </c>
      <c r="BI364" s="102" t="e">
        <f>ROUND(#REF!*H364,2)</f>
        <v>#REF!</v>
      </c>
      <c r="BJ364" s="11" t="s">
        <v>106</v>
      </c>
      <c r="BK364" s="101" t="s">
        <v>1248</v>
      </c>
    </row>
    <row r="365" spans="2:63" s="1" customFormat="1" ht="49.15" customHeight="1">
      <c r="B365" s="90"/>
      <c r="C365" s="91" t="s">
        <v>1249</v>
      </c>
      <c r="D365" s="91" t="s">
        <v>102</v>
      </c>
      <c r="E365" s="92" t="s">
        <v>1250</v>
      </c>
      <c r="F365" s="93" t="s">
        <v>1251</v>
      </c>
      <c r="G365" s="94" t="s">
        <v>111</v>
      </c>
      <c r="H365" s="95">
        <v>50</v>
      </c>
      <c r="I365" s="96"/>
      <c r="J365" s="25"/>
      <c r="K365" s="97" t="s">
        <v>3</v>
      </c>
      <c r="L365" s="98" t="s">
        <v>43</v>
      </c>
      <c r="N365" s="99">
        <f>M365*H365</f>
        <v>0</v>
      </c>
      <c r="O365" s="99">
        <v>0</v>
      </c>
      <c r="P365" s="99">
        <f>O365*H365</f>
        <v>0</v>
      </c>
      <c r="Q365" s="99">
        <v>0</v>
      </c>
      <c r="R365" s="100">
        <f>Q365*H365</f>
        <v>0</v>
      </c>
      <c r="AP365" s="101" t="s">
        <v>106</v>
      </c>
      <c r="AR365" s="101" t="s">
        <v>102</v>
      </c>
      <c r="AS365" s="101" t="s">
        <v>72</v>
      </c>
      <c r="AW365" s="11" t="s">
        <v>107</v>
      </c>
      <c r="BC365" s="102" t="e">
        <f>IF(L365="základní",#REF!,0)</f>
        <v>#REF!</v>
      </c>
      <c r="BD365" s="102">
        <f>IF(L365="snížená",#REF!,0)</f>
        <v>0</v>
      </c>
      <c r="BE365" s="102">
        <f>IF(L365="zákl. přenesená",#REF!,0)</f>
        <v>0</v>
      </c>
      <c r="BF365" s="102">
        <f>IF(L365="sníž. přenesená",#REF!,0)</f>
        <v>0</v>
      </c>
      <c r="BG365" s="102">
        <f>IF(L365="nulová",#REF!,0)</f>
        <v>0</v>
      </c>
      <c r="BH365" s="11" t="s">
        <v>80</v>
      </c>
      <c r="BI365" s="102" t="e">
        <f>ROUND(#REF!*H365,2)</f>
        <v>#REF!</v>
      </c>
      <c r="BJ365" s="11" t="s">
        <v>106</v>
      </c>
      <c r="BK365" s="101" t="s">
        <v>1252</v>
      </c>
    </row>
    <row r="366" spans="2:63" s="1" customFormat="1" ht="49.15" customHeight="1">
      <c r="B366" s="90"/>
      <c r="C366" s="91" t="s">
        <v>1253</v>
      </c>
      <c r="D366" s="91" t="s">
        <v>102</v>
      </c>
      <c r="E366" s="92" t="s">
        <v>1254</v>
      </c>
      <c r="F366" s="93" t="s">
        <v>1255</v>
      </c>
      <c r="G366" s="94" t="s">
        <v>111</v>
      </c>
      <c r="H366" s="95">
        <v>30</v>
      </c>
      <c r="I366" s="96"/>
      <c r="J366" s="25"/>
      <c r="K366" s="97" t="s">
        <v>3</v>
      </c>
      <c r="L366" s="98" t="s">
        <v>43</v>
      </c>
      <c r="N366" s="99">
        <f>M366*H366</f>
        <v>0</v>
      </c>
      <c r="O366" s="99">
        <v>0</v>
      </c>
      <c r="P366" s="99">
        <f>O366*H366</f>
        <v>0</v>
      </c>
      <c r="Q366" s="99">
        <v>0</v>
      </c>
      <c r="R366" s="100">
        <f>Q366*H366</f>
        <v>0</v>
      </c>
      <c r="AP366" s="101" t="s">
        <v>106</v>
      </c>
      <c r="AR366" s="101" t="s">
        <v>102</v>
      </c>
      <c r="AS366" s="101" t="s">
        <v>72</v>
      </c>
      <c r="AW366" s="11" t="s">
        <v>107</v>
      </c>
      <c r="BC366" s="102" t="e">
        <f>IF(L366="základní",#REF!,0)</f>
        <v>#REF!</v>
      </c>
      <c r="BD366" s="102">
        <f>IF(L366="snížená",#REF!,0)</f>
        <v>0</v>
      </c>
      <c r="BE366" s="102">
        <f>IF(L366="zákl. přenesená",#REF!,0)</f>
        <v>0</v>
      </c>
      <c r="BF366" s="102">
        <f>IF(L366="sníž. přenesená",#REF!,0)</f>
        <v>0</v>
      </c>
      <c r="BG366" s="102">
        <f>IF(L366="nulová",#REF!,0)</f>
        <v>0</v>
      </c>
      <c r="BH366" s="11" t="s">
        <v>80</v>
      </c>
      <c r="BI366" s="102" t="e">
        <f>ROUND(#REF!*H366,2)</f>
        <v>#REF!</v>
      </c>
      <c r="BJ366" s="11" t="s">
        <v>106</v>
      </c>
      <c r="BK366" s="101" t="s">
        <v>1256</v>
      </c>
    </row>
    <row r="367" spans="2:63" s="1" customFormat="1" ht="55.5" customHeight="1">
      <c r="B367" s="90"/>
      <c r="C367" s="91" t="s">
        <v>1257</v>
      </c>
      <c r="D367" s="91" t="s">
        <v>102</v>
      </c>
      <c r="E367" s="92" t="s">
        <v>1258</v>
      </c>
      <c r="F367" s="93" t="s">
        <v>1259</v>
      </c>
      <c r="G367" s="94" t="s">
        <v>111</v>
      </c>
      <c r="H367" s="95">
        <v>30</v>
      </c>
      <c r="I367" s="96"/>
      <c r="J367" s="25"/>
      <c r="K367" s="97" t="s">
        <v>3</v>
      </c>
      <c r="L367" s="98" t="s">
        <v>43</v>
      </c>
      <c r="N367" s="99">
        <f>M367*H367</f>
        <v>0</v>
      </c>
      <c r="O367" s="99">
        <v>0</v>
      </c>
      <c r="P367" s="99">
        <f>O367*H367</f>
        <v>0</v>
      </c>
      <c r="Q367" s="99">
        <v>0</v>
      </c>
      <c r="R367" s="100">
        <f>Q367*H367</f>
        <v>0</v>
      </c>
      <c r="AP367" s="101" t="s">
        <v>106</v>
      </c>
      <c r="AR367" s="101" t="s">
        <v>102</v>
      </c>
      <c r="AS367" s="101" t="s">
        <v>72</v>
      </c>
      <c r="AW367" s="11" t="s">
        <v>107</v>
      </c>
      <c r="BC367" s="102" t="e">
        <f>IF(L367="základní",#REF!,0)</f>
        <v>#REF!</v>
      </c>
      <c r="BD367" s="102">
        <f>IF(L367="snížená",#REF!,0)</f>
        <v>0</v>
      </c>
      <c r="BE367" s="102">
        <f>IF(L367="zákl. přenesená",#REF!,0)</f>
        <v>0</v>
      </c>
      <c r="BF367" s="102">
        <f>IF(L367="sníž. přenesená",#REF!,0)</f>
        <v>0</v>
      </c>
      <c r="BG367" s="102">
        <f>IF(L367="nulová",#REF!,0)</f>
        <v>0</v>
      </c>
      <c r="BH367" s="11" t="s">
        <v>80</v>
      </c>
      <c r="BI367" s="102" t="e">
        <f>ROUND(#REF!*H367,2)</f>
        <v>#REF!</v>
      </c>
      <c r="BJ367" s="11" t="s">
        <v>106</v>
      </c>
      <c r="BK367" s="101" t="s">
        <v>1260</v>
      </c>
    </row>
    <row r="368" spans="2:63" s="1" customFormat="1" ht="49.15" customHeight="1">
      <c r="B368" s="90"/>
      <c r="C368" s="91" t="s">
        <v>1261</v>
      </c>
      <c r="D368" s="91" t="s">
        <v>102</v>
      </c>
      <c r="E368" s="92" t="s">
        <v>1262</v>
      </c>
      <c r="F368" s="93" t="s">
        <v>1263</v>
      </c>
      <c r="G368" s="94" t="s">
        <v>111</v>
      </c>
      <c r="H368" s="95">
        <v>30</v>
      </c>
      <c r="I368" s="96"/>
      <c r="J368" s="25"/>
      <c r="K368" s="97" t="s">
        <v>3</v>
      </c>
      <c r="L368" s="98" t="s">
        <v>43</v>
      </c>
      <c r="N368" s="99">
        <f>M368*H368</f>
        <v>0</v>
      </c>
      <c r="O368" s="99">
        <v>0</v>
      </c>
      <c r="P368" s="99">
        <f>O368*H368</f>
        <v>0</v>
      </c>
      <c r="Q368" s="99">
        <v>0</v>
      </c>
      <c r="R368" s="100">
        <f>Q368*H368</f>
        <v>0</v>
      </c>
      <c r="AP368" s="101" t="s">
        <v>106</v>
      </c>
      <c r="AR368" s="101" t="s">
        <v>102</v>
      </c>
      <c r="AS368" s="101" t="s">
        <v>72</v>
      </c>
      <c r="AW368" s="11" t="s">
        <v>107</v>
      </c>
      <c r="BC368" s="102" t="e">
        <f>IF(L368="základní",#REF!,0)</f>
        <v>#REF!</v>
      </c>
      <c r="BD368" s="102">
        <f>IF(L368="snížená",#REF!,0)</f>
        <v>0</v>
      </c>
      <c r="BE368" s="102">
        <f>IF(L368="zákl. přenesená",#REF!,0)</f>
        <v>0</v>
      </c>
      <c r="BF368" s="102">
        <f>IF(L368="sníž. přenesená",#REF!,0)</f>
        <v>0</v>
      </c>
      <c r="BG368" s="102">
        <f>IF(L368="nulová",#REF!,0)</f>
        <v>0</v>
      </c>
      <c r="BH368" s="11" t="s">
        <v>80</v>
      </c>
      <c r="BI368" s="102" t="e">
        <f>ROUND(#REF!*H368,2)</f>
        <v>#REF!</v>
      </c>
      <c r="BJ368" s="11" t="s">
        <v>106</v>
      </c>
      <c r="BK368" s="101" t="s">
        <v>1264</v>
      </c>
    </row>
    <row r="369" spans="2:63" s="1" customFormat="1" ht="24.2" customHeight="1">
      <c r="B369" s="90"/>
      <c r="C369" s="91" t="s">
        <v>1265</v>
      </c>
      <c r="D369" s="91" t="s">
        <v>102</v>
      </c>
      <c r="E369" s="92" t="s">
        <v>1266</v>
      </c>
      <c r="F369" s="93" t="s">
        <v>1267</v>
      </c>
      <c r="G369" s="94" t="s">
        <v>111</v>
      </c>
      <c r="H369" s="95">
        <v>100</v>
      </c>
      <c r="I369" s="96"/>
      <c r="J369" s="25"/>
      <c r="K369" s="97" t="s">
        <v>3</v>
      </c>
      <c r="L369" s="98" t="s">
        <v>43</v>
      </c>
      <c r="N369" s="99">
        <f>M369*H369</f>
        <v>0</v>
      </c>
      <c r="O369" s="99">
        <v>0</v>
      </c>
      <c r="P369" s="99">
        <f>O369*H369</f>
        <v>0</v>
      </c>
      <c r="Q369" s="99">
        <v>0</v>
      </c>
      <c r="R369" s="100">
        <f>Q369*H369</f>
        <v>0</v>
      </c>
      <c r="AP369" s="101" t="s">
        <v>106</v>
      </c>
      <c r="AR369" s="101" t="s">
        <v>102</v>
      </c>
      <c r="AS369" s="101" t="s">
        <v>72</v>
      </c>
      <c r="AW369" s="11" t="s">
        <v>107</v>
      </c>
      <c r="BC369" s="102" t="e">
        <f>IF(L369="základní",#REF!,0)</f>
        <v>#REF!</v>
      </c>
      <c r="BD369" s="102">
        <f>IF(L369="snížená",#REF!,0)</f>
        <v>0</v>
      </c>
      <c r="BE369" s="102">
        <f>IF(L369="zákl. přenesená",#REF!,0)</f>
        <v>0</v>
      </c>
      <c r="BF369" s="102">
        <f>IF(L369="sníž. přenesená",#REF!,0)</f>
        <v>0</v>
      </c>
      <c r="BG369" s="102">
        <f>IF(L369="nulová",#REF!,0)</f>
        <v>0</v>
      </c>
      <c r="BH369" s="11" t="s">
        <v>80</v>
      </c>
      <c r="BI369" s="102" t="e">
        <f>ROUND(#REF!*H369,2)</f>
        <v>#REF!</v>
      </c>
      <c r="BJ369" s="11" t="s">
        <v>106</v>
      </c>
      <c r="BK369" s="101" t="s">
        <v>1268</v>
      </c>
    </row>
    <row r="370" spans="2:63" s="1" customFormat="1" ht="33" customHeight="1">
      <c r="B370" s="90"/>
      <c r="C370" s="91" t="s">
        <v>1269</v>
      </c>
      <c r="D370" s="91" t="s">
        <v>102</v>
      </c>
      <c r="E370" s="92" t="s">
        <v>1270</v>
      </c>
      <c r="F370" s="93" t="s">
        <v>1271</v>
      </c>
      <c r="G370" s="94" t="s">
        <v>111</v>
      </c>
      <c r="H370" s="95">
        <v>200</v>
      </c>
      <c r="I370" s="96"/>
      <c r="J370" s="25"/>
      <c r="K370" s="97" t="s">
        <v>3</v>
      </c>
      <c r="L370" s="98" t="s">
        <v>43</v>
      </c>
      <c r="N370" s="99">
        <f>M370*H370</f>
        <v>0</v>
      </c>
      <c r="O370" s="99">
        <v>0</v>
      </c>
      <c r="P370" s="99">
        <f>O370*H370</f>
        <v>0</v>
      </c>
      <c r="Q370" s="99">
        <v>0</v>
      </c>
      <c r="R370" s="100">
        <f>Q370*H370</f>
        <v>0</v>
      </c>
      <c r="AP370" s="101" t="s">
        <v>106</v>
      </c>
      <c r="AR370" s="101" t="s">
        <v>102</v>
      </c>
      <c r="AS370" s="101" t="s">
        <v>72</v>
      </c>
      <c r="AW370" s="11" t="s">
        <v>107</v>
      </c>
      <c r="BC370" s="102" t="e">
        <f>IF(L370="základní",#REF!,0)</f>
        <v>#REF!</v>
      </c>
      <c r="BD370" s="102">
        <f>IF(L370="snížená",#REF!,0)</f>
        <v>0</v>
      </c>
      <c r="BE370" s="102">
        <f>IF(L370="zákl. přenesená",#REF!,0)</f>
        <v>0</v>
      </c>
      <c r="BF370" s="102">
        <f>IF(L370="sníž. přenesená",#REF!,0)</f>
        <v>0</v>
      </c>
      <c r="BG370" s="102">
        <f>IF(L370="nulová",#REF!,0)</f>
        <v>0</v>
      </c>
      <c r="BH370" s="11" t="s">
        <v>80</v>
      </c>
      <c r="BI370" s="102" t="e">
        <f>ROUND(#REF!*H370,2)</f>
        <v>#REF!</v>
      </c>
      <c r="BJ370" s="11" t="s">
        <v>106</v>
      </c>
      <c r="BK370" s="101" t="s">
        <v>1272</v>
      </c>
    </row>
    <row r="371" spans="2:63" s="1" customFormat="1" ht="44.25" customHeight="1">
      <c r="B371" s="90"/>
      <c r="C371" s="91" t="s">
        <v>1273</v>
      </c>
      <c r="D371" s="91" t="s">
        <v>102</v>
      </c>
      <c r="E371" s="92" t="s">
        <v>1274</v>
      </c>
      <c r="F371" s="93" t="s">
        <v>1275</v>
      </c>
      <c r="G371" s="94" t="s">
        <v>501</v>
      </c>
      <c r="H371" s="95">
        <v>0.1</v>
      </c>
      <c r="I371" s="96"/>
      <c r="J371" s="25"/>
      <c r="K371" s="97" t="s">
        <v>3</v>
      </c>
      <c r="L371" s="98" t="s">
        <v>43</v>
      </c>
      <c r="N371" s="99">
        <f>M371*H371</f>
        <v>0</v>
      </c>
      <c r="O371" s="99">
        <v>0</v>
      </c>
      <c r="P371" s="99">
        <f>O371*H371</f>
        <v>0</v>
      </c>
      <c r="Q371" s="99">
        <v>0</v>
      </c>
      <c r="R371" s="100">
        <f>Q371*H371</f>
        <v>0</v>
      </c>
      <c r="AP371" s="101" t="s">
        <v>106</v>
      </c>
      <c r="AR371" s="101" t="s">
        <v>102</v>
      </c>
      <c r="AS371" s="101" t="s">
        <v>72</v>
      </c>
      <c r="AW371" s="11" t="s">
        <v>107</v>
      </c>
      <c r="BC371" s="102" t="e">
        <f>IF(L371="základní",#REF!,0)</f>
        <v>#REF!</v>
      </c>
      <c r="BD371" s="102">
        <f>IF(L371="snížená",#REF!,0)</f>
        <v>0</v>
      </c>
      <c r="BE371" s="102">
        <f>IF(L371="zákl. přenesená",#REF!,0)</f>
        <v>0</v>
      </c>
      <c r="BF371" s="102">
        <f>IF(L371="sníž. přenesená",#REF!,0)</f>
        <v>0</v>
      </c>
      <c r="BG371" s="102">
        <f>IF(L371="nulová",#REF!,0)</f>
        <v>0</v>
      </c>
      <c r="BH371" s="11" t="s">
        <v>80</v>
      </c>
      <c r="BI371" s="102" t="e">
        <f>ROUND(#REF!*H371,2)</f>
        <v>#REF!</v>
      </c>
      <c r="BJ371" s="11" t="s">
        <v>106</v>
      </c>
      <c r="BK371" s="101" t="s">
        <v>1276</v>
      </c>
    </row>
    <row r="372" spans="2:63" s="1" customFormat="1" ht="44.25" customHeight="1">
      <c r="B372" s="90"/>
      <c r="C372" s="91" t="s">
        <v>1277</v>
      </c>
      <c r="D372" s="91" t="s">
        <v>102</v>
      </c>
      <c r="E372" s="92" t="s">
        <v>1278</v>
      </c>
      <c r="F372" s="93" t="s">
        <v>1279</v>
      </c>
      <c r="G372" s="94" t="s">
        <v>501</v>
      </c>
      <c r="H372" s="95">
        <v>0.1</v>
      </c>
      <c r="I372" s="96"/>
      <c r="J372" s="25"/>
      <c r="K372" s="97" t="s">
        <v>3</v>
      </c>
      <c r="L372" s="98" t="s">
        <v>43</v>
      </c>
      <c r="N372" s="99">
        <f>M372*H372</f>
        <v>0</v>
      </c>
      <c r="O372" s="99">
        <v>0</v>
      </c>
      <c r="P372" s="99">
        <f>O372*H372</f>
        <v>0</v>
      </c>
      <c r="Q372" s="99">
        <v>0</v>
      </c>
      <c r="R372" s="100">
        <f>Q372*H372</f>
        <v>0</v>
      </c>
      <c r="AP372" s="101" t="s">
        <v>106</v>
      </c>
      <c r="AR372" s="101" t="s">
        <v>102</v>
      </c>
      <c r="AS372" s="101" t="s">
        <v>72</v>
      </c>
      <c r="AW372" s="11" t="s">
        <v>107</v>
      </c>
      <c r="BC372" s="102" t="e">
        <f>IF(L372="základní",#REF!,0)</f>
        <v>#REF!</v>
      </c>
      <c r="BD372" s="102">
        <f>IF(L372="snížená",#REF!,0)</f>
        <v>0</v>
      </c>
      <c r="BE372" s="102">
        <f>IF(L372="zákl. přenesená",#REF!,0)</f>
        <v>0</v>
      </c>
      <c r="BF372" s="102">
        <f>IF(L372="sníž. přenesená",#REF!,0)</f>
        <v>0</v>
      </c>
      <c r="BG372" s="102">
        <f>IF(L372="nulová",#REF!,0)</f>
        <v>0</v>
      </c>
      <c r="BH372" s="11" t="s">
        <v>80</v>
      </c>
      <c r="BI372" s="102" t="e">
        <f>ROUND(#REF!*H372,2)</f>
        <v>#REF!</v>
      </c>
      <c r="BJ372" s="11" t="s">
        <v>106</v>
      </c>
      <c r="BK372" s="101" t="s">
        <v>1280</v>
      </c>
    </row>
    <row r="373" spans="2:63" s="1" customFormat="1" ht="44.25" customHeight="1">
      <c r="B373" s="90"/>
      <c r="C373" s="91" t="s">
        <v>1281</v>
      </c>
      <c r="D373" s="91" t="s">
        <v>102</v>
      </c>
      <c r="E373" s="92" t="s">
        <v>1282</v>
      </c>
      <c r="F373" s="93" t="s">
        <v>1283</v>
      </c>
      <c r="G373" s="94" t="s">
        <v>501</v>
      </c>
      <c r="H373" s="95">
        <v>0.1</v>
      </c>
      <c r="I373" s="96"/>
      <c r="J373" s="25"/>
      <c r="K373" s="97" t="s">
        <v>3</v>
      </c>
      <c r="L373" s="98" t="s">
        <v>43</v>
      </c>
      <c r="N373" s="99">
        <f>M373*H373</f>
        <v>0</v>
      </c>
      <c r="O373" s="99">
        <v>0</v>
      </c>
      <c r="P373" s="99">
        <f>O373*H373</f>
        <v>0</v>
      </c>
      <c r="Q373" s="99">
        <v>0</v>
      </c>
      <c r="R373" s="100">
        <f>Q373*H373</f>
        <v>0</v>
      </c>
      <c r="AP373" s="101" t="s">
        <v>106</v>
      </c>
      <c r="AR373" s="101" t="s">
        <v>102</v>
      </c>
      <c r="AS373" s="101" t="s">
        <v>72</v>
      </c>
      <c r="AW373" s="11" t="s">
        <v>107</v>
      </c>
      <c r="BC373" s="102" t="e">
        <f>IF(L373="základní",#REF!,0)</f>
        <v>#REF!</v>
      </c>
      <c r="BD373" s="102">
        <f>IF(L373="snížená",#REF!,0)</f>
        <v>0</v>
      </c>
      <c r="BE373" s="102">
        <f>IF(L373="zákl. přenesená",#REF!,0)</f>
        <v>0</v>
      </c>
      <c r="BF373" s="102">
        <f>IF(L373="sníž. přenesená",#REF!,0)</f>
        <v>0</v>
      </c>
      <c r="BG373" s="102">
        <f>IF(L373="nulová",#REF!,0)</f>
        <v>0</v>
      </c>
      <c r="BH373" s="11" t="s">
        <v>80</v>
      </c>
      <c r="BI373" s="102" t="e">
        <f>ROUND(#REF!*H373,2)</f>
        <v>#REF!</v>
      </c>
      <c r="BJ373" s="11" t="s">
        <v>106</v>
      </c>
      <c r="BK373" s="101" t="s">
        <v>1284</v>
      </c>
    </row>
    <row r="374" spans="2:63" s="1" customFormat="1" ht="44.25" customHeight="1">
      <c r="B374" s="90"/>
      <c r="C374" s="91" t="s">
        <v>1285</v>
      </c>
      <c r="D374" s="91" t="s">
        <v>102</v>
      </c>
      <c r="E374" s="92" t="s">
        <v>1286</v>
      </c>
      <c r="F374" s="93" t="s">
        <v>1287</v>
      </c>
      <c r="G374" s="94" t="s">
        <v>501</v>
      </c>
      <c r="H374" s="95">
        <v>0.1</v>
      </c>
      <c r="I374" s="96"/>
      <c r="J374" s="25"/>
      <c r="K374" s="97" t="s">
        <v>3</v>
      </c>
      <c r="L374" s="98" t="s">
        <v>43</v>
      </c>
      <c r="N374" s="99">
        <f>M374*H374</f>
        <v>0</v>
      </c>
      <c r="O374" s="99">
        <v>0</v>
      </c>
      <c r="P374" s="99">
        <f>O374*H374</f>
        <v>0</v>
      </c>
      <c r="Q374" s="99">
        <v>0</v>
      </c>
      <c r="R374" s="100">
        <f>Q374*H374</f>
        <v>0</v>
      </c>
      <c r="AP374" s="101" t="s">
        <v>106</v>
      </c>
      <c r="AR374" s="101" t="s">
        <v>102</v>
      </c>
      <c r="AS374" s="101" t="s">
        <v>72</v>
      </c>
      <c r="AW374" s="11" t="s">
        <v>107</v>
      </c>
      <c r="BC374" s="102" t="e">
        <f>IF(L374="základní",#REF!,0)</f>
        <v>#REF!</v>
      </c>
      <c r="BD374" s="102">
        <f>IF(L374="snížená",#REF!,0)</f>
        <v>0</v>
      </c>
      <c r="BE374" s="102">
        <f>IF(L374="zákl. přenesená",#REF!,0)</f>
        <v>0</v>
      </c>
      <c r="BF374" s="102">
        <f>IF(L374="sníž. přenesená",#REF!,0)</f>
        <v>0</v>
      </c>
      <c r="BG374" s="102">
        <f>IF(L374="nulová",#REF!,0)</f>
        <v>0</v>
      </c>
      <c r="BH374" s="11" t="s">
        <v>80</v>
      </c>
      <c r="BI374" s="102" t="e">
        <f>ROUND(#REF!*H374,2)</f>
        <v>#REF!</v>
      </c>
      <c r="BJ374" s="11" t="s">
        <v>106</v>
      </c>
      <c r="BK374" s="101" t="s">
        <v>1288</v>
      </c>
    </row>
    <row r="375" spans="2:63" s="1" customFormat="1" ht="44.25" customHeight="1">
      <c r="B375" s="90"/>
      <c r="C375" s="91" t="s">
        <v>1289</v>
      </c>
      <c r="D375" s="91" t="s">
        <v>102</v>
      </c>
      <c r="E375" s="92" t="s">
        <v>1290</v>
      </c>
      <c r="F375" s="93" t="s">
        <v>1291</v>
      </c>
      <c r="G375" s="94" t="s">
        <v>501</v>
      </c>
      <c r="H375" s="95">
        <v>0.1</v>
      </c>
      <c r="I375" s="96"/>
      <c r="J375" s="25"/>
      <c r="K375" s="97" t="s">
        <v>3</v>
      </c>
      <c r="L375" s="98" t="s">
        <v>43</v>
      </c>
      <c r="N375" s="99">
        <f>M375*H375</f>
        <v>0</v>
      </c>
      <c r="O375" s="99">
        <v>0</v>
      </c>
      <c r="P375" s="99">
        <f>O375*H375</f>
        <v>0</v>
      </c>
      <c r="Q375" s="99">
        <v>0</v>
      </c>
      <c r="R375" s="100">
        <f>Q375*H375</f>
        <v>0</v>
      </c>
      <c r="AP375" s="101" t="s">
        <v>106</v>
      </c>
      <c r="AR375" s="101" t="s">
        <v>102</v>
      </c>
      <c r="AS375" s="101" t="s">
        <v>72</v>
      </c>
      <c r="AW375" s="11" t="s">
        <v>107</v>
      </c>
      <c r="BC375" s="102" t="e">
        <f>IF(L375="základní",#REF!,0)</f>
        <v>#REF!</v>
      </c>
      <c r="BD375" s="102">
        <f>IF(L375="snížená",#REF!,0)</f>
        <v>0</v>
      </c>
      <c r="BE375" s="102">
        <f>IF(L375="zákl. přenesená",#REF!,0)</f>
        <v>0</v>
      </c>
      <c r="BF375" s="102">
        <f>IF(L375="sníž. přenesená",#REF!,0)</f>
        <v>0</v>
      </c>
      <c r="BG375" s="102">
        <f>IF(L375="nulová",#REF!,0)</f>
        <v>0</v>
      </c>
      <c r="BH375" s="11" t="s">
        <v>80</v>
      </c>
      <c r="BI375" s="102" t="e">
        <f>ROUND(#REF!*H375,2)</f>
        <v>#REF!</v>
      </c>
      <c r="BJ375" s="11" t="s">
        <v>106</v>
      </c>
      <c r="BK375" s="101" t="s">
        <v>1292</v>
      </c>
    </row>
    <row r="376" spans="2:63" s="1" customFormat="1" ht="44.25" customHeight="1">
      <c r="B376" s="90"/>
      <c r="C376" s="91" t="s">
        <v>1293</v>
      </c>
      <c r="D376" s="91" t="s">
        <v>102</v>
      </c>
      <c r="E376" s="92" t="s">
        <v>1294</v>
      </c>
      <c r="F376" s="93" t="s">
        <v>1295</v>
      </c>
      <c r="G376" s="94" t="s">
        <v>501</v>
      </c>
      <c r="H376" s="95">
        <v>0.1</v>
      </c>
      <c r="I376" s="96"/>
      <c r="J376" s="25"/>
      <c r="K376" s="97" t="s">
        <v>3</v>
      </c>
      <c r="L376" s="98" t="s">
        <v>43</v>
      </c>
      <c r="N376" s="99">
        <f>M376*H376</f>
        <v>0</v>
      </c>
      <c r="O376" s="99">
        <v>0</v>
      </c>
      <c r="P376" s="99">
        <f>O376*H376</f>
        <v>0</v>
      </c>
      <c r="Q376" s="99">
        <v>0</v>
      </c>
      <c r="R376" s="100">
        <f>Q376*H376</f>
        <v>0</v>
      </c>
      <c r="AP376" s="101" t="s">
        <v>106</v>
      </c>
      <c r="AR376" s="101" t="s">
        <v>102</v>
      </c>
      <c r="AS376" s="101" t="s">
        <v>72</v>
      </c>
      <c r="AW376" s="11" t="s">
        <v>107</v>
      </c>
      <c r="BC376" s="102" t="e">
        <f>IF(L376="základní",#REF!,0)</f>
        <v>#REF!</v>
      </c>
      <c r="BD376" s="102">
        <f>IF(L376="snížená",#REF!,0)</f>
        <v>0</v>
      </c>
      <c r="BE376" s="102">
        <f>IF(L376="zákl. přenesená",#REF!,0)</f>
        <v>0</v>
      </c>
      <c r="BF376" s="102">
        <f>IF(L376="sníž. přenesená",#REF!,0)</f>
        <v>0</v>
      </c>
      <c r="BG376" s="102">
        <f>IF(L376="nulová",#REF!,0)</f>
        <v>0</v>
      </c>
      <c r="BH376" s="11" t="s">
        <v>80</v>
      </c>
      <c r="BI376" s="102" t="e">
        <f>ROUND(#REF!*H376,2)</f>
        <v>#REF!</v>
      </c>
      <c r="BJ376" s="11" t="s">
        <v>106</v>
      </c>
      <c r="BK376" s="101" t="s">
        <v>1296</v>
      </c>
    </row>
    <row r="377" spans="2:63" s="1" customFormat="1" ht="44.25" customHeight="1">
      <c r="B377" s="90"/>
      <c r="C377" s="91" t="s">
        <v>1297</v>
      </c>
      <c r="D377" s="91" t="s">
        <v>102</v>
      </c>
      <c r="E377" s="92" t="s">
        <v>1298</v>
      </c>
      <c r="F377" s="93" t="s">
        <v>1299</v>
      </c>
      <c r="G377" s="94" t="s">
        <v>501</v>
      </c>
      <c r="H377" s="95">
        <v>0.2</v>
      </c>
      <c r="I377" s="96"/>
      <c r="J377" s="25"/>
      <c r="K377" s="97" t="s">
        <v>3</v>
      </c>
      <c r="L377" s="98" t="s">
        <v>43</v>
      </c>
      <c r="N377" s="99">
        <f>M377*H377</f>
        <v>0</v>
      </c>
      <c r="O377" s="99">
        <v>0</v>
      </c>
      <c r="P377" s="99">
        <f>O377*H377</f>
        <v>0</v>
      </c>
      <c r="Q377" s="99">
        <v>0</v>
      </c>
      <c r="R377" s="100">
        <f>Q377*H377</f>
        <v>0</v>
      </c>
      <c r="AP377" s="101" t="s">
        <v>106</v>
      </c>
      <c r="AR377" s="101" t="s">
        <v>102</v>
      </c>
      <c r="AS377" s="101" t="s">
        <v>72</v>
      </c>
      <c r="AW377" s="11" t="s">
        <v>107</v>
      </c>
      <c r="BC377" s="102" t="e">
        <f>IF(L377="základní",#REF!,0)</f>
        <v>#REF!</v>
      </c>
      <c r="BD377" s="102">
        <f>IF(L377="snížená",#REF!,0)</f>
        <v>0</v>
      </c>
      <c r="BE377" s="102">
        <f>IF(L377="zákl. přenesená",#REF!,0)</f>
        <v>0</v>
      </c>
      <c r="BF377" s="102">
        <f>IF(L377="sníž. přenesená",#REF!,0)</f>
        <v>0</v>
      </c>
      <c r="BG377" s="102">
        <f>IF(L377="nulová",#REF!,0)</f>
        <v>0</v>
      </c>
      <c r="BH377" s="11" t="s">
        <v>80</v>
      </c>
      <c r="BI377" s="102" t="e">
        <f>ROUND(#REF!*H377,2)</f>
        <v>#REF!</v>
      </c>
      <c r="BJ377" s="11" t="s">
        <v>106</v>
      </c>
      <c r="BK377" s="101" t="s">
        <v>1300</v>
      </c>
    </row>
    <row r="378" spans="2:63" s="1" customFormat="1" ht="44.25" customHeight="1">
      <c r="B378" s="90"/>
      <c r="C378" s="91" t="s">
        <v>1301</v>
      </c>
      <c r="D378" s="91" t="s">
        <v>102</v>
      </c>
      <c r="E378" s="92" t="s">
        <v>1302</v>
      </c>
      <c r="F378" s="93" t="s">
        <v>1303</v>
      </c>
      <c r="G378" s="94" t="s">
        <v>501</v>
      </c>
      <c r="H378" s="95">
        <v>0.3</v>
      </c>
      <c r="I378" s="96"/>
      <c r="J378" s="25"/>
      <c r="K378" s="97" t="s">
        <v>3</v>
      </c>
      <c r="L378" s="98" t="s">
        <v>43</v>
      </c>
      <c r="N378" s="99">
        <f>M378*H378</f>
        <v>0</v>
      </c>
      <c r="O378" s="99">
        <v>0</v>
      </c>
      <c r="P378" s="99">
        <f>O378*H378</f>
        <v>0</v>
      </c>
      <c r="Q378" s="99">
        <v>0</v>
      </c>
      <c r="R378" s="100">
        <f>Q378*H378</f>
        <v>0</v>
      </c>
      <c r="AP378" s="101" t="s">
        <v>106</v>
      </c>
      <c r="AR378" s="101" t="s">
        <v>102</v>
      </c>
      <c r="AS378" s="101" t="s">
        <v>72</v>
      </c>
      <c r="AW378" s="11" t="s">
        <v>107</v>
      </c>
      <c r="BC378" s="102" t="e">
        <f>IF(L378="základní",#REF!,0)</f>
        <v>#REF!</v>
      </c>
      <c r="BD378" s="102">
        <f>IF(L378="snížená",#REF!,0)</f>
        <v>0</v>
      </c>
      <c r="BE378" s="102">
        <f>IF(L378="zákl. přenesená",#REF!,0)</f>
        <v>0</v>
      </c>
      <c r="BF378" s="102">
        <f>IF(L378="sníž. přenesená",#REF!,0)</f>
        <v>0</v>
      </c>
      <c r="BG378" s="102">
        <f>IF(L378="nulová",#REF!,0)</f>
        <v>0</v>
      </c>
      <c r="BH378" s="11" t="s">
        <v>80</v>
      </c>
      <c r="BI378" s="102" t="e">
        <f>ROUND(#REF!*H378,2)</f>
        <v>#REF!</v>
      </c>
      <c r="BJ378" s="11" t="s">
        <v>106</v>
      </c>
      <c r="BK378" s="101" t="s">
        <v>1304</v>
      </c>
    </row>
    <row r="379" spans="2:63" s="1" customFormat="1" ht="44.25" customHeight="1">
      <c r="B379" s="90"/>
      <c r="C379" s="91" t="s">
        <v>1305</v>
      </c>
      <c r="D379" s="91" t="s">
        <v>102</v>
      </c>
      <c r="E379" s="92" t="s">
        <v>1306</v>
      </c>
      <c r="F379" s="93" t="s">
        <v>1307</v>
      </c>
      <c r="G379" s="94" t="s">
        <v>501</v>
      </c>
      <c r="H379" s="95">
        <v>0.1</v>
      </c>
      <c r="I379" s="96"/>
      <c r="J379" s="25"/>
      <c r="K379" s="97" t="s">
        <v>3</v>
      </c>
      <c r="L379" s="98" t="s">
        <v>43</v>
      </c>
      <c r="N379" s="99">
        <f>M379*H379</f>
        <v>0</v>
      </c>
      <c r="O379" s="99">
        <v>0</v>
      </c>
      <c r="P379" s="99">
        <f>O379*H379</f>
        <v>0</v>
      </c>
      <c r="Q379" s="99">
        <v>0</v>
      </c>
      <c r="R379" s="100">
        <f>Q379*H379</f>
        <v>0</v>
      </c>
      <c r="AP379" s="101" t="s">
        <v>106</v>
      </c>
      <c r="AR379" s="101" t="s">
        <v>102</v>
      </c>
      <c r="AS379" s="101" t="s">
        <v>72</v>
      </c>
      <c r="AW379" s="11" t="s">
        <v>107</v>
      </c>
      <c r="BC379" s="102" t="e">
        <f>IF(L379="základní",#REF!,0)</f>
        <v>#REF!</v>
      </c>
      <c r="BD379" s="102">
        <f>IF(L379="snížená",#REF!,0)</f>
        <v>0</v>
      </c>
      <c r="BE379" s="102">
        <f>IF(L379="zákl. přenesená",#REF!,0)</f>
        <v>0</v>
      </c>
      <c r="BF379" s="102">
        <f>IF(L379="sníž. přenesená",#REF!,0)</f>
        <v>0</v>
      </c>
      <c r="BG379" s="102">
        <f>IF(L379="nulová",#REF!,0)</f>
        <v>0</v>
      </c>
      <c r="BH379" s="11" t="s">
        <v>80</v>
      </c>
      <c r="BI379" s="102" t="e">
        <f>ROUND(#REF!*H379,2)</f>
        <v>#REF!</v>
      </c>
      <c r="BJ379" s="11" t="s">
        <v>106</v>
      </c>
      <c r="BK379" s="101" t="s">
        <v>1308</v>
      </c>
    </row>
    <row r="380" spans="2:63" s="1" customFormat="1" ht="37.9" customHeight="1">
      <c r="B380" s="90"/>
      <c r="C380" s="91" t="s">
        <v>1309</v>
      </c>
      <c r="D380" s="91" t="s">
        <v>102</v>
      </c>
      <c r="E380" s="92" t="s">
        <v>1310</v>
      </c>
      <c r="F380" s="93" t="s">
        <v>1311</v>
      </c>
      <c r="G380" s="94" t="s">
        <v>501</v>
      </c>
      <c r="H380" s="95">
        <v>0.1</v>
      </c>
      <c r="I380" s="96"/>
      <c r="J380" s="25"/>
      <c r="K380" s="97" t="s">
        <v>3</v>
      </c>
      <c r="L380" s="98" t="s">
        <v>43</v>
      </c>
      <c r="N380" s="99">
        <f>M380*H380</f>
        <v>0</v>
      </c>
      <c r="O380" s="99">
        <v>0</v>
      </c>
      <c r="P380" s="99">
        <f>O380*H380</f>
        <v>0</v>
      </c>
      <c r="Q380" s="99">
        <v>0</v>
      </c>
      <c r="R380" s="100">
        <f>Q380*H380</f>
        <v>0</v>
      </c>
      <c r="AP380" s="101" t="s">
        <v>106</v>
      </c>
      <c r="AR380" s="101" t="s">
        <v>102</v>
      </c>
      <c r="AS380" s="101" t="s">
        <v>72</v>
      </c>
      <c r="AW380" s="11" t="s">
        <v>107</v>
      </c>
      <c r="BC380" s="102" t="e">
        <f>IF(L380="základní",#REF!,0)</f>
        <v>#REF!</v>
      </c>
      <c r="BD380" s="102">
        <f>IF(L380="snížená",#REF!,0)</f>
        <v>0</v>
      </c>
      <c r="BE380" s="102">
        <f>IF(L380="zákl. přenesená",#REF!,0)</f>
        <v>0</v>
      </c>
      <c r="BF380" s="102">
        <f>IF(L380="sníž. přenesená",#REF!,0)</f>
        <v>0</v>
      </c>
      <c r="BG380" s="102">
        <f>IF(L380="nulová",#REF!,0)</f>
        <v>0</v>
      </c>
      <c r="BH380" s="11" t="s">
        <v>80</v>
      </c>
      <c r="BI380" s="102" t="e">
        <f>ROUND(#REF!*H380,2)</f>
        <v>#REF!</v>
      </c>
      <c r="BJ380" s="11" t="s">
        <v>106</v>
      </c>
      <c r="BK380" s="101" t="s">
        <v>1312</v>
      </c>
    </row>
    <row r="381" spans="2:63" s="1" customFormat="1" ht="37.9" customHeight="1">
      <c r="B381" s="90"/>
      <c r="C381" s="91" t="s">
        <v>1313</v>
      </c>
      <c r="D381" s="91" t="s">
        <v>102</v>
      </c>
      <c r="E381" s="92" t="s">
        <v>1314</v>
      </c>
      <c r="F381" s="93" t="s">
        <v>1315</v>
      </c>
      <c r="G381" s="94" t="s">
        <v>501</v>
      </c>
      <c r="H381" s="95">
        <v>0.3</v>
      </c>
      <c r="I381" s="96"/>
      <c r="J381" s="25"/>
      <c r="K381" s="97" t="s">
        <v>3</v>
      </c>
      <c r="L381" s="98" t="s">
        <v>43</v>
      </c>
      <c r="N381" s="99">
        <f>M381*H381</f>
        <v>0</v>
      </c>
      <c r="O381" s="99">
        <v>0</v>
      </c>
      <c r="P381" s="99">
        <f>O381*H381</f>
        <v>0</v>
      </c>
      <c r="Q381" s="99">
        <v>0</v>
      </c>
      <c r="R381" s="100">
        <f>Q381*H381</f>
        <v>0</v>
      </c>
      <c r="AP381" s="101" t="s">
        <v>106</v>
      </c>
      <c r="AR381" s="101" t="s">
        <v>102</v>
      </c>
      <c r="AS381" s="101" t="s">
        <v>72</v>
      </c>
      <c r="AW381" s="11" t="s">
        <v>107</v>
      </c>
      <c r="BC381" s="102" t="e">
        <f>IF(L381="základní",#REF!,0)</f>
        <v>#REF!</v>
      </c>
      <c r="BD381" s="102">
        <f>IF(L381="snížená",#REF!,0)</f>
        <v>0</v>
      </c>
      <c r="BE381" s="102">
        <f>IF(L381="zákl. přenesená",#REF!,0)</f>
        <v>0</v>
      </c>
      <c r="BF381" s="102">
        <f>IF(L381="sníž. přenesená",#REF!,0)</f>
        <v>0</v>
      </c>
      <c r="BG381" s="102">
        <f>IF(L381="nulová",#REF!,0)</f>
        <v>0</v>
      </c>
      <c r="BH381" s="11" t="s">
        <v>80</v>
      </c>
      <c r="BI381" s="102" t="e">
        <f>ROUND(#REF!*H381,2)</f>
        <v>#REF!</v>
      </c>
      <c r="BJ381" s="11" t="s">
        <v>106</v>
      </c>
      <c r="BK381" s="101" t="s">
        <v>1316</v>
      </c>
    </row>
    <row r="382" spans="2:63" s="1" customFormat="1" ht="37.9" customHeight="1">
      <c r="B382" s="90"/>
      <c r="C382" s="91" t="s">
        <v>1317</v>
      </c>
      <c r="D382" s="91" t="s">
        <v>102</v>
      </c>
      <c r="E382" s="92" t="s">
        <v>1318</v>
      </c>
      <c r="F382" s="93" t="s">
        <v>1319</v>
      </c>
      <c r="G382" s="94" t="s">
        <v>501</v>
      </c>
      <c r="H382" s="95">
        <v>0.1</v>
      </c>
      <c r="I382" s="96"/>
      <c r="J382" s="25"/>
      <c r="K382" s="97" t="s">
        <v>3</v>
      </c>
      <c r="L382" s="98" t="s">
        <v>43</v>
      </c>
      <c r="N382" s="99">
        <f>M382*H382</f>
        <v>0</v>
      </c>
      <c r="O382" s="99">
        <v>0</v>
      </c>
      <c r="P382" s="99">
        <f>O382*H382</f>
        <v>0</v>
      </c>
      <c r="Q382" s="99">
        <v>0</v>
      </c>
      <c r="R382" s="100">
        <f>Q382*H382</f>
        <v>0</v>
      </c>
      <c r="AP382" s="101" t="s">
        <v>106</v>
      </c>
      <c r="AR382" s="101" t="s">
        <v>102</v>
      </c>
      <c r="AS382" s="101" t="s">
        <v>72</v>
      </c>
      <c r="AW382" s="11" t="s">
        <v>107</v>
      </c>
      <c r="BC382" s="102" t="e">
        <f>IF(L382="základní",#REF!,0)</f>
        <v>#REF!</v>
      </c>
      <c r="BD382" s="102">
        <f>IF(L382="snížená",#REF!,0)</f>
        <v>0</v>
      </c>
      <c r="BE382" s="102">
        <f>IF(L382="zákl. přenesená",#REF!,0)</f>
        <v>0</v>
      </c>
      <c r="BF382" s="102">
        <f>IF(L382="sníž. přenesená",#REF!,0)</f>
        <v>0</v>
      </c>
      <c r="BG382" s="102">
        <f>IF(L382="nulová",#REF!,0)</f>
        <v>0</v>
      </c>
      <c r="BH382" s="11" t="s">
        <v>80</v>
      </c>
      <c r="BI382" s="102" t="e">
        <f>ROUND(#REF!*H382,2)</f>
        <v>#REF!</v>
      </c>
      <c r="BJ382" s="11" t="s">
        <v>106</v>
      </c>
      <c r="BK382" s="101" t="s">
        <v>1320</v>
      </c>
    </row>
    <row r="383" spans="2:63" s="1" customFormat="1" ht="37.9" customHeight="1">
      <c r="B383" s="90"/>
      <c r="C383" s="91" t="s">
        <v>1321</v>
      </c>
      <c r="D383" s="91" t="s">
        <v>102</v>
      </c>
      <c r="E383" s="92" t="s">
        <v>1322</v>
      </c>
      <c r="F383" s="93" t="s">
        <v>1323</v>
      </c>
      <c r="G383" s="94" t="s">
        <v>501</v>
      </c>
      <c r="H383" s="95">
        <v>0.5</v>
      </c>
      <c r="I383" s="96"/>
      <c r="J383" s="25"/>
      <c r="K383" s="97" t="s">
        <v>3</v>
      </c>
      <c r="L383" s="98" t="s">
        <v>43</v>
      </c>
      <c r="N383" s="99">
        <f>M383*H383</f>
        <v>0</v>
      </c>
      <c r="O383" s="99">
        <v>0</v>
      </c>
      <c r="P383" s="99">
        <f>O383*H383</f>
        <v>0</v>
      </c>
      <c r="Q383" s="99">
        <v>0</v>
      </c>
      <c r="R383" s="100">
        <f>Q383*H383</f>
        <v>0</v>
      </c>
      <c r="AP383" s="101" t="s">
        <v>106</v>
      </c>
      <c r="AR383" s="101" t="s">
        <v>102</v>
      </c>
      <c r="AS383" s="101" t="s">
        <v>72</v>
      </c>
      <c r="AW383" s="11" t="s">
        <v>107</v>
      </c>
      <c r="BC383" s="102" t="e">
        <f>IF(L383="základní",#REF!,0)</f>
        <v>#REF!</v>
      </c>
      <c r="BD383" s="102">
        <f>IF(L383="snížená",#REF!,0)</f>
        <v>0</v>
      </c>
      <c r="BE383" s="102">
        <f>IF(L383="zákl. přenesená",#REF!,0)</f>
        <v>0</v>
      </c>
      <c r="BF383" s="102">
        <f>IF(L383="sníž. přenesená",#REF!,0)</f>
        <v>0</v>
      </c>
      <c r="BG383" s="102">
        <f>IF(L383="nulová",#REF!,0)</f>
        <v>0</v>
      </c>
      <c r="BH383" s="11" t="s">
        <v>80</v>
      </c>
      <c r="BI383" s="102" t="e">
        <f>ROUND(#REF!*H383,2)</f>
        <v>#REF!</v>
      </c>
      <c r="BJ383" s="11" t="s">
        <v>106</v>
      </c>
      <c r="BK383" s="101" t="s">
        <v>1324</v>
      </c>
    </row>
    <row r="384" spans="2:63" s="1" customFormat="1" ht="37.9" customHeight="1">
      <c r="B384" s="90"/>
      <c r="C384" s="91" t="s">
        <v>1325</v>
      </c>
      <c r="D384" s="91" t="s">
        <v>102</v>
      </c>
      <c r="E384" s="92" t="s">
        <v>1326</v>
      </c>
      <c r="F384" s="93" t="s">
        <v>1327</v>
      </c>
      <c r="G384" s="94" t="s">
        <v>501</v>
      </c>
      <c r="H384" s="95">
        <v>0.1</v>
      </c>
      <c r="I384" s="96"/>
      <c r="J384" s="25"/>
      <c r="K384" s="97" t="s">
        <v>3</v>
      </c>
      <c r="L384" s="98" t="s">
        <v>43</v>
      </c>
      <c r="N384" s="99">
        <f>M384*H384</f>
        <v>0</v>
      </c>
      <c r="O384" s="99">
        <v>0</v>
      </c>
      <c r="P384" s="99">
        <f>O384*H384</f>
        <v>0</v>
      </c>
      <c r="Q384" s="99">
        <v>0</v>
      </c>
      <c r="R384" s="100">
        <f>Q384*H384</f>
        <v>0</v>
      </c>
      <c r="AP384" s="101" t="s">
        <v>106</v>
      </c>
      <c r="AR384" s="101" t="s">
        <v>102</v>
      </c>
      <c r="AS384" s="101" t="s">
        <v>72</v>
      </c>
      <c r="AW384" s="11" t="s">
        <v>107</v>
      </c>
      <c r="BC384" s="102" t="e">
        <f>IF(L384="základní",#REF!,0)</f>
        <v>#REF!</v>
      </c>
      <c r="BD384" s="102">
        <f>IF(L384="snížená",#REF!,0)</f>
        <v>0</v>
      </c>
      <c r="BE384" s="102">
        <f>IF(L384="zákl. přenesená",#REF!,0)</f>
        <v>0</v>
      </c>
      <c r="BF384" s="102">
        <f>IF(L384="sníž. přenesená",#REF!,0)</f>
        <v>0</v>
      </c>
      <c r="BG384" s="102">
        <f>IF(L384="nulová",#REF!,0)</f>
        <v>0</v>
      </c>
      <c r="BH384" s="11" t="s">
        <v>80</v>
      </c>
      <c r="BI384" s="102" t="e">
        <f>ROUND(#REF!*H384,2)</f>
        <v>#REF!</v>
      </c>
      <c r="BJ384" s="11" t="s">
        <v>106</v>
      </c>
      <c r="BK384" s="101" t="s">
        <v>1328</v>
      </c>
    </row>
    <row r="385" spans="2:63" s="1" customFormat="1" ht="37.9" customHeight="1">
      <c r="B385" s="90"/>
      <c r="C385" s="91" t="s">
        <v>1329</v>
      </c>
      <c r="D385" s="91" t="s">
        <v>102</v>
      </c>
      <c r="E385" s="92" t="s">
        <v>1330</v>
      </c>
      <c r="F385" s="93" t="s">
        <v>1331</v>
      </c>
      <c r="G385" s="94" t="s">
        <v>501</v>
      </c>
      <c r="H385" s="95">
        <v>0.2</v>
      </c>
      <c r="I385" s="96"/>
      <c r="J385" s="25"/>
      <c r="K385" s="97" t="s">
        <v>3</v>
      </c>
      <c r="L385" s="98" t="s">
        <v>43</v>
      </c>
      <c r="N385" s="99">
        <f>M385*H385</f>
        <v>0</v>
      </c>
      <c r="O385" s="99">
        <v>0</v>
      </c>
      <c r="P385" s="99">
        <f>O385*H385</f>
        <v>0</v>
      </c>
      <c r="Q385" s="99">
        <v>0</v>
      </c>
      <c r="R385" s="100">
        <f>Q385*H385</f>
        <v>0</v>
      </c>
      <c r="AP385" s="101" t="s">
        <v>106</v>
      </c>
      <c r="AR385" s="101" t="s">
        <v>102</v>
      </c>
      <c r="AS385" s="101" t="s">
        <v>72</v>
      </c>
      <c r="AW385" s="11" t="s">
        <v>107</v>
      </c>
      <c r="BC385" s="102" t="e">
        <f>IF(L385="základní",#REF!,0)</f>
        <v>#REF!</v>
      </c>
      <c r="BD385" s="102">
        <f>IF(L385="snížená",#REF!,0)</f>
        <v>0</v>
      </c>
      <c r="BE385" s="102">
        <f>IF(L385="zákl. přenesená",#REF!,0)</f>
        <v>0</v>
      </c>
      <c r="BF385" s="102">
        <f>IF(L385="sníž. přenesená",#REF!,0)</f>
        <v>0</v>
      </c>
      <c r="BG385" s="102">
        <f>IF(L385="nulová",#REF!,0)</f>
        <v>0</v>
      </c>
      <c r="BH385" s="11" t="s">
        <v>80</v>
      </c>
      <c r="BI385" s="102" t="e">
        <f>ROUND(#REF!*H385,2)</f>
        <v>#REF!</v>
      </c>
      <c r="BJ385" s="11" t="s">
        <v>106</v>
      </c>
      <c r="BK385" s="101" t="s">
        <v>1332</v>
      </c>
    </row>
    <row r="386" spans="2:63" s="1" customFormat="1" ht="37.9" customHeight="1">
      <c r="B386" s="90"/>
      <c r="C386" s="91" t="s">
        <v>1333</v>
      </c>
      <c r="D386" s="91" t="s">
        <v>102</v>
      </c>
      <c r="E386" s="92" t="s">
        <v>1334</v>
      </c>
      <c r="F386" s="93" t="s">
        <v>1335</v>
      </c>
      <c r="G386" s="94" t="s">
        <v>501</v>
      </c>
      <c r="H386" s="95">
        <v>0.3</v>
      </c>
      <c r="I386" s="96"/>
      <c r="J386" s="25"/>
      <c r="K386" s="97" t="s">
        <v>3</v>
      </c>
      <c r="L386" s="98" t="s">
        <v>43</v>
      </c>
      <c r="N386" s="99">
        <f>M386*H386</f>
        <v>0</v>
      </c>
      <c r="O386" s="99">
        <v>0</v>
      </c>
      <c r="P386" s="99">
        <f>O386*H386</f>
        <v>0</v>
      </c>
      <c r="Q386" s="99">
        <v>0</v>
      </c>
      <c r="R386" s="100">
        <f>Q386*H386</f>
        <v>0</v>
      </c>
      <c r="AP386" s="101" t="s">
        <v>106</v>
      </c>
      <c r="AR386" s="101" t="s">
        <v>102</v>
      </c>
      <c r="AS386" s="101" t="s">
        <v>72</v>
      </c>
      <c r="AW386" s="11" t="s">
        <v>107</v>
      </c>
      <c r="BC386" s="102" t="e">
        <f>IF(L386="základní",#REF!,0)</f>
        <v>#REF!</v>
      </c>
      <c r="BD386" s="102">
        <f>IF(L386="snížená",#REF!,0)</f>
        <v>0</v>
      </c>
      <c r="BE386" s="102">
        <f>IF(L386="zákl. přenesená",#REF!,0)</f>
        <v>0</v>
      </c>
      <c r="BF386" s="102">
        <f>IF(L386="sníž. přenesená",#REF!,0)</f>
        <v>0</v>
      </c>
      <c r="BG386" s="102">
        <f>IF(L386="nulová",#REF!,0)</f>
        <v>0</v>
      </c>
      <c r="BH386" s="11" t="s">
        <v>80</v>
      </c>
      <c r="BI386" s="102" t="e">
        <f>ROUND(#REF!*H386,2)</f>
        <v>#REF!</v>
      </c>
      <c r="BJ386" s="11" t="s">
        <v>106</v>
      </c>
      <c r="BK386" s="101" t="s">
        <v>1336</v>
      </c>
    </row>
    <row r="387" spans="2:63" s="1" customFormat="1" ht="37.9" customHeight="1">
      <c r="B387" s="90"/>
      <c r="C387" s="91" t="s">
        <v>1337</v>
      </c>
      <c r="D387" s="91" t="s">
        <v>102</v>
      </c>
      <c r="E387" s="92" t="s">
        <v>1338</v>
      </c>
      <c r="F387" s="93" t="s">
        <v>1339</v>
      </c>
      <c r="G387" s="94" t="s">
        <v>501</v>
      </c>
      <c r="H387" s="95">
        <v>3</v>
      </c>
      <c r="I387" s="96"/>
      <c r="J387" s="25"/>
      <c r="K387" s="97" t="s">
        <v>3</v>
      </c>
      <c r="L387" s="98" t="s">
        <v>43</v>
      </c>
      <c r="N387" s="99">
        <f>M387*H387</f>
        <v>0</v>
      </c>
      <c r="O387" s="99">
        <v>0</v>
      </c>
      <c r="P387" s="99">
        <f>O387*H387</f>
        <v>0</v>
      </c>
      <c r="Q387" s="99">
        <v>0</v>
      </c>
      <c r="R387" s="100">
        <f>Q387*H387</f>
        <v>0</v>
      </c>
      <c r="AP387" s="101" t="s">
        <v>106</v>
      </c>
      <c r="AR387" s="101" t="s">
        <v>102</v>
      </c>
      <c r="AS387" s="101" t="s">
        <v>72</v>
      </c>
      <c r="AW387" s="11" t="s">
        <v>107</v>
      </c>
      <c r="BC387" s="102" t="e">
        <f>IF(L387="základní",#REF!,0)</f>
        <v>#REF!</v>
      </c>
      <c r="BD387" s="102">
        <f>IF(L387="snížená",#REF!,0)</f>
        <v>0</v>
      </c>
      <c r="BE387" s="102">
        <f>IF(L387="zákl. přenesená",#REF!,0)</f>
        <v>0</v>
      </c>
      <c r="BF387" s="102">
        <f>IF(L387="sníž. přenesená",#REF!,0)</f>
        <v>0</v>
      </c>
      <c r="BG387" s="102">
        <f>IF(L387="nulová",#REF!,0)</f>
        <v>0</v>
      </c>
      <c r="BH387" s="11" t="s">
        <v>80</v>
      </c>
      <c r="BI387" s="102" t="e">
        <f>ROUND(#REF!*H387,2)</f>
        <v>#REF!</v>
      </c>
      <c r="BJ387" s="11" t="s">
        <v>106</v>
      </c>
      <c r="BK387" s="101" t="s">
        <v>1340</v>
      </c>
    </row>
    <row r="388" spans="2:63" s="1" customFormat="1" ht="44.25" customHeight="1">
      <c r="B388" s="90"/>
      <c r="C388" s="91" t="s">
        <v>1341</v>
      </c>
      <c r="D388" s="91" t="s">
        <v>102</v>
      </c>
      <c r="E388" s="92" t="s">
        <v>1342</v>
      </c>
      <c r="F388" s="93" t="s">
        <v>1343</v>
      </c>
      <c r="G388" s="94" t="s">
        <v>501</v>
      </c>
      <c r="H388" s="95">
        <v>0.2</v>
      </c>
      <c r="I388" s="96"/>
      <c r="J388" s="25"/>
      <c r="K388" s="97" t="s">
        <v>3</v>
      </c>
      <c r="L388" s="98" t="s">
        <v>43</v>
      </c>
      <c r="N388" s="99">
        <f>M388*H388</f>
        <v>0</v>
      </c>
      <c r="O388" s="99">
        <v>0</v>
      </c>
      <c r="P388" s="99">
        <f>O388*H388</f>
        <v>0</v>
      </c>
      <c r="Q388" s="99">
        <v>0</v>
      </c>
      <c r="R388" s="100">
        <f>Q388*H388</f>
        <v>0</v>
      </c>
      <c r="AP388" s="101" t="s">
        <v>106</v>
      </c>
      <c r="AR388" s="101" t="s">
        <v>102</v>
      </c>
      <c r="AS388" s="101" t="s">
        <v>72</v>
      </c>
      <c r="AW388" s="11" t="s">
        <v>107</v>
      </c>
      <c r="BC388" s="102" t="e">
        <f>IF(L388="základní",#REF!,0)</f>
        <v>#REF!</v>
      </c>
      <c r="BD388" s="102">
        <f>IF(L388="snížená",#REF!,0)</f>
        <v>0</v>
      </c>
      <c r="BE388" s="102">
        <f>IF(L388="zákl. přenesená",#REF!,0)</f>
        <v>0</v>
      </c>
      <c r="BF388" s="102">
        <f>IF(L388="sníž. přenesená",#REF!,0)</f>
        <v>0</v>
      </c>
      <c r="BG388" s="102">
        <f>IF(L388="nulová",#REF!,0)</f>
        <v>0</v>
      </c>
      <c r="BH388" s="11" t="s">
        <v>80</v>
      </c>
      <c r="BI388" s="102" t="e">
        <f>ROUND(#REF!*H388,2)</f>
        <v>#REF!</v>
      </c>
      <c r="BJ388" s="11" t="s">
        <v>106</v>
      </c>
      <c r="BK388" s="101" t="s">
        <v>1344</v>
      </c>
    </row>
    <row r="389" spans="2:63" s="1" customFormat="1" ht="44.25" customHeight="1">
      <c r="B389" s="90"/>
      <c r="C389" s="91" t="s">
        <v>1345</v>
      </c>
      <c r="D389" s="91" t="s">
        <v>102</v>
      </c>
      <c r="E389" s="92" t="s">
        <v>1346</v>
      </c>
      <c r="F389" s="93" t="s">
        <v>1347</v>
      </c>
      <c r="G389" s="94" t="s">
        <v>501</v>
      </c>
      <c r="H389" s="95">
        <v>0.1</v>
      </c>
      <c r="I389" s="96"/>
      <c r="J389" s="25"/>
      <c r="K389" s="97" t="s">
        <v>3</v>
      </c>
      <c r="L389" s="98" t="s">
        <v>43</v>
      </c>
      <c r="N389" s="99">
        <f>M389*H389</f>
        <v>0</v>
      </c>
      <c r="O389" s="99">
        <v>0</v>
      </c>
      <c r="P389" s="99">
        <f>O389*H389</f>
        <v>0</v>
      </c>
      <c r="Q389" s="99">
        <v>0</v>
      </c>
      <c r="R389" s="100">
        <f>Q389*H389</f>
        <v>0</v>
      </c>
      <c r="AP389" s="101" t="s">
        <v>106</v>
      </c>
      <c r="AR389" s="101" t="s">
        <v>102</v>
      </c>
      <c r="AS389" s="101" t="s">
        <v>72</v>
      </c>
      <c r="AW389" s="11" t="s">
        <v>107</v>
      </c>
      <c r="BC389" s="102" t="e">
        <f>IF(L389="základní",#REF!,0)</f>
        <v>#REF!</v>
      </c>
      <c r="BD389" s="102">
        <f>IF(L389="snížená",#REF!,0)</f>
        <v>0</v>
      </c>
      <c r="BE389" s="102">
        <f>IF(L389="zákl. přenesená",#REF!,0)</f>
        <v>0</v>
      </c>
      <c r="BF389" s="102">
        <f>IF(L389="sníž. přenesená",#REF!,0)</f>
        <v>0</v>
      </c>
      <c r="BG389" s="102">
        <f>IF(L389="nulová",#REF!,0)</f>
        <v>0</v>
      </c>
      <c r="BH389" s="11" t="s">
        <v>80</v>
      </c>
      <c r="BI389" s="102" t="e">
        <f>ROUND(#REF!*H389,2)</f>
        <v>#REF!</v>
      </c>
      <c r="BJ389" s="11" t="s">
        <v>106</v>
      </c>
      <c r="BK389" s="101" t="s">
        <v>1348</v>
      </c>
    </row>
    <row r="390" spans="2:63" s="1" customFormat="1" ht="44.25" customHeight="1">
      <c r="B390" s="90"/>
      <c r="C390" s="91" t="s">
        <v>1349</v>
      </c>
      <c r="D390" s="91" t="s">
        <v>102</v>
      </c>
      <c r="E390" s="92" t="s">
        <v>1350</v>
      </c>
      <c r="F390" s="93" t="s">
        <v>1351</v>
      </c>
      <c r="G390" s="94" t="s">
        <v>501</v>
      </c>
      <c r="H390" s="95">
        <v>0.3</v>
      </c>
      <c r="I390" s="96"/>
      <c r="J390" s="25"/>
      <c r="K390" s="97" t="s">
        <v>3</v>
      </c>
      <c r="L390" s="98" t="s">
        <v>43</v>
      </c>
      <c r="N390" s="99">
        <f>M390*H390</f>
        <v>0</v>
      </c>
      <c r="O390" s="99">
        <v>0</v>
      </c>
      <c r="P390" s="99">
        <f>O390*H390</f>
        <v>0</v>
      </c>
      <c r="Q390" s="99">
        <v>0</v>
      </c>
      <c r="R390" s="100">
        <f>Q390*H390</f>
        <v>0</v>
      </c>
      <c r="AP390" s="101" t="s">
        <v>106</v>
      </c>
      <c r="AR390" s="101" t="s">
        <v>102</v>
      </c>
      <c r="AS390" s="101" t="s">
        <v>72</v>
      </c>
      <c r="AW390" s="11" t="s">
        <v>107</v>
      </c>
      <c r="BC390" s="102" t="e">
        <f>IF(L390="základní",#REF!,0)</f>
        <v>#REF!</v>
      </c>
      <c r="BD390" s="102">
        <f>IF(L390="snížená",#REF!,0)</f>
        <v>0</v>
      </c>
      <c r="BE390" s="102">
        <f>IF(L390="zákl. přenesená",#REF!,0)</f>
        <v>0</v>
      </c>
      <c r="BF390" s="102">
        <f>IF(L390="sníž. přenesená",#REF!,0)</f>
        <v>0</v>
      </c>
      <c r="BG390" s="102">
        <f>IF(L390="nulová",#REF!,0)</f>
        <v>0</v>
      </c>
      <c r="BH390" s="11" t="s">
        <v>80</v>
      </c>
      <c r="BI390" s="102" t="e">
        <f>ROUND(#REF!*H390,2)</f>
        <v>#REF!</v>
      </c>
      <c r="BJ390" s="11" t="s">
        <v>106</v>
      </c>
      <c r="BK390" s="101" t="s">
        <v>1352</v>
      </c>
    </row>
    <row r="391" spans="2:63" s="1" customFormat="1" ht="44.25" customHeight="1">
      <c r="B391" s="90"/>
      <c r="C391" s="91" t="s">
        <v>1353</v>
      </c>
      <c r="D391" s="91" t="s">
        <v>102</v>
      </c>
      <c r="E391" s="92" t="s">
        <v>1354</v>
      </c>
      <c r="F391" s="93" t="s">
        <v>1355</v>
      </c>
      <c r="G391" s="94" t="s">
        <v>501</v>
      </c>
      <c r="H391" s="95">
        <v>0.3</v>
      </c>
      <c r="I391" s="96"/>
      <c r="J391" s="25"/>
      <c r="K391" s="97" t="s">
        <v>3</v>
      </c>
      <c r="L391" s="98" t="s">
        <v>43</v>
      </c>
      <c r="N391" s="99">
        <f>M391*H391</f>
        <v>0</v>
      </c>
      <c r="O391" s="99">
        <v>0</v>
      </c>
      <c r="P391" s="99">
        <f>O391*H391</f>
        <v>0</v>
      </c>
      <c r="Q391" s="99">
        <v>0</v>
      </c>
      <c r="R391" s="100">
        <f>Q391*H391</f>
        <v>0</v>
      </c>
      <c r="AP391" s="101" t="s">
        <v>106</v>
      </c>
      <c r="AR391" s="101" t="s">
        <v>102</v>
      </c>
      <c r="AS391" s="101" t="s">
        <v>72</v>
      </c>
      <c r="AW391" s="11" t="s">
        <v>107</v>
      </c>
      <c r="BC391" s="102" t="e">
        <f>IF(L391="základní",#REF!,0)</f>
        <v>#REF!</v>
      </c>
      <c r="BD391" s="102">
        <f>IF(L391="snížená",#REF!,0)</f>
        <v>0</v>
      </c>
      <c r="BE391" s="102">
        <f>IF(L391="zákl. přenesená",#REF!,0)</f>
        <v>0</v>
      </c>
      <c r="BF391" s="102">
        <f>IF(L391="sníž. přenesená",#REF!,0)</f>
        <v>0</v>
      </c>
      <c r="BG391" s="102">
        <f>IF(L391="nulová",#REF!,0)</f>
        <v>0</v>
      </c>
      <c r="BH391" s="11" t="s">
        <v>80</v>
      </c>
      <c r="BI391" s="102" t="e">
        <f>ROUND(#REF!*H391,2)</f>
        <v>#REF!</v>
      </c>
      <c r="BJ391" s="11" t="s">
        <v>106</v>
      </c>
      <c r="BK391" s="101" t="s">
        <v>1356</v>
      </c>
    </row>
    <row r="392" spans="2:63" s="1" customFormat="1" ht="44.25" customHeight="1">
      <c r="B392" s="90"/>
      <c r="C392" s="91" t="s">
        <v>1357</v>
      </c>
      <c r="D392" s="91" t="s">
        <v>102</v>
      </c>
      <c r="E392" s="92" t="s">
        <v>1358</v>
      </c>
      <c r="F392" s="93" t="s">
        <v>1359</v>
      </c>
      <c r="G392" s="94" t="s">
        <v>501</v>
      </c>
      <c r="H392" s="95">
        <v>0.1</v>
      </c>
      <c r="I392" s="96"/>
      <c r="J392" s="25"/>
      <c r="K392" s="97" t="s">
        <v>3</v>
      </c>
      <c r="L392" s="98" t="s">
        <v>43</v>
      </c>
      <c r="N392" s="99">
        <f>M392*H392</f>
        <v>0</v>
      </c>
      <c r="O392" s="99">
        <v>0</v>
      </c>
      <c r="P392" s="99">
        <f>O392*H392</f>
        <v>0</v>
      </c>
      <c r="Q392" s="99">
        <v>0</v>
      </c>
      <c r="R392" s="100">
        <f>Q392*H392</f>
        <v>0</v>
      </c>
      <c r="AP392" s="101" t="s">
        <v>106</v>
      </c>
      <c r="AR392" s="101" t="s">
        <v>102</v>
      </c>
      <c r="AS392" s="101" t="s">
        <v>72</v>
      </c>
      <c r="AW392" s="11" t="s">
        <v>107</v>
      </c>
      <c r="BC392" s="102" t="e">
        <f>IF(L392="základní",#REF!,0)</f>
        <v>#REF!</v>
      </c>
      <c r="BD392" s="102">
        <f>IF(L392="snížená",#REF!,0)</f>
        <v>0</v>
      </c>
      <c r="BE392" s="102">
        <f>IF(L392="zákl. přenesená",#REF!,0)</f>
        <v>0</v>
      </c>
      <c r="BF392" s="102">
        <f>IF(L392="sníž. přenesená",#REF!,0)</f>
        <v>0</v>
      </c>
      <c r="BG392" s="102">
        <f>IF(L392="nulová",#REF!,0)</f>
        <v>0</v>
      </c>
      <c r="BH392" s="11" t="s">
        <v>80</v>
      </c>
      <c r="BI392" s="102" t="e">
        <f>ROUND(#REF!*H392,2)</f>
        <v>#REF!</v>
      </c>
      <c r="BJ392" s="11" t="s">
        <v>106</v>
      </c>
      <c r="BK392" s="101" t="s">
        <v>1360</v>
      </c>
    </row>
    <row r="393" spans="2:63" s="1" customFormat="1" ht="44.25" customHeight="1">
      <c r="B393" s="90"/>
      <c r="C393" s="91" t="s">
        <v>1361</v>
      </c>
      <c r="D393" s="91" t="s">
        <v>102</v>
      </c>
      <c r="E393" s="92" t="s">
        <v>1362</v>
      </c>
      <c r="F393" s="93" t="s">
        <v>1363</v>
      </c>
      <c r="G393" s="94" t="s">
        <v>501</v>
      </c>
      <c r="H393" s="95">
        <v>0.5</v>
      </c>
      <c r="I393" s="96"/>
      <c r="J393" s="25"/>
      <c r="K393" s="97" t="s">
        <v>3</v>
      </c>
      <c r="L393" s="98" t="s">
        <v>43</v>
      </c>
      <c r="N393" s="99">
        <f>M393*H393</f>
        <v>0</v>
      </c>
      <c r="O393" s="99">
        <v>0</v>
      </c>
      <c r="P393" s="99">
        <f>O393*H393</f>
        <v>0</v>
      </c>
      <c r="Q393" s="99">
        <v>0</v>
      </c>
      <c r="R393" s="100">
        <f>Q393*H393</f>
        <v>0</v>
      </c>
      <c r="AP393" s="101" t="s">
        <v>106</v>
      </c>
      <c r="AR393" s="101" t="s">
        <v>102</v>
      </c>
      <c r="AS393" s="101" t="s">
        <v>72</v>
      </c>
      <c r="AW393" s="11" t="s">
        <v>107</v>
      </c>
      <c r="BC393" s="102" t="e">
        <f>IF(L393="základní",#REF!,0)</f>
        <v>#REF!</v>
      </c>
      <c r="BD393" s="102">
        <f>IF(L393="snížená",#REF!,0)</f>
        <v>0</v>
      </c>
      <c r="BE393" s="102">
        <f>IF(L393="zákl. přenesená",#REF!,0)</f>
        <v>0</v>
      </c>
      <c r="BF393" s="102">
        <f>IF(L393="sníž. přenesená",#REF!,0)</f>
        <v>0</v>
      </c>
      <c r="BG393" s="102">
        <f>IF(L393="nulová",#REF!,0)</f>
        <v>0</v>
      </c>
      <c r="BH393" s="11" t="s">
        <v>80</v>
      </c>
      <c r="BI393" s="102" t="e">
        <f>ROUND(#REF!*H393,2)</f>
        <v>#REF!</v>
      </c>
      <c r="BJ393" s="11" t="s">
        <v>106</v>
      </c>
      <c r="BK393" s="101" t="s">
        <v>1364</v>
      </c>
    </row>
    <row r="394" spans="2:63" s="1" customFormat="1" ht="44.25" customHeight="1">
      <c r="B394" s="90"/>
      <c r="C394" s="91" t="s">
        <v>1365</v>
      </c>
      <c r="D394" s="91" t="s">
        <v>102</v>
      </c>
      <c r="E394" s="92" t="s">
        <v>1366</v>
      </c>
      <c r="F394" s="93" t="s">
        <v>1367</v>
      </c>
      <c r="G394" s="94" t="s">
        <v>501</v>
      </c>
      <c r="H394" s="95">
        <v>0.1</v>
      </c>
      <c r="I394" s="96"/>
      <c r="J394" s="25"/>
      <c r="K394" s="97" t="s">
        <v>3</v>
      </c>
      <c r="L394" s="98" t="s">
        <v>43</v>
      </c>
      <c r="N394" s="99">
        <f>M394*H394</f>
        <v>0</v>
      </c>
      <c r="O394" s="99">
        <v>0</v>
      </c>
      <c r="P394" s="99">
        <f>O394*H394</f>
        <v>0</v>
      </c>
      <c r="Q394" s="99">
        <v>0</v>
      </c>
      <c r="R394" s="100">
        <f>Q394*H394</f>
        <v>0</v>
      </c>
      <c r="AP394" s="101" t="s">
        <v>106</v>
      </c>
      <c r="AR394" s="101" t="s">
        <v>102</v>
      </c>
      <c r="AS394" s="101" t="s">
        <v>72</v>
      </c>
      <c r="AW394" s="11" t="s">
        <v>107</v>
      </c>
      <c r="BC394" s="102" t="e">
        <f>IF(L394="základní",#REF!,0)</f>
        <v>#REF!</v>
      </c>
      <c r="BD394" s="102">
        <f>IF(L394="snížená",#REF!,0)</f>
        <v>0</v>
      </c>
      <c r="BE394" s="102">
        <f>IF(L394="zákl. přenesená",#REF!,0)</f>
        <v>0</v>
      </c>
      <c r="BF394" s="102">
        <f>IF(L394="sníž. přenesená",#REF!,0)</f>
        <v>0</v>
      </c>
      <c r="BG394" s="102">
        <f>IF(L394="nulová",#REF!,0)</f>
        <v>0</v>
      </c>
      <c r="BH394" s="11" t="s">
        <v>80</v>
      </c>
      <c r="BI394" s="102" t="e">
        <f>ROUND(#REF!*H394,2)</f>
        <v>#REF!</v>
      </c>
      <c r="BJ394" s="11" t="s">
        <v>106</v>
      </c>
      <c r="BK394" s="101" t="s">
        <v>1368</v>
      </c>
    </row>
    <row r="395" spans="2:63" s="1" customFormat="1" ht="44.25" customHeight="1">
      <c r="B395" s="90"/>
      <c r="C395" s="91" t="s">
        <v>1369</v>
      </c>
      <c r="D395" s="91" t="s">
        <v>102</v>
      </c>
      <c r="E395" s="92" t="s">
        <v>1370</v>
      </c>
      <c r="F395" s="93" t="s">
        <v>1371</v>
      </c>
      <c r="G395" s="94" t="s">
        <v>501</v>
      </c>
      <c r="H395" s="95">
        <v>0.1</v>
      </c>
      <c r="I395" s="96"/>
      <c r="J395" s="25"/>
      <c r="K395" s="97" t="s">
        <v>3</v>
      </c>
      <c r="L395" s="98" t="s">
        <v>43</v>
      </c>
      <c r="N395" s="99">
        <f>M395*H395</f>
        <v>0</v>
      </c>
      <c r="O395" s="99">
        <v>0</v>
      </c>
      <c r="P395" s="99">
        <f>O395*H395</f>
        <v>0</v>
      </c>
      <c r="Q395" s="99">
        <v>0</v>
      </c>
      <c r="R395" s="100">
        <f>Q395*H395</f>
        <v>0</v>
      </c>
      <c r="AP395" s="101" t="s">
        <v>106</v>
      </c>
      <c r="AR395" s="101" t="s">
        <v>102</v>
      </c>
      <c r="AS395" s="101" t="s">
        <v>72</v>
      </c>
      <c r="AW395" s="11" t="s">
        <v>107</v>
      </c>
      <c r="BC395" s="102" t="e">
        <f>IF(L395="základní",#REF!,0)</f>
        <v>#REF!</v>
      </c>
      <c r="BD395" s="102">
        <f>IF(L395="snížená",#REF!,0)</f>
        <v>0</v>
      </c>
      <c r="BE395" s="102">
        <f>IF(L395="zákl. přenesená",#REF!,0)</f>
        <v>0</v>
      </c>
      <c r="BF395" s="102">
        <f>IF(L395="sníž. přenesená",#REF!,0)</f>
        <v>0</v>
      </c>
      <c r="BG395" s="102">
        <f>IF(L395="nulová",#REF!,0)</f>
        <v>0</v>
      </c>
      <c r="BH395" s="11" t="s">
        <v>80</v>
      </c>
      <c r="BI395" s="102" t="e">
        <f>ROUND(#REF!*H395,2)</f>
        <v>#REF!</v>
      </c>
      <c r="BJ395" s="11" t="s">
        <v>106</v>
      </c>
      <c r="BK395" s="101" t="s">
        <v>1372</v>
      </c>
    </row>
    <row r="396" spans="2:63" s="1" customFormat="1" ht="44.25" customHeight="1">
      <c r="B396" s="90"/>
      <c r="C396" s="91" t="s">
        <v>1373</v>
      </c>
      <c r="D396" s="91" t="s">
        <v>102</v>
      </c>
      <c r="E396" s="92" t="s">
        <v>1374</v>
      </c>
      <c r="F396" s="93" t="s">
        <v>1375</v>
      </c>
      <c r="G396" s="94" t="s">
        <v>501</v>
      </c>
      <c r="H396" s="95">
        <v>0.1</v>
      </c>
      <c r="I396" s="96"/>
      <c r="J396" s="25"/>
      <c r="K396" s="97" t="s">
        <v>3</v>
      </c>
      <c r="L396" s="98" t="s">
        <v>43</v>
      </c>
      <c r="N396" s="99">
        <f>M396*H396</f>
        <v>0</v>
      </c>
      <c r="O396" s="99">
        <v>0</v>
      </c>
      <c r="P396" s="99">
        <f>O396*H396</f>
        <v>0</v>
      </c>
      <c r="Q396" s="99">
        <v>0</v>
      </c>
      <c r="R396" s="100">
        <f>Q396*H396</f>
        <v>0</v>
      </c>
      <c r="AP396" s="101" t="s">
        <v>106</v>
      </c>
      <c r="AR396" s="101" t="s">
        <v>102</v>
      </c>
      <c r="AS396" s="101" t="s">
        <v>72</v>
      </c>
      <c r="AW396" s="11" t="s">
        <v>107</v>
      </c>
      <c r="BC396" s="102" t="e">
        <f>IF(L396="základní",#REF!,0)</f>
        <v>#REF!</v>
      </c>
      <c r="BD396" s="102">
        <f>IF(L396="snížená",#REF!,0)</f>
        <v>0</v>
      </c>
      <c r="BE396" s="102">
        <f>IF(L396="zákl. přenesená",#REF!,0)</f>
        <v>0</v>
      </c>
      <c r="BF396" s="102">
        <f>IF(L396="sníž. přenesená",#REF!,0)</f>
        <v>0</v>
      </c>
      <c r="BG396" s="102">
        <f>IF(L396="nulová",#REF!,0)</f>
        <v>0</v>
      </c>
      <c r="BH396" s="11" t="s">
        <v>80</v>
      </c>
      <c r="BI396" s="102" t="e">
        <f>ROUND(#REF!*H396,2)</f>
        <v>#REF!</v>
      </c>
      <c r="BJ396" s="11" t="s">
        <v>106</v>
      </c>
      <c r="BK396" s="101" t="s">
        <v>1376</v>
      </c>
    </row>
    <row r="397" spans="2:63" s="1" customFormat="1" ht="44.25" customHeight="1">
      <c r="B397" s="90"/>
      <c r="C397" s="91" t="s">
        <v>1377</v>
      </c>
      <c r="D397" s="91" t="s">
        <v>102</v>
      </c>
      <c r="E397" s="92" t="s">
        <v>1378</v>
      </c>
      <c r="F397" s="93" t="s">
        <v>1379</v>
      </c>
      <c r="G397" s="94" t="s">
        <v>501</v>
      </c>
      <c r="H397" s="95">
        <v>0.1</v>
      </c>
      <c r="I397" s="96"/>
      <c r="J397" s="25"/>
      <c r="K397" s="97" t="s">
        <v>3</v>
      </c>
      <c r="L397" s="98" t="s">
        <v>43</v>
      </c>
      <c r="N397" s="99">
        <f>M397*H397</f>
        <v>0</v>
      </c>
      <c r="O397" s="99">
        <v>0</v>
      </c>
      <c r="P397" s="99">
        <f>O397*H397</f>
        <v>0</v>
      </c>
      <c r="Q397" s="99">
        <v>0</v>
      </c>
      <c r="R397" s="100">
        <f>Q397*H397</f>
        <v>0</v>
      </c>
      <c r="AP397" s="101" t="s">
        <v>106</v>
      </c>
      <c r="AR397" s="101" t="s">
        <v>102</v>
      </c>
      <c r="AS397" s="101" t="s">
        <v>72</v>
      </c>
      <c r="AW397" s="11" t="s">
        <v>107</v>
      </c>
      <c r="BC397" s="102" t="e">
        <f>IF(L397="základní",#REF!,0)</f>
        <v>#REF!</v>
      </c>
      <c r="BD397" s="102">
        <f>IF(L397="snížená",#REF!,0)</f>
        <v>0</v>
      </c>
      <c r="BE397" s="102">
        <f>IF(L397="zákl. přenesená",#REF!,0)</f>
        <v>0</v>
      </c>
      <c r="BF397" s="102">
        <f>IF(L397="sníž. přenesená",#REF!,0)</f>
        <v>0</v>
      </c>
      <c r="BG397" s="102">
        <f>IF(L397="nulová",#REF!,0)</f>
        <v>0</v>
      </c>
      <c r="BH397" s="11" t="s">
        <v>80</v>
      </c>
      <c r="BI397" s="102" t="e">
        <f>ROUND(#REF!*H397,2)</f>
        <v>#REF!</v>
      </c>
      <c r="BJ397" s="11" t="s">
        <v>106</v>
      </c>
      <c r="BK397" s="101" t="s">
        <v>1380</v>
      </c>
    </row>
    <row r="398" spans="2:63" s="1" customFormat="1" ht="44.25" customHeight="1">
      <c r="B398" s="90"/>
      <c r="C398" s="91" t="s">
        <v>1381</v>
      </c>
      <c r="D398" s="91" t="s">
        <v>102</v>
      </c>
      <c r="E398" s="92" t="s">
        <v>1382</v>
      </c>
      <c r="F398" s="93" t="s">
        <v>1383</v>
      </c>
      <c r="G398" s="94" t="s">
        <v>501</v>
      </c>
      <c r="H398" s="95">
        <v>2</v>
      </c>
      <c r="I398" s="96"/>
      <c r="J398" s="25"/>
      <c r="K398" s="97" t="s">
        <v>3</v>
      </c>
      <c r="L398" s="98" t="s">
        <v>43</v>
      </c>
      <c r="N398" s="99">
        <f>M398*H398</f>
        <v>0</v>
      </c>
      <c r="O398" s="99">
        <v>0</v>
      </c>
      <c r="P398" s="99">
        <f>O398*H398</f>
        <v>0</v>
      </c>
      <c r="Q398" s="99">
        <v>0</v>
      </c>
      <c r="R398" s="100">
        <f>Q398*H398</f>
        <v>0</v>
      </c>
      <c r="AP398" s="101" t="s">
        <v>106</v>
      </c>
      <c r="AR398" s="101" t="s">
        <v>102</v>
      </c>
      <c r="AS398" s="101" t="s">
        <v>72</v>
      </c>
      <c r="AW398" s="11" t="s">
        <v>107</v>
      </c>
      <c r="BC398" s="102" t="e">
        <f>IF(L398="základní",#REF!,0)</f>
        <v>#REF!</v>
      </c>
      <c r="BD398" s="102">
        <f>IF(L398="snížená",#REF!,0)</f>
        <v>0</v>
      </c>
      <c r="BE398" s="102">
        <f>IF(L398="zákl. přenesená",#REF!,0)</f>
        <v>0</v>
      </c>
      <c r="BF398" s="102">
        <f>IF(L398="sníž. přenesená",#REF!,0)</f>
        <v>0</v>
      </c>
      <c r="BG398" s="102">
        <f>IF(L398="nulová",#REF!,0)</f>
        <v>0</v>
      </c>
      <c r="BH398" s="11" t="s">
        <v>80</v>
      </c>
      <c r="BI398" s="102" t="e">
        <f>ROUND(#REF!*H398,2)</f>
        <v>#REF!</v>
      </c>
      <c r="BJ398" s="11" t="s">
        <v>106</v>
      </c>
      <c r="BK398" s="101" t="s">
        <v>1384</v>
      </c>
    </row>
    <row r="399" spans="2:63" s="1" customFormat="1" ht="44.25" customHeight="1">
      <c r="B399" s="90"/>
      <c r="C399" s="91" t="s">
        <v>1385</v>
      </c>
      <c r="D399" s="91" t="s">
        <v>102</v>
      </c>
      <c r="E399" s="92" t="s">
        <v>1386</v>
      </c>
      <c r="F399" s="93" t="s">
        <v>1387</v>
      </c>
      <c r="G399" s="94" t="s">
        <v>501</v>
      </c>
      <c r="H399" s="95">
        <v>0.5</v>
      </c>
      <c r="I399" s="96"/>
      <c r="J399" s="25"/>
      <c r="K399" s="97" t="s">
        <v>3</v>
      </c>
      <c r="L399" s="98" t="s">
        <v>43</v>
      </c>
      <c r="N399" s="99">
        <f>M399*H399</f>
        <v>0</v>
      </c>
      <c r="O399" s="99">
        <v>0</v>
      </c>
      <c r="P399" s="99">
        <f>O399*H399</f>
        <v>0</v>
      </c>
      <c r="Q399" s="99">
        <v>0</v>
      </c>
      <c r="R399" s="100">
        <f>Q399*H399</f>
        <v>0</v>
      </c>
      <c r="AP399" s="101" t="s">
        <v>106</v>
      </c>
      <c r="AR399" s="101" t="s">
        <v>102</v>
      </c>
      <c r="AS399" s="101" t="s">
        <v>72</v>
      </c>
      <c r="AW399" s="11" t="s">
        <v>107</v>
      </c>
      <c r="BC399" s="102" t="e">
        <f>IF(L399="základní",#REF!,0)</f>
        <v>#REF!</v>
      </c>
      <c r="BD399" s="102">
        <f>IF(L399="snížená",#REF!,0)</f>
        <v>0</v>
      </c>
      <c r="BE399" s="102">
        <f>IF(L399="zákl. přenesená",#REF!,0)</f>
        <v>0</v>
      </c>
      <c r="BF399" s="102">
        <f>IF(L399="sníž. přenesená",#REF!,0)</f>
        <v>0</v>
      </c>
      <c r="BG399" s="102">
        <f>IF(L399="nulová",#REF!,0)</f>
        <v>0</v>
      </c>
      <c r="BH399" s="11" t="s">
        <v>80</v>
      </c>
      <c r="BI399" s="102" t="e">
        <f>ROUND(#REF!*H399,2)</f>
        <v>#REF!</v>
      </c>
      <c r="BJ399" s="11" t="s">
        <v>106</v>
      </c>
      <c r="BK399" s="101" t="s">
        <v>1388</v>
      </c>
    </row>
    <row r="400" spans="2:63" s="1" customFormat="1" ht="44.25" customHeight="1">
      <c r="B400" s="90"/>
      <c r="C400" s="91" t="s">
        <v>1389</v>
      </c>
      <c r="D400" s="91" t="s">
        <v>102</v>
      </c>
      <c r="E400" s="92" t="s">
        <v>1390</v>
      </c>
      <c r="F400" s="93" t="s">
        <v>1391</v>
      </c>
      <c r="G400" s="94" t="s">
        <v>501</v>
      </c>
      <c r="H400" s="95">
        <v>0.2</v>
      </c>
      <c r="I400" s="96"/>
      <c r="J400" s="25"/>
      <c r="K400" s="97" t="s">
        <v>3</v>
      </c>
      <c r="L400" s="98" t="s">
        <v>43</v>
      </c>
      <c r="N400" s="99">
        <f>M400*H400</f>
        <v>0</v>
      </c>
      <c r="O400" s="99">
        <v>0</v>
      </c>
      <c r="P400" s="99">
        <f>O400*H400</f>
        <v>0</v>
      </c>
      <c r="Q400" s="99">
        <v>0</v>
      </c>
      <c r="R400" s="100">
        <f>Q400*H400</f>
        <v>0</v>
      </c>
      <c r="AP400" s="101" t="s">
        <v>106</v>
      </c>
      <c r="AR400" s="101" t="s">
        <v>102</v>
      </c>
      <c r="AS400" s="101" t="s">
        <v>72</v>
      </c>
      <c r="AW400" s="11" t="s">
        <v>107</v>
      </c>
      <c r="BC400" s="102" t="e">
        <f>IF(L400="základní",#REF!,0)</f>
        <v>#REF!</v>
      </c>
      <c r="BD400" s="102">
        <f>IF(L400="snížená",#REF!,0)</f>
        <v>0</v>
      </c>
      <c r="BE400" s="102">
        <f>IF(L400="zákl. přenesená",#REF!,0)</f>
        <v>0</v>
      </c>
      <c r="BF400" s="102">
        <f>IF(L400="sníž. přenesená",#REF!,0)</f>
        <v>0</v>
      </c>
      <c r="BG400" s="102">
        <f>IF(L400="nulová",#REF!,0)</f>
        <v>0</v>
      </c>
      <c r="BH400" s="11" t="s">
        <v>80</v>
      </c>
      <c r="BI400" s="102" t="e">
        <f>ROUND(#REF!*H400,2)</f>
        <v>#REF!</v>
      </c>
      <c r="BJ400" s="11" t="s">
        <v>106</v>
      </c>
      <c r="BK400" s="101" t="s">
        <v>1392</v>
      </c>
    </row>
    <row r="401" spans="2:63" s="1" customFormat="1" ht="44.25" customHeight="1">
      <c r="B401" s="90"/>
      <c r="C401" s="91" t="s">
        <v>1393</v>
      </c>
      <c r="D401" s="91" t="s">
        <v>102</v>
      </c>
      <c r="E401" s="92" t="s">
        <v>1394</v>
      </c>
      <c r="F401" s="93" t="s">
        <v>1395</v>
      </c>
      <c r="G401" s="94" t="s">
        <v>501</v>
      </c>
      <c r="H401" s="95">
        <v>0.7</v>
      </c>
      <c r="I401" s="96"/>
      <c r="J401" s="25"/>
      <c r="K401" s="97" t="s">
        <v>3</v>
      </c>
      <c r="L401" s="98" t="s">
        <v>43</v>
      </c>
      <c r="N401" s="99">
        <f>M401*H401</f>
        <v>0</v>
      </c>
      <c r="O401" s="99">
        <v>0</v>
      </c>
      <c r="P401" s="99">
        <f>O401*H401</f>
        <v>0</v>
      </c>
      <c r="Q401" s="99">
        <v>0</v>
      </c>
      <c r="R401" s="100">
        <f>Q401*H401</f>
        <v>0</v>
      </c>
      <c r="AP401" s="101" t="s">
        <v>106</v>
      </c>
      <c r="AR401" s="101" t="s">
        <v>102</v>
      </c>
      <c r="AS401" s="101" t="s">
        <v>72</v>
      </c>
      <c r="AW401" s="11" t="s">
        <v>107</v>
      </c>
      <c r="BC401" s="102" t="e">
        <f>IF(L401="základní",#REF!,0)</f>
        <v>#REF!</v>
      </c>
      <c r="BD401" s="102">
        <f>IF(L401="snížená",#REF!,0)</f>
        <v>0</v>
      </c>
      <c r="BE401" s="102">
        <f>IF(L401="zákl. přenesená",#REF!,0)</f>
        <v>0</v>
      </c>
      <c r="BF401" s="102">
        <f>IF(L401="sníž. přenesená",#REF!,0)</f>
        <v>0</v>
      </c>
      <c r="BG401" s="102">
        <f>IF(L401="nulová",#REF!,0)</f>
        <v>0</v>
      </c>
      <c r="BH401" s="11" t="s">
        <v>80</v>
      </c>
      <c r="BI401" s="102" t="e">
        <f>ROUND(#REF!*H401,2)</f>
        <v>#REF!</v>
      </c>
      <c r="BJ401" s="11" t="s">
        <v>106</v>
      </c>
      <c r="BK401" s="101" t="s">
        <v>1396</v>
      </c>
    </row>
    <row r="402" spans="2:63" s="1" customFormat="1" ht="44.25" customHeight="1">
      <c r="B402" s="90"/>
      <c r="C402" s="91" t="s">
        <v>1397</v>
      </c>
      <c r="D402" s="91" t="s">
        <v>102</v>
      </c>
      <c r="E402" s="92" t="s">
        <v>1398</v>
      </c>
      <c r="F402" s="93" t="s">
        <v>1399</v>
      </c>
      <c r="G402" s="94" t="s">
        <v>501</v>
      </c>
      <c r="H402" s="95">
        <v>0.1</v>
      </c>
      <c r="I402" s="96"/>
      <c r="J402" s="25"/>
      <c r="K402" s="97" t="s">
        <v>3</v>
      </c>
      <c r="L402" s="98" t="s">
        <v>43</v>
      </c>
      <c r="N402" s="99">
        <f>M402*H402</f>
        <v>0</v>
      </c>
      <c r="O402" s="99">
        <v>0</v>
      </c>
      <c r="P402" s="99">
        <f>O402*H402</f>
        <v>0</v>
      </c>
      <c r="Q402" s="99">
        <v>0</v>
      </c>
      <c r="R402" s="100">
        <f>Q402*H402</f>
        <v>0</v>
      </c>
      <c r="AP402" s="101" t="s">
        <v>106</v>
      </c>
      <c r="AR402" s="101" t="s">
        <v>102</v>
      </c>
      <c r="AS402" s="101" t="s">
        <v>72</v>
      </c>
      <c r="AW402" s="11" t="s">
        <v>107</v>
      </c>
      <c r="BC402" s="102" t="e">
        <f>IF(L402="základní",#REF!,0)</f>
        <v>#REF!</v>
      </c>
      <c r="BD402" s="102">
        <f>IF(L402="snížená",#REF!,0)</f>
        <v>0</v>
      </c>
      <c r="BE402" s="102">
        <f>IF(L402="zákl. přenesená",#REF!,0)</f>
        <v>0</v>
      </c>
      <c r="BF402" s="102">
        <f>IF(L402="sníž. přenesená",#REF!,0)</f>
        <v>0</v>
      </c>
      <c r="BG402" s="102">
        <f>IF(L402="nulová",#REF!,0)</f>
        <v>0</v>
      </c>
      <c r="BH402" s="11" t="s">
        <v>80</v>
      </c>
      <c r="BI402" s="102" t="e">
        <f>ROUND(#REF!*H402,2)</f>
        <v>#REF!</v>
      </c>
      <c r="BJ402" s="11" t="s">
        <v>106</v>
      </c>
      <c r="BK402" s="101" t="s">
        <v>1400</v>
      </c>
    </row>
    <row r="403" spans="2:63" s="1" customFormat="1" ht="49.15" customHeight="1">
      <c r="B403" s="90"/>
      <c r="C403" s="91" t="s">
        <v>1401</v>
      </c>
      <c r="D403" s="91" t="s">
        <v>102</v>
      </c>
      <c r="E403" s="92" t="s">
        <v>1402</v>
      </c>
      <c r="F403" s="93" t="s">
        <v>1403</v>
      </c>
      <c r="G403" s="94" t="s">
        <v>501</v>
      </c>
      <c r="H403" s="95">
        <v>0.2</v>
      </c>
      <c r="I403" s="96"/>
      <c r="J403" s="25"/>
      <c r="K403" s="97" t="s">
        <v>3</v>
      </c>
      <c r="L403" s="98" t="s">
        <v>43</v>
      </c>
      <c r="N403" s="99">
        <f>M403*H403</f>
        <v>0</v>
      </c>
      <c r="O403" s="99">
        <v>0</v>
      </c>
      <c r="P403" s="99">
        <f>O403*H403</f>
        <v>0</v>
      </c>
      <c r="Q403" s="99">
        <v>0</v>
      </c>
      <c r="R403" s="100">
        <f>Q403*H403</f>
        <v>0</v>
      </c>
      <c r="AP403" s="101" t="s">
        <v>106</v>
      </c>
      <c r="AR403" s="101" t="s">
        <v>102</v>
      </c>
      <c r="AS403" s="101" t="s">
        <v>72</v>
      </c>
      <c r="AW403" s="11" t="s">
        <v>107</v>
      </c>
      <c r="BC403" s="102" t="e">
        <f>IF(L403="základní",#REF!,0)</f>
        <v>#REF!</v>
      </c>
      <c r="BD403" s="102">
        <f>IF(L403="snížená",#REF!,0)</f>
        <v>0</v>
      </c>
      <c r="BE403" s="102">
        <f>IF(L403="zákl. přenesená",#REF!,0)</f>
        <v>0</v>
      </c>
      <c r="BF403" s="102">
        <f>IF(L403="sníž. přenesená",#REF!,0)</f>
        <v>0</v>
      </c>
      <c r="BG403" s="102">
        <f>IF(L403="nulová",#REF!,0)</f>
        <v>0</v>
      </c>
      <c r="BH403" s="11" t="s">
        <v>80</v>
      </c>
      <c r="BI403" s="102" t="e">
        <f>ROUND(#REF!*H403,2)</f>
        <v>#REF!</v>
      </c>
      <c r="BJ403" s="11" t="s">
        <v>106</v>
      </c>
      <c r="BK403" s="101" t="s">
        <v>1404</v>
      </c>
    </row>
    <row r="404" spans="2:63" s="1" customFormat="1" ht="44.25" customHeight="1">
      <c r="B404" s="90"/>
      <c r="C404" s="91" t="s">
        <v>1405</v>
      </c>
      <c r="D404" s="91" t="s">
        <v>102</v>
      </c>
      <c r="E404" s="92" t="s">
        <v>1406</v>
      </c>
      <c r="F404" s="93" t="s">
        <v>1407</v>
      </c>
      <c r="G404" s="94" t="s">
        <v>501</v>
      </c>
      <c r="H404" s="95">
        <v>0.2</v>
      </c>
      <c r="I404" s="96"/>
      <c r="J404" s="25"/>
      <c r="K404" s="97" t="s">
        <v>3</v>
      </c>
      <c r="L404" s="98" t="s">
        <v>43</v>
      </c>
      <c r="N404" s="99">
        <f>M404*H404</f>
        <v>0</v>
      </c>
      <c r="O404" s="99">
        <v>0</v>
      </c>
      <c r="P404" s="99">
        <f>O404*H404</f>
        <v>0</v>
      </c>
      <c r="Q404" s="99">
        <v>0</v>
      </c>
      <c r="R404" s="100">
        <f>Q404*H404</f>
        <v>0</v>
      </c>
      <c r="AP404" s="101" t="s">
        <v>106</v>
      </c>
      <c r="AR404" s="101" t="s">
        <v>102</v>
      </c>
      <c r="AS404" s="101" t="s">
        <v>72</v>
      </c>
      <c r="AW404" s="11" t="s">
        <v>107</v>
      </c>
      <c r="BC404" s="102" t="e">
        <f>IF(L404="základní",#REF!,0)</f>
        <v>#REF!</v>
      </c>
      <c r="BD404" s="102">
        <f>IF(L404="snížená",#REF!,0)</f>
        <v>0</v>
      </c>
      <c r="BE404" s="102">
        <f>IF(L404="zákl. přenesená",#REF!,0)</f>
        <v>0</v>
      </c>
      <c r="BF404" s="102">
        <f>IF(L404="sníž. přenesená",#REF!,0)</f>
        <v>0</v>
      </c>
      <c r="BG404" s="102">
        <f>IF(L404="nulová",#REF!,0)</f>
        <v>0</v>
      </c>
      <c r="BH404" s="11" t="s">
        <v>80</v>
      </c>
      <c r="BI404" s="102" t="e">
        <f>ROUND(#REF!*H404,2)</f>
        <v>#REF!</v>
      </c>
      <c r="BJ404" s="11" t="s">
        <v>106</v>
      </c>
      <c r="BK404" s="101" t="s">
        <v>1408</v>
      </c>
    </row>
    <row r="405" spans="2:63" s="1" customFormat="1" ht="37.9" customHeight="1">
      <c r="B405" s="90"/>
      <c r="C405" s="91" t="s">
        <v>1409</v>
      </c>
      <c r="D405" s="91" t="s">
        <v>102</v>
      </c>
      <c r="E405" s="92" t="s">
        <v>1410</v>
      </c>
      <c r="F405" s="93" t="s">
        <v>1411</v>
      </c>
      <c r="G405" s="94" t="s">
        <v>148</v>
      </c>
      <c r="H405" s="95">
        <v>100</v>
      </c>
      <c r="I405" s="96"/>
      <c r="J405" s="25"/>
      <c r="K405" s="97" t="s">
        <v>3</v>
      </c>
      <c r="L405" s="98" t="s">
        <v>43</v>
      </c>
      <c r="N405" s="99">
        <f>M405*H405</f>
        <v>0</v>
      </c>
      <c r="O405" s="99">
        <v>0</v>
      </c>
      <c r="P405" s="99">
        <f>O405*H405</f>
        <v>0</v>
      </c>
      <c r="Q405" s="99">
        <v>0</v>
      </c>
      <c r="R405" s="100">
        <f>Q405*H405</f>
        <v>0</v>
      </c>
      <c r="AP405" s="101" t="s">
        <v>106</v>
      </c>
      <c r="AR405" s="101" t="s">
        <v>102</v>
      </c>
      <c r="AS405" s="101" t="s">
        <v>72</v>
      </c>
      <c r="AW405" s="11" t="s">
        <v>107</v>
      </c>
      <c r="BC405" s="102" t="e">
        <f>IF(L405="základní",#REF!,0)</f>
        <v>#REF!</v>
      </c>
      <c r="BD405" s="102">
        <f>IF(L405="snížená",#REF!,0)</f>
        <v>0</v>
      </c>
      <c r="BE405" s="102">
        <f>IF(L405="zákl. přenesená",#REF!,0)</f>
        <v>0</v>
      </c>
      <c r="BF405" s="102">
        <f>IF(L405="sníž. přenesená",#REF!,0)</f>
        <v>0</v>
      </c>
      <c r="BG405" s="102">
        <f>IF(L405="nulová",#REF!,0)</f>
        <v>0</v>
      </c>
      <c r="BH405" s="11" t="s">
        <v>80</v>
      </c>
      <c r="BI405" s="102" t="e">
        <f>ROUND(#REF!*H405,2)</f>
        <v>#REF!</v>
      </c>
      <c r="BJ405" s="11" t="s">
        <v>106</v>
      </c>
      <c r="BK405" s="101" t="s">
        <v>1412</v>
      </c>
    </row>
    <row r="406" spans="2:63" s="1" customFormat="1" ht="37.9" customHeight="1">
      <c r="B406" s="90"/>
      <c r="C406" s="91" t="s">
        <v>1413</v>
      </c>
      <c r="D406" s="91" t="s">
        <v>102</v>
      </c>
      <c r="E406" s="92" t="s">
        <v>1414</v>
      </c>
      <c r="F406" s="93" t="s">
        <v>1415</v>
      </c>
      <c r="G406" s="94" t="s">
        <v>168</v>
      </c>
      <c r="H406" s="95">
        <v>30</v>
      </c>
      <c r="I406" s="96"/>
      <c r="J406" s="25"/>
      <c r="K406" s="97" t="s">
        <v>3</v>
      </c>
      <c r="L406" s="98" t="s">
        <v>43</v>
      </c>
      <c r="N406" s="99">
        <f>M406*H406</f>
        <v>0</v>
      </c>
      <c r="O406" s="99">
        <v>0</v>
      </c>
      <c r="P406" s="99">
        <f>O406*H406</f>
        <v>0</v>
      </c>
      <c r="Q406" s="99">
        <v>0</v>
      </c>
      <c r="R406" s="100">
        <f>Q406*H406</f>
        <v>0</v>
      </c>
      <c r="AP406" s="101" t="s">
        <v>106</v>
      </c>
      <c r="AR406" s="101" t="s">
        <v>102</v>
      </c>
      <c r="AS406" s="101" t="s">
        <v>72</v>
      </c>
      <c r="AW406" s="11" t="s">
        <v>107</v>
      </c>
      <c r="BC406" s="102" t="e">
        <f>IF(L406="základní",#REF!,0)</f>
        <v>#REF!</v>
      </c>
      <c r="BD406" s="102">
        <f>IF(L406="snížená",#REF!,0)</f>
        <v>0</v>
      </c>
      <c r="BE406" s="102">
        <f>IF(L406="zákl. přenesená",#REF!,0)</f>
        <v>0</v>
      </c>
      <c r="BF406" s="102">
        <f>IF(L406="sníž. přenesená",#REF!,0)</f>
        <v>0</v>
      </c>
      <c r="BG406" s="102">
        <f>IF(L406="nulová",#REF!,0)</f>
        <v>0</v>
      </c>
      <c r="BH406" s="11" t="s">
        <v>80</v>
      </c>
      <c r="BI406" s="102" t="e">
        <f>ROUND(#REF!*H406,2)</f>
        <v>#REF!</v>
      </c>
      <c r="BJ406" s="11" t="s">
        <v>106</v>
      </c>
      <c r="BK406" s="101" t="s">
        <v>1416</v>
      </c>
    </row>
    <row r="407" spans="2:63" s="1" customFormat="1" ht="37.9" customHeight="1">
      <c r="B407" s="90"/>
      <c r="C407" s="91" t="s">
        <v>1417</v>
      </c>
      <c r="D407" s="91" t="s">
        <v>102</v>
      </c>
      <c r="E407" s="92" t="s">
        <v>1418</v>
      </c>
      <c r="F407" s="93" t="s">
        <v>1419</v>
      </c>
      <c r="G407" s="94" t="s">
        <v>148</v>
      </c>
      <c r="H407" s="95">
        <v>10</v>
      </c>
      <c r="I407" s="96"/>
      <c r="J407" s="25"/>
      <c r="K407" s="97" t="s">
        <v>3</v>
      </c>
      <c r="L407" s="98" t="s">
        <v>43</v>
      </c>
      <c r="N407" s="99">
        <f>M407*H407</f>
        <v>0</v>
      </c>
      <c r="O407" s="99">
        <v>0</v>
      </c>
      <c r="P407" s="99">
        <f>O407*H407</f>
        <v>0</v>
      </c>
      <c r="Q407" s="99">
        <v>0</v>
      </c>
      <c r="R407" s="100">
        <f>Q407*H407</f>
        <v>0</v>
      </c>
      <c r="AP407" s="101" t="s">
        <v>106</v>
      </c>
      <c r="AR407" s="101" t="s">
        <v>102</v>
      </c>
      <c r="AS407" s="101" t="s">
        <v>72</v>
      </c>
      <c r="AW407" s="11" t="s">
        <v>107</v>
      </c>
      <c r="BC407" s="102" t="e">
        <f>IF(L407="základní",#REF!,0)</f>
        <v>#REF!</v>
      </c>
      <c r="BD407" s="102">
        <f>IF(L407="snížená",#REF!,0)</f>
        <v>0</v>
      </c>
      <c r="BE407" s="102">
        <f>IF(L407="zákl. přenesená",#REF!,0)</f>
        <v>0</v>
      </c>
      <c r="BF407" s="102">
        <f>IF(L407="sníž. přenesená",#REF!,0)</f>
        <v>0</v>
      </c>
      <c r="BG407" s="102">
        <f>IF(L407="nulová",#REF!,0)</f>
        <v>0</v>
      </c>
      <c r="BH407" s="11" t="s">
        <v>80</v>
      </c>
      <c r="BI407" s="102" t="e">
        <f>ROUND(#REF!*H407,2)</f>
        <v>#REF!</v>
      </c>
      <c r="BJ407" s="11" t="s">
        <v>106</v>
      </c>
      <c r="BK407" s="101" t="s">
        <v>1420</v>
      </c>
    </row>
    <row r="408" spans="2:63" s="1" customFormat="1" ht="55.5" customHeight="1">
      <c r="B408" s="90"/>
      <c r="C408" s="91" t="s">
        <v>1421</v>
      </c>
      <c r="D408" s="91" t="s">
        <v>102</v>
      </c>
      <c r="E408" s="92" t="s">
        <v>1422</v>
      </c>
      <c r="F408" s="93" t="s">
        <v>1423</v>
      </c>
      <c r="G408" s="94" t="s">
        <v>148</v>
      </c>
      <c r="H408" s="95">
        <v>100</v>
      </c>
      <c r="I408" s="96"/>
      <c r="J408" s="25"/>
      <c r="K408" s="97" t="s">
        <v>3</v>
      </c>
      <c r="L408" s="98" t="s">
        <v>43</v>
      </c>
      <c r="N408" s="99">
        <f>M408*H408</f>
        <v>0</v>
      </c>
      <c r="O408" s="99">
        <v>0</v>
      </c>
      <c r="P408" s="99">
        <f>O408*H408</f>
        <v>0</v>
      </c>
      <c r="Q408" s="99">
        <v>0</v>
      </c>
      <c r="R408" s="100">
        <f>Q408*H408</f>
        <v>0</v>
      </c>
      <c r="AP408" s="101" t="s">
        <v>106</v>
      </c>
      <c r="AR408" s="101" t="s">
        <v>102</v>
      </c>
      <c r="AS408" s="101" t="s">
        <v>72</v>
      </c>
      <c r="AW408" s="11" t="s">
        <v>107</v>
      </c>
      <c r="BC408" s="102" t="e">
        <f>IF(L408="základní",#REF!,0)</f>
        <v>#REF!</v>
      </c>
      <c r="BD408" s="102">
        <f>IF(L408="snížená",#REF!,0)</f>
        <v>0</v>
      </c>
      <c r="BE408" s="102">
        <f>IF(L408="zákl. přenesená",#REF!,0)</f>
        <v>0</v>
      </c>
      <c r="BF408" s="102">
        <f>IF(L408="sníž. přenesená",#REF!,0)</f>
        <v>0</v>
      </c>
      <c r="BG408" s="102">
        <f>IF(L408="nulová",#REF!,0)</f>
        <v>0</v>
      </c>
      <c r="BH408" s="11" t="s">
        <v>80</v>
      </c>
      <c r="BI408" s="102" t="e">
        <f>ROUND(#REF!*H408,2)</f>
        <v>#REF!</v>
      </c>
      <c r="BJ408" s="11" t="s">
        <v>106</v>
      </c>
      <c r="BK408" s="101" t="s">
        <v>1424</v>
      </c>
    </row>
    <row r="409" spans="2:63" s="1" customFormat="1" ht="55.5" customHeight="1">
      <c r="B409" s="90"/>
      <c r="C409" s="91" t="s">
        <v>1425</v>
      </c>
      <c r="D409" s="91" t="s">
        <v>102</v>
      </c>
      <c r="E409" s="92" t="s">
        <v>1426</v>
      </c>
      <c r="F409" s="93" t="s">
        <v>1427</v>
      </c>
      <c r="G409" s="94" t="s">
        <v>148</v>
      </c>
      <c r="H409" s="95">
        <v>300</v>
      </c>
      <c r="I409" s="96"/>
      <c r="J409" s="25"/>
      <c r="K409" s="97" t="s">
        <v>3</v>
      </c>
      <c r="L409" s="98" t="s">
        <v>43</v>
      </c>
      <c r="N409" s="99">
        <f>M409*H409</f>
        <v>0</v>
      </c>
      <c r="O409" s="99">
        <v>0</v>
      </c>
      <c r="P409" s="99">
        <f>O409*H409</f>
        <v>0</v>
      </c>
      <c r="Q409" s="99">
        <v>0</v>
      </c>
      <c r="R409" s="100">
        <f>Q409*H409</f>
        <v>0</v>
      </c>
      <c r="AP409" s="101" t="s">
        <v>106</v>
      </c>
      <c r="AR409" s="101" t="s">
        <v>102</v>
      </c>
      <c r="AS409" s="101" t="s">
        <v>72</v>
      </c>
      <c r="AW409" s="11" t="s">
        <v>107</v>
      </c>
      <c r="BC409" s="102" t="e">
        <f>IF(L409="základní",#REF!,0)</f>
        <v>#REF!</v>
      </c>
      <c r="BD409" s="102">
        <f>IF(L409="snížená",#REF!,0)</f>
        <v>0</v>
      </c>
      <c r="BE409" s="102">
        <f>IF(L409="zákl. přenesená",#REF!,0)</f>
        <v>0</v>
      </c>
      <c r="BF409" s="102">
        <f>IF(L409="sníž. přenesená",#REF!,0)</f>
        <v>0</v>
      </c>
      <c r="BG409" s="102">
        <f>IF(L409="nulová",#REF!,0)</f>
        <v>0</v>
      </c>
      <c r="BH409" s="11" t="s">
        <v>80</v>
      </c>
      <c r="BI409" s="102" t="e">
        <f>ROUND(#REF!*H409,2)</f>
        <v>#REF!</v>
      </c>
      <c r="BJ409" s="11" t="s">
        <v>106</v>
      </c>
      <c r="BK409" s="101" t="s">
        <v>1428</v>
      </c>
    </row>
    <row r="410" spans="2:63" s="1" customFormat="1" ht="55.5" customHeight="1">
      <c r="B410" s="90"/>
      <c r="C410" s="91" t="s">
        <v>1429</v>
      </c>
      <c r="D410" s="91" t="s">
        <v>102</v>
      </c>
      <c r="E410" s="92" t="s">
        <v>1430</v>
      </c>
      <c r="F410" s="93" t="s">
        <v>1431</v>
      </c>
      <c r="G410" s="94" t="s">
        <v>148</v>
      </c>
      <c r="H410" s="95">
        <v>100</v>
      </c>
      <c r="I410" s="96"/>
      <c r="J410" s="25"/>
      <c r="K410" s="97" t="s">
        <v>3</v>
      </c>
      <c r="L410" s="98" t="s">
        <v>43</v>
      </c>
      <c r="N410" s="99">
        <f>M410*H410</f>
        <v>0</v>
      </c>
      <c r="O410" s="99">
        <v>0</v>
      </c>
      <c r="P410" s="99">
        <f>O410*H410</f>
        <v>0</v>
      </c>
      <c r="Q410" s="99">
        <v>0</v>
      </c>
      <c r="R410" s="100">
        <f>Q410*H410</f>
        <v>0</v>
      </c>
      <c r="AP410" s="101" t="s">
        <v>106</v>
      </c>
      <c r="AR410" s="101" t="s">
        <v>102</v>
      </c>
      <c r="AS410" s="101" t="s">
        <v>72</v>
      </c>
      <c r="AW410" s="11" t="s">
        <v>107</v>
      </c>
      <c r="BC410" s="102" t="e">
        <f>IF(L410="základní",#REF!,0)</f>
        <v>#REF!</v>
      </c>
      <c r="BD410" s="102">
        <f>IF(L410="snížená",#REF!,0)</f>
        <v>0</v>
      </c>
      <c r="BE410" s="102">
        <f>IF(L410="zákl. přenesená",#REF!,0)</f>
        <v>0</v>
      </c>
      <c r="BF410" s="102">
        <f>IF(L410="sníž. přenesená",#REF!,0)</f>
        <v>0</v>
      </c>
      <c r="BG410" s="102">
        <f>IF(L410="nulová",#REF!,0)</f>
        <v>0</v>
      </c>
      <c r="BH410" s="11" t="s">
        <v>80</v>
      </c>
      <c r="BI410" s="102" t="e">
        <f>ROUND(#REF!*H410,2)</f>
        <v>#REF!</v>
      </c>
      <c r="BJ410" s="11" t="s">
        <v>106</v>
      </c>
      <c r="BK410" s="101" t="s">
        <v>1432</v>
      </c>
    </row>
    <row r="411" spans="2:63" s="1" customFormat="1" ht="55.5" customHeight="1">
      <c r="B411" s="90"/>
      <c r="C411" s="91" t="s">
        <v>1433</v>
      </c>
      <c r="D411" s="91" t="s">
        <v>102</v>
      </c>
      <c r="E411" s="92" t="s">
        <v>1434</v>
      </c>
      <c r="F411" s="93" t="s">
        <v>1435</v>
      </c>
      <c r="G411" s="94" t="s">
        <v>148</v>
      </c>
      <c r="H411" s="95">
        <v>300</v>
      </c>
      <c r="I411" s="96"/>
      <c r="J411" s="25"/>
      <c r="K411" s="97" t="s">
        <v>3</v>
      </c>
      <c r="L411" s="98" t="s">
        <v>43</v>
      </c>
      <c r="N411" s="99">
        <f>M411*H411</f>
        <v>0</v>
      </c>
      <c r="O411" s="99">
        <v>0</v>
      </c>
      <c r="P411" s="99">
        <f>O411*H411</f>
        <v>0</v>
      </c>
      <c r="Q411" s="99">
        <v>0</v>
      </c>
      <c r="R411" s="100">
        <f>Q411*H411</f>
        <v>0</v>
      </c>
      <c r="AP411" s="101" t="s">
        <v>106</v>
      </c>
      <c r="AR411" s="101" t="s">
        <v>102</v>
      </c>
      <c r="AS411" s="101" t="s">
        <v>72</v>
      </c>
      <c r="AW411" s="11" t="s">
        <v>107</v>
      </c>
      <c r="BC411" s="102" t="e">
        <f>IF(L411="základní",#REF!,0)</f>
        <v>#REF!</v>
      </c>
      <c r="BD411" s="102">
        <f>IF(L411="snížená",#REF!,0)</f>
        <v>0</v>
      </c>
      <c r="BE411" s="102">
        <f>IF(L411="zákl. přenesená",#REF!,0)</f>
        <v>0</v>
      </c>
      <c r="BF411" s="102">
        <f>IF(L411="sníž. přenesená",#REF!,0)</f>
        <v>0</v>
      </c>
      <c r="BG411" s="102">
        <f>IF(L411="nulová",#REF!,0)</f>
        <v>0</v>
      </c>
      <c r="BH411" s="11" t="s">
        <v>80</v>
      </c>
      <c r="BI411" s="102" t="e">
        <f>ROUND(#REF!*H411,2)</f>
        <v>#REF!</v>
      </c>
      <c r="BJ411" s="11" t="s">
        <v>106</v>
      </c>
      <c r="BK411" s="101" t="s">
        <v>1436</v>
      </c>
    </row>
    <row r="412" spans="2:63" s="1" customFormat="1" ht="55.5" customHeight="1">
      <c r="B412" s="90"/>
      <c r="C412" s="91" t="s">
        <v>1437</v>
      </c>
      <c r="D412" s="91" t="s">
        <v>102</v>
      </c>
      <c r="E412" s="92" t="s">
        <v>1438</v>
      </c>
      <c r="F412" s="93" t="s">
        <v>1439</v>
      </c>
      <c r="G412" s="94" t="s">
        <v>148</v>
      </c>
      <c r="H412" s="95">
        <v>100</v>
      </c>
      <c r="I412" s="96"/>
      <c r="J412" s="25"/>
      <c r="K412" s="97" t="s">
        <v>3</v>
      </c>
      <c r="L412" s="98" t="s">
        <v>43</v>
      </c>
      <c r="N412" s="99">
        <f>M412*H412</f>
        <v>0</v>
      </c>
      <c r="O412" s="99">
        <v>0</v>
      </c>
      <c r="P412" s="99">
        <f>O412*H412</f>
        <v>0</v>
      </c>
      <c r="Q412" s="99">
        <v>0</v>
      </c>
      <c r="R412" s="100">
        <f>Q412*H412</f>
        <v>0</v>
      </c>
      <c r="AP412" s="101" t="s">
        <v>106</v>
      </c>
      <c r="AR412" s="101" t="s">
        <v>102</v>
      </c>
      <c r="AS412" s="101" t="s">
        <v>72</v>
      </c>
      <c r="AW412" s="11" t="s">
        <v>107</v>
      </c>
      <c r="BC412" s="102" t="e">
        <f>IF(L412="základní",#REF!,0)</f>
        <v>#REF!</v>
      </c>
      <c r="BD412" s="102">
        <f>IF(L412="snížená",#REF!,0)</f>
        <v>0</v>
      </c>
      <c r="BE412" s="102">
        <f>IF(L412="zákl. přenesená",#REF!,0)</f>
        <v>0</v>
      </c>
      <c r="BF412" s="102">
        <f>IF(L412="sníž. přenesená",#REF!,0)</f>
        <v>0</v>
      </c>
      <c r="BG412" s="102">
        <f>IF(L412="nulová",#REF!,0)</f>
        <v>0</v>
      </c>
      <c r="BH412" s="11" t="s">
        <v>80</v>
      </c>
      <c r="BI412" s="102" t="e">
        <f>ROUND(#REF!*H412,2)</f>
        <v>#REF!</v>
      </c>
      <c r="BJ412" s="11" t="s">
        <v>106</v>
      </c>
      <c r="BK412" s="101" t="s">
        <v>1440</v>
      </c>
    </row>
    <row r="413" spans="2:63" s="1" customFormat="1" ht="55.5" customHeight="1">
      <c r="B413" s="90"/>
      <c r="C413" s="91" t="s">
        <v>1441</v>
      </c>
      <c r="D413" s="91" t="s">
        <v>102</v>
      </c>
      <c r="E413" s="92" t="s">
        <v>1442</v>
      </c>
      <c r="F413" s="93" t="s">
        <v>1443</v>
      </c>
      <c r="G413" s="94" t="s">
        <v>148</v>
      </c>
      <c r="H413" s="95">
        <v>100</v>
      </c>
      <c r="I413" s="96"/>
      <c r="J413" s="25"/>
      <c r="K413" s="97" t="s">
        <v>3</v>
      </c>
      <c r="L413" s="98" t="s">
        <v>43</v>
      </c>
      <c r="N413" s="99">
        <f>M413*H413</f>
        <v>0</v>
      </c>
      <c r="O413" s="99">
        <v>0</v>
      </c>
      <c r="P413" s="99">
        <f>O413*H413</f>
        <v>0</v>
      </c>
      <c r="Q413" s="99">
        <v>0</v>
      </c>
      <c r="R413" s="100">
        <f>Q413*H413</f>
        <v>0</v>
      </c>
      <c r="AP413" s="101" t="s">
        <v>106</v>
      </c>
      <c r="AR413" s="101" t="s">
        <v>102</v>
      </c>
      <c r="AS413" s="101" t="s">
        <v>72</v>
      </c>
      <c r="AW413" s="11" t="s">
        <v>107</v>
      </c>
      <c r="BC413" s="102" t="e">
        <f>IF(L413="základní",#REF!,0)</f>
        <v>#REF!</v>
      </c>
      <c r="BD413" s="102">
        <f>IF(L413="snížená",#REF!,0)</f>
        <v>0</v>
      </c>
      <c r="BE413" s="102">
        <f>IF(L413="zákl. přenesená",#REF!,0)</f>
        <v>0</v>
      </c>
      <c r="BF413" s="102">
        <f>IF(L413="sníž. přenesená",#REF!,0)</f>
        <v>0</v>
      </c>
      <c r="BG413" s="102">
        <f>IF(L413="nulová",#REF!,0)</f>
        <v>0</v>
      </c>
      <c r="BH413" s="11" t="s">
        <v>80</v>
      </c>
      <c r="BI413" s="102" t="e">
        <f>ROUND(#REF!*H413,2)</f>
        <v>#REF!</v>
      </c>
      <c r="BJ413" s="11" t="s">
        <v>106</v>
      </c>
      <c r="BK413" s="101" t="s">
        <v>1444</v>
      </c>
    </row>
    <row r="414" spans="2:63" s="1" customFormat="1" ht="55.5" customHeight="1">
      <c r="B414" s="90"/>
      <c r="C414" s="91" t="s">
        <v>1445</v>
      </c>
      <c r="D414" s="91" t="s">
        <v>102</v>
      </c>
      <c r="E414" s="92" t="s">
        <v>1446</v>
      </c>
      <c r="F414" s="93" t="s">
        <v>1447</v>
      </c>
      <c r="G414" s="94" t="s">
        <v>148</v>
      </c>
      <c r="H414" s="95">
        <v>300</v>
      </c>
      <c r="I414" s="96"/>
      <c r="J414" s="25"/>
      <c r="K414" s="97" t="s">
        <v>3</v>
      </c>
      <c r="L414" s="98" t="s">
        <v>43</v>
      </c>
      <c r="N414" s="99">
        <f>M414*H414</f>
        <v>0</v>
      </c>
      <c r="O414" s="99">
        <v>0</v>
      </c>
      <c r="P414" s="99">
        <f>O414*H414</f>
        <v>0</v>
      </c>
      <c r="Q414" s="99">
        <v>0</v>
      </c>
      <c r="R414" s="100">
        <f>Q414*H414</f>
        <v>0</v>
      </c>
      <c r="AP414" s="101" t="s">
        <v>106</v>
      </c>
      <c r="AR414" s="101" t="s">
        <v>102</v>
      </c>
      <c r="AS414" s="101" t="s">
        <v>72</v>
      </c>
      <c r="AW414" s="11" t="s">
        <v>107</v>
      </c>
      <c r="BC414" s="102" t="e">
        <f>IF(L414="základní",#REF!,0)</f>
        <v>#REF!</v>
      </c>
      <c r="BD414" s="102">
        <f>IF(L414="snížená",#REF!,0)</f>
        <v>0</v>
      </c>
      <c r="BE414" s="102">
        <f>IF(L414="zákl. přenesená",#REF!,0)</f>
        <v>0</v>
      </c>
      <c r="BF414" s="102">
        <f>IF(L414="sníž. přenesená",#REF!,0)</f>
        <v>0</v>
      </c>
      <c r="BG414" s="102">
        <f>IF(L414="nulová",#REF!,0)</f>
        <v>0</v>
      </c>
      <c r="BH414" s="11" t="s">
        <v>80</v>
      </c>
      <c r="BI414" s="102" t="e">
        <f>ROUND(#REF!*H414,2)</f>
        <v>#REF!</v>
      </c>
      <c r="BJ414" s="11" t="s">
        <v>106</v>
      </c>
      <c r="BK414" s="101" t="s">
        <v>1448</v>
      </c>
    </row>
    <row r="415" spans="2:63" s="1" customFormat="1" ht="55.5" customHeight="1">
      <c r="B415" s="90"/>
      <c r="C415" s="91" t="s">
        <v>1449</v>
      </c>
      <c r="D415" s="91" t="s">
        <v>102</v>
      </c>
      <c r="E415" s="92" t="s">
        <v>1450</v>
      </c>
      <c r="F415" s="93" t="s">
        <v>1451</v>
      </c>
      <c r="G415" s="94" t="s">
        <v>148</v>
      </c>
      <c r="H415" s="95">
        <v>100</v>
      </c>
      <c r="I415" s="96"/>
      <c r="J415" s="25"/>
      <c r="K415" s="97" t="s">
        <v>3</v>
      </c>
      <c r="L415" s="98" t="s">
        <v>43</v>
      </c>
      <c r="N415" s="99">
        <f>M415*H415</f>
        <v>0</v>
      </c>
      <c r="O415" s="99">
        <v>0</v>
      </c>
      <c r="P415" s="99">
        <f>O415*H415</f>
        <v>0</v>
      </c>
      <c r="Q415" s="99">
        <v>0</v>
      </c>
      <c r="R415" s="100">
        <f>Q415*H415</f>
        <v>0</v>
      </c>
      <c r="AP415" s="101" t="s">
        <v>106</v>
      </c>
      <c r="AR415" s="101" t="s">
        <v>102</v>
      </c>
      <c r="AS415" s="101" t="s">
        <v>72</v>
      </c>
      <c r="AW415" s="11" t="s">
        <v>107</v>
      </c>
      <c r="BC415" s="102" t="e">
        <f>IF(L415="základní",#REF!,0)</f>
        <v>#REF!</v>
      </c>
      <c r="BD415" s="102">
        <f>IF(L415="snížená",#REF!,0)</f>
        <v>0</v>
      </c>
      <c r="BE415" s="102">
        <f>IF(L415="zákl. přenesená",#REF!,0)</f>
        <v>0</v>
      </c>
      <c r="BF415" s="102">
        <f>IF(L415="sníž. přenesená",#REF!,0)</f>
        <v>0</v>
      </c>
      <c r="BG415" s="102">
        <f>IF(L415="nulová",#REF!,0)</f>
        <v>0</v>
      </c>
      <c r="BH415" s="11" t="s">
        <v>80</v>
      </c>
      <c r="BI415" s="102" t="e">
        <f>ROUND(#REF!*H415,2)</f>
        <v>#REF!</v>
      </c>
      <c r="BJ415" s="11" t="s">
        <v>106</v>
      </c>
      <c r="BK415" s="101" t="s">
        <v>1452</v>
      </c>
    </row>
    <row r="416" spans="2:63" s="1" customFormat="1" ht="55.5" customHeight="1">
      <c r="B416" s="90"/>
      <c r="C416" s="91" t="s">
        <v>1453</v>
      </c>
      <c r="D416" s="91" t="s">
        <v>102</v>
      </c>
      <c r="E416" s="92" t="s">
        <v>1454</v>
      </c>
      <c r="F416" s="93" t="s">
        <v>1455</v>
      </c>
      <c r="G416" s="94" t="s">
        <v>148</v>
      </c>
      <c r="H416" s="95">
        <v>300</v>
      </c>
      <c r="I416" s="96"/>
      <c r="J416" s="25"/>
      <c r="K416" s="97" t="s">
        <v>3</v>
      </c>
      <c r="L416" s="98" t="s">
        <v>43</v>
      </c>
      <c r="N416" s="99">
        <f>M416*H416</f>
        <v>0</v>
      </c>
      <c r="O416" s="99">
        <v>0</v>
      </c>
      <c r="P416" s="99">
        <f>O416*H416</f>
        <v>0</v>
      </c>
      <c r="Q416" s="99">
        <v>0</v>
      </c>
      <c r="R416" s="100">
        <f>Q416*H416</f>
        <v>0</v>
      </c>
      <c r="AP416" s="101" t="s">
        <v>106</v>
      </c>
      <c r="AR416" s="101" t="s">
        <v>102</v>
      </c>
      <c r="AS416" s="101" t="s">
        <v>72</v>
      </c>
      <c r="AW416" s="11" t="s">
        <v>107</v>
      </c>
      <c r="BC416" s="102" t="e">
        <f>IF(L416="základní",#REF!,0)</f>
        <v>#REF!</v>
      </c>
      <c r="BD416" s="102">
        <f>IF(L416="snížená",#REF!,0)</f>
        <v>0</v>
      </c>
      <c r="BE416" s="102">
        <f>IF(L416="zákl. přenesená",#REF!,0)</f>
        <v>0</v>
      </c>
      <c r="BF416" s="102">
        <f>IF(L416="sníž. přenesená",#REF!,0)</f>
        <v>0</v>
      </c>
      <c r="BG416" s="102">
        <f>IF(L416="nulová",#REF!,0)</f>
        <v>0</v>
      </c>
      <c r="BH416" s="11" t="s">
        <v>80</v>
      </c>
      <c r="BI416" s="102" t="e">
        <f>ROUND(#REF!*H416,2)</f>
        <v>#REF!</v>
      </c>
      <c r="BJ416" s="11" t="s">
        <v>106</v>
      </c>
      <c r="BK416" s="101" t="s">
        <v>1456</v>
      </c>
    </row>
    <row r="417" spans="2:63" s="1" customFormat="1" ht="55.5" customHeight="1">
      <c r="B417" s="90"/>
      <c r="C417" s="91" t="s">
        <v>1457</v>
      </c>
      <c r="D417" s="91" t="s">
        <v>102</v>
      </c>
      <c r="E417" s="92" t="s">
        <v>1458</v>
      </c>
      <c r="F417" s="93" t="s">
        <v>1459</v>
      </c>
      <c r="G417" s="94" t="s">
        <v>148</v>
      </c>
      <c r="H417" s="95">
        <v>100</v>
      </c>
      <c r="I417" s="96"/>
      <c r="J417" s="25"/>
      <c r="K417" s="97" t="s">
        <v>3</v>
      </c>
      <c r="L417" s="98" t="s">
        <v>43</v>
      </c>
      <c r="N417" s="99">
        <f>M417*H417</f>
        <v>0</v>
      </c>
      <c r="O417" s="99">
        <v>0</v>
      </c>
      <c r="P417" s="99">
        <f>O417*H417</f>
        <v>0</v>
      </c>
      <c r="Q417" s="99">
        <v>0</v>
      </c>
      <c r="R417" s="100">
        <f>Q417*H417</f>
        <v>0</v>
      </c>
      <c r="AP417" s="101" t="s">
        <v>106</v>
      </c>
      <c r="AR417" s="101" t="s">
        <v>102</v>
      </c>
      <c r="AS417" s="101" t="s">
        <v>72</v>
      </c>
      <c r="AW417" s="11" t="s">
        <v>107</v>
      </c>
      <c r="BC417" s="102" t="e">
        <f>IF(L417="základní",#REF!,0)</f>
        <v>#REF!</v>
      </c>
      <c r="BD417" s="102">
        <f>IF(L417="snížená",#REF!,0)</f>
        <v>0</v>
      </c>
      <c r="BE417" s="102">
        <f>IF(L417="zákl. přenesená",#REF!,0)</f>
        <v>0</v>
      </c>
      <c r="BF417" s="102">
        <f>IF(L417="sníž. přenesená",#REF!,0)</f>
        <v>0</v>
      </c>
      <c r="BG417" s="102">
        <f>IF(L417="nulová",#REF!,0)</f>
        <v>0</v>
      </c>
      <c r="BH417" s="11" t="s">
        <v>80</v>
      </c>
      <c r="BI417" s="102" t="e">
        <f>ROUND(#REF!*H417,2)</f>
        <v>#REF!</v>
      </c>
      <c r="BJ417" s="11" t="s">
        <v>106</v>
      </c>
      <c r="BK417" s="101" t="s">
        <v>1460</v>
      </c>
    </row>
    <row r="418" spans="2:63" s="1" customFormat="1" ht="55.5" customHeight="1">
      <c r="B418" s="90"/>
      <c r="C418" s="91" t="s">
        <v>1461</v>
      </c>
      <c r="D418" s="91" t="s">
        <v>102</v>
      </c>
      <c r="E418" s="92" t="s">
        <v>1462</v>
      </c>
      <c r="F418" s="93" t="s">
        <v>1463</v>
      </c>
      <c r="G418" s="94" t="s">
        <v>148</v>
      </c>
      <c r="H418" s="95">
        <v>100</v>
      </c>
      <c r="I418" s="96"/>
      <c r="J418" s="25"/>
      <c r="K418" s="97" t="s">
        <v>3</v>
      </c>
      <c r="L418" s="98" t="s">
        <v>43</v>
      </c>
      <c r="N418" s="99">
        <f>M418*H418</f>
        <v>0</v>
      </c>
      <c r="O418" s="99">
        <v>0</v>
      </c>
      <c r="P418" s="99">
        <f>O418*H418</f>
        <v>0</v>
      </c>
      <c r="Q418" s="99">
        <v>0</v>
      </c>
      <c r="R418" s="100">
        <f>Q418*H418</f>
        <v>0</v>
      </c>
      <c r="AP418" s="101" t="s">
        <v>106</v>
      </c>
      <c r="AR418" s="101" t="s">
        <v>102</v>
      </c>
      <c r="AS418" s="101" t="s">
        <v>72</v>
      </c>
      <c r="AW418" s="11" t="s">
        <v>107</v>
      </c>
      <c r="BC418" s="102" t="e">
        <f>IF(L418="základní",#REF!,0)</f>
        <v>#REF!</v>
      </c>
      <c r="BD418" s="102">
        <f>IF(L418="snížená",#REF!,0)</f>
        <v>0</v>
      </c>
      <c r="BE418" s="102">
        <f>IF(L418="zákl. přenesená",#REF!,0)</f>
        <v>0</v>
      </c>
      <c r="BF418" s="102">
        <f>IF(L418="sníž. přenesená",#REF!,0)</f>
        <v>0</v>
      </c>
      <c r="BG418" s="102">
        <f>IF(L418="nulová",#REF!,0)</f>
        <v>0</v>
      </c>
      <c r="BH418" s="11" t="s">
        <v>80</v>
      </c>
      <c r="BI418" s="102" t="e">
        <f>ROUND(#REF!*H418,2)</f>
        <v>#REF!</v>
      </c>
      <c r="BJ418" s="11" t="s">
        <v>106</v>
      </c>
      <c r="BK418" s="101" t="s">
        <v>1464</v>
      </c>
    </row>
    <row r="419" spans="2:63" s="1" customFormat="1" ht="55.5" customHeight="1">
      <c r="B419" s="90"/>
      <c r="C419" s="91" t="s">
        <v>1465</v>
      </c>
      <c r="D419" s="91" t="s">
        <v>102</v>
      </c>
      <c r="E419" s="92" t="s">
        <v>1466</v>
      </c>
      <c r="F419" s="93" t="s">
        <v>1467</v>
      </c>
      <c r="G419" s="94" t="s">
        <v>148</v>
      </c>
      <c r="H419" s="95">
        <v>300</v>
      </c>
      <c r="I419" s="96"/>
      <c r="J419" s="25"/>
      <c r="K419" s="97" t="s">
        <v>3</v>
      </c>
      <c r="L419" s="98" t="s">
        <v>43</v>
      </c>
      <c r="N419" s="99">
        <f>M419*H419</f>
        <v>0</v>
      </c>
      <c r="O419" s="99">
        <v>0</v>
      </c>
      <c r="P419" s="99">
        <f>O419*H419</f>
        <v>0</v>
      </c>
      <c r="Q419" s="99">
        <v>0</v>
      </c>
      <c r="R419" s="100">
        <f>Q419*H419</f>
        <v>0</v>
      </c>
      <c r="AP419" s="101" t="s">
        <v>106</v>
      </c>
      <c r="AR419" s="101" t="s">
        <v>102</v>
      </c>
      <c r="AS419" s="101" t="s">
        <v>72</v>
      </c>
      <c r="AW419" s="11" t="s">
        <v>107</v>
      </c>
      <c r="BC419" s="102" t="e">
        <f>IF(L419="základní",#REF!,0)</f>
        <v>#REF!</v>
      </c>
      <c r="BD419" s="102">
        <f>IF(L419="snížená",#REF!,0)</f>
        <v>0</v>
      </c>
      <c r="BE419" s="102">
        <f>IF(L419="zákl. přenesená",#REF!,0)</f>
        <v>0</v>
      </c>
      <c r="BF419" s="102">
        <f>IF(L419="sníž. přenesená",#REF!,0)</f>
        <v>0</v>
      </c>
      <c r="BG419" s="102">
        <f>IF(L419="nulová",#REF!,0)</f>
        <v>0</v>
      </c>
      <c r="BH419" s="11" t="s">
        <v>80</v>
      </c>
      <c r="BI419" s="102" t="e">
        <f>ROUND(#REF!*H419,2)</f>
        <v>#REF!</v>
      </c>
      <c r="BJ419" s="11" t="s">
        <v>106</v>
      </c>
      <c r="BK419" s="101" t="s">
        <v>1468</v>
      </c>
    </row>
    <row r="420" spans="2:63" s="1" customFormat="1" ht="55.5" customHeight="1">
      <c r="B420" s="90"/>
      <c r="C420" s="91" t="s">
        <v>1469</v>
      </c>
      <c r="D420" s="91" t="s">
        <v>102</v>
      </c>
      <c r="E420" s="92" t="s">
        <v>1470</v>
      </c>
      <c r="F420" s="93" t="s">
        <v>1471</v>
      </c>
      <c r="G420" s="94" t="s">
        <v>148</v>
      </c>
      <c r="H420" s="95">
        <v>100</v>
      </c>
      <c r="I420" s="96"/>
      <c r="J420" s="25"/>
      <c r="K420" s="97" t="s">
        <v>3</v>
      </c>
      <c r="L420" s="98" t="s">
        <v>43</v>
      </c>
      <c r="N420" s="99">
        <f>M420*H420</f>
        <v>0</v>
      </c>
      <c r="O420" s="99">
        <v>0</v>
      </c>
      <c r="P420" s="99">
        <f>O420*H420</f>
        <v>0</v>
      </c>
      <c r="Q420" s="99">
        <v>0</v>
      </c>
      <c r="R420" s="100">
        <f>Q420*H420</f>
        <v>0</v>
      </c>
      <c r="AP420" s="101" t="s">
        <v>106</v>
      </c>
      <c r="AR420" s="101" t="s">
        <v>102</v>
      </c>
      <c r="AS420" s="101" t="s">
        <v>72</v>
      </c>
      <c r="AW420" s="11" t="s">
        <v>107</v>
      </c>
      <c r="BC420" s="102" t="e">
        <f>IF(L420="základní",#REF!,0)</f>
        <v>#REF!</v>
      </c>
      <c r="BD420" s="102">
        <f>IF(L420="snížená",#REF!,0)</f>
        <v>0</v>
      </c>
      <c r="BE420" s="102">
        <f>IF(L420="zákl. přenesená",#REF!,0)</f>
        <v>0</v>
      </c>
      <c r="BF420" s="102">
        <f>IF(L420="sníž. přenesená",#REF!,0)</f>
        <v>0</v>
      </c>
      <c r="BG420" s="102">
        <f>IF(L420="nulová",#REF!,0)</f>
        <v>0</v>
      </c>
      <c r="BH420" s="11" t="s">
        <v>80</v>
      </c>
      <c r="BI420" s="102" t="e">
        <f>ROUND(#REF!*H420,2)</f>
        <v>#REF!</v>
      </c>
      <c r="BJ420" s="11" t="s">
        <v>106</v>
      </c>
      <c r="BK420" s="101" t="s">
        <v>1472</v>
      </c>
    </row>
    <row r="421" spans="2:63" s="1" customFormat="1" ht="55.5" customHeight="1">
      <c r="B421" s="90"/>
      <c r="C421" s="91" t="s">
        <v>1473</v>
      </c>
      <c r="D421" s="91" t="s">
        <v>102</v>
      </c>
      <c r="E421" s="92" t="s">
        <v>1474</v>
      </c>
      <c r="F421" s="93" t="s">
        <v>1475</v>
      </c>
      <c r="G421" s="94" t="s">
        <v>148</v>
      </c>
      <c r="H421" s="95">
        <v>100</v>
      </c>
      <c r="I421" s="96"/>
      <c r="J421" s="25"/>
      <c r="K421" s="97" t="s">
        <v>3</v>
      </c>
      <c r="L421" s="98" t="s">
        <v>43</v>
      </c>
      <c r="N421" s="99">
        <f>M421*H421</f>
        <v>0</v>
      </c>
      <c r="O421" s="99">
        <v>0</v>
      </c>
      <c r="P421" s="99">
        <f>O421*H421</f>
        <v>0</v>
      </c>
      <c r="Q421" s="99">
        <v>0</v>
      </c>
      <c r="R421" s="100">
        <f>Q421*H421</f>
        <v>0</v>
      </c>
      <c r="AP421" s="101" t="s">
        <v>106</v>
      </c>
      <c r="AR421" s="101" t="s">
        <v>102</v>
      </c>
      <c r="AS421" s="101" t="s">
        <v>72</v>
      </c>
      <c r="AW421" s="11" t="s">
        <v>107</v>
      </c>
      <c r="BC421" s="102" t="e">
        <f>IF(L421="základní",#REF!,0)</f>
        <v>#REF!</v>
      </c>
      <c r="BD421" s="102">
        <f>IF(L421="snížená",#REF!,0)</f>
        <v>0</v>
      </c>
      <c r="BE421" s="102">
        <f>IF(L421="zákl. přenesená",#REF!,0)</f>
        <v>0</v>
      </c>
      <c r="BF421" s="102">
        <f>IF(L421="sníž. přenesená",#REF!,0)</f>
        <v>0</v>
      </c>
      <c r="BG421" s="102">
        <f>IF(L421="nulová",#REF!,0)</f>
        <v>0</v>
      </c>
      <c r="BH421" s="11" t="s">
        <v>80</v>
      </c>
      <c r="BI421" s="102" t="e">
        <f>ROUND(#REF!*H421,2)</f>
        <v>#REF!</v>
      </c>
      <c r="BJ421" s="11" t="s">
        <v>106</v>
      </c>
      <c r="BK421" s="101" t="s">
        <v>1476</v>
      </c>
    </row>
    <row r="422" spans="2:63" s="1" customFormat="1" ht="55.5" customHeight="1">
      <c r="B422" s="90"/>
      <c r="C422" s="91" t="s">
        <v>1477</v>
      </c>
      <c r="D422" s="91" t="s">
        <v>102</v>
      </c>
      <c r="E422" s="92" t="s">
        <v>1478</v>
      </c>
      <c r="F422" s="93" t="s">
        <v>1479</v>
      </c>
      <c r="G422" s="94" t="s">
        <v>148</v>
      </c>
      <c r="H422" s="95">
        <v>300</v>
      </c>
      <c r="I422" s="96"/>
      <c r="J422" s="25"/>
      <c r="K422" s="97" t="s">
        <v>3</v>
      </c>
      <c r="L422" s="98" t="s">
        <v>43</v>
      </c>
      <c r="N422" s="99">
        <f>M422*H422</f>
        <v>0</v>
      </c>
      <c r="O422" s="99">
        <v>0</v>
      </c>
      <c r="P422" s="99">
        <f>O422*H422</f>
        <v>0</v>
      </c>
      <c r="Q422" s="99">
        <v>0</v>
      </c>
      <c r="R422" s="100">
        <f>Q422*H422</f>
        <v>0</v>
      </c>
      <c r="AP422" s="101" t="s">
        <v>106</v>
      </c>
      <c r="AR422" s="101" t="s">
        <v>102</v>
      </c>
      <c r="AS422" s="101" t="s">
        <v>72</v>
      </c>
      <c r="AW422" s="11" t="s">
        <v>107</v>
      </c>
      <c r="BC422" s="102" t="e">
        <f>IF(L422="základní",#REF!,0)</f>
        <v>#REF!</v>
      </c>
      <c r="BD422" s="102">
        <f>IF(L422="snížená",#REF!,0)</f>
        <v>0</v>
      </c>
      <c r="BE422" s="102">
        <f>IF(L422="zákl. přenesená",#REF!,0)</f>
        <v>0</v>
      </c>
      <c r="BF422" s="102">
        <f>IF(L422="sníž. přenesená",#REF!,0)</f>
        <v>0</v>
      </c>
      <c r="BG422" s="102">
        <f>IF(L422="nulová",#REF!,0)</f>
        <v>0</v>
      </c>
      <c r="BH422" s="11" t="s">
        <v>80</v>
      </c>
      <c r="BI422" s="102" t="e">
        <f>ROUND(#REF!*H422,2)</f>
        <v>#REF!</v>
      </c>
      <c r="BJ422" s="11" t="s">
        <v>106</v>
      </c>
      <c r="BK422" s="101" t="s">
        <v>1480</v>
      </c>
    </row>
    <row r="423" spans="2:63" s="1" customFormat="1" ht="55.5" customHeight="1">
      <c r="B423" s="90"/>
      <c r="C423" s="91" t="s">
        <v>1481</v>
      </c>
      <c r="D423" s="91" t="s">
        <v>102</v>
      </c>
      <c r="E423" s="92" t="s">
        <v>1482</v>
      </c>
      <c r="F423" s="93" t="s">
        <v>1483</v>
      </c>
      <c r="G423" s="94" t="s">
        <v>148</v>
      </c>
      <c r="H423" s="95">
        <v>100</v>
      </c>
      <c r="I423" s="96"/>
      <c r="J423" s="25"/>
      <c r="K423" s="97" t="s">
        <v>3</v>
      </c>
      <c r="L423" s="98" t="s">
        <v>43</v>
      </c>
      <c r="N423" s="99">
        <f>M423*H423</f>
        <v>0</v>
      </c>
      <c r="O423" s="99">
        <v>0</v>
      </c>
      <c r="P423" s="99">
        <f>O423*H423</f>
        <v>0</v>
      </c>
      <c r="Q423" s="99">
        <v>0</v>
      </c>
      <c r="R423" s="100">
        <f>Q423*H423</f>
        <v>0</v>
      </c>
      <c r="AP423" s="101" t="s">
        <v>106</v>
      </c>
      <c r="AR423" s="101" t="s">
        <v>102</v>
      </c>
      <c r="AS423" s="101" t="s">
        <v>72</v>
      </c>
      <c r="AW423" s="11" t="s">
        <v>107</v>
      </c>
      <c r="BC423" s="102" t="e">
        <f>IF(L423="základní",#REF!,0)</f>
        <v>#REF!</v>
      </c>
      <c r="BD423" s="102">
        <f>IF(L423="snížená",#REF!,0)</f>
        <v>0</v>
      </c>
      <c r="BE423" s="102">
        <f>IF(L423="zákl. přenesená",#REF!,0)</f>
        <v>0</v>
      </c>
      <c r="BF423" s="102">
        <f>IF(L423="sníž. přenesená",#REF!,0)</f>
        <v>0</v>
      </c>
      <c r="BG423" s="102">
        <f>IF(L423="nulová",#REF!,0)</f>
        <v>0</v>
      </c>
      <c r="BH423" s="11" t="s">
        <v>80</v>
      </c>
      <c r="BI423" s="102" t="e">
        <f>ROUND(#REF!*H423,2)</f>
        <v>#REF!</v>
      </c>
      <c r="BJ423" s="11" t="s">
        <v>106</v>
      </c>
      <c r="BK423" s="101" t="s">
        <v>1484</v>
      </c>
    </row>
    <row r="424" spans="2:63" s="1" customFormat="1" ht="62.65" customHeight="1">
      <c r="B424" s="90"/>
      <c r="C424" s="91" t="s">
        <v>1485</v>
      </c>
      <c r="D424" s="91" t="s">
        <v>102</v>
      </c>
      <c r="E424" s="92" t="s">
        <v>1486</v>
      </c>
      <c r="F424" s="93" t="s">
        <v>1487</v>
      </c>
      <c r="G424" s="94" t="s">
        <v>148</v>
      </c>
      <c r="H424" s="95">
        <v>100</v>
      </c>
      <c r="I424" s="96"/>
      <c r="J424" s="25"/>
      <c r="K424" s="97" t="s">
        <v>3</v>
      </c>
      <c r="L424" s="98" t="s">
        <v>43</v>
      </c>
      <c r="N424" s="99">
        <f>M424*H424</f>
        <v>0</v>
      </c>
      <c r="O424" s="99">
        <v>0</v>
      </c>
      <c r="P424" s="99">
        <f>O424*H424</f>
        <v>0</v>
      </c>
      <c r="Q424" s="99">
        <v>0</v>
      </c>
      <c r="R424" s="100">
        <f>Q424*H424</f>
        <v>0</v>
      </c>
      <c r="AP424" s="101" t="s">
        <v>106</v>
      </c>
      <c r="AR424" s="101" t="s">
        <v>102</v>
      </c>
      <c r="AS424" s="101" t="s">
        <v>72</v>
      </c>
      <c r="AW424" s="11" t="s">
        <v>107</v>
      </c>
      <c r="BC424" s="102" t="e">
        <f>IF(L424="základní",#REF!,0)</f>
        <v>#REF!</v>
      </c>
      <c r="BD424" s="102">
        <f>IF(L424="snížená",#REF!,0)</f>
        <v>0</v>
      </c>
      <c r="BE424" s="102">
        <f>IF(L424="zákl. přenesená",#REF!,0)</f>
        <v>0</v>
      </c>
      <c r="BF424" s="102">
        <f>IF(L424="sníž. přenesená",#REF!,0)</f>
        <v>0</v>
      </c>
      <c r="BG424" s="102">
        <f>IF(L424="nulová",#REF!,0)</f>
        <v>0</v>
      </c>
      <c r="BH424" s="11" t="s">
        <v>80</v>
      </c>
      <c r="BI424" s="102" t="e">
        <f>ROUND(#REF!*H424,2)</f>
        <v>#REF!</v>
      </c>
      <c r="BJ424" s="11" t="s">
        <v>106</v>
      </c>
      <c r="BK424" s="101" t="s">
        <v>1488</v>
      </c>
    </row>
    <row r="425" spans="2:63" s="1" customFormat="1" ht="62.65" customHeight="1">
      <c r="B425" s="90"/>
      <c r="C425" s="91" t="s">
        <v>1489</v>
      </c>
      <c r="D425" s="91" t="s">
        <v>102</v>
      </c>
      <c r="E425" s="92" t="s">
        <v>1490</v>
      </c>
      <c r="F425" s="93" t="s">
        <v>1491</v>
      </c>
      <c r="G425" s="94" t="s">
        <v>148</v>
      </c>
      <c r="H425" s="95">
        <v>700</v>
      </c>
      <c r="I425" s="96"/>
      <c r="J425" s="25"/>
      <c r="K425" s="97" t="s">
        <v>3</v>
      </c>
      <c r="L425" s="98" t="s">
        <v>43</v>
      </c>
      <c r="N425" s="99">
        <f>M425*H425</f>
        <v>0</v>
      </c>
      <c r="O425" s="99">
        <v>0</v>
      </c>
      <c r="P425" s="99">
        <f>O425*H425</f>
        <v>0</v>
      </c>
      <c r="Q425" s="99">
        <v>0</v>
      </c>
      <c r="R425" s="100">
        <f>Q425*H425</f>
        <v>0</v>
      </c>
      <c r="AP425" s="101" t="s">
        <v>106</v>
      </c>
      <c r="AR425" s="101" t="s">
        <v>102</v>
      </c>
      <c r="AS425" s="101" t="s">
        <v>72</v>
      </c>
      <c r="AW425" s="11" t="s">
        <v>107</v>
      </c>
      <c r="BC425" s="102" t="e">
        <f>IF(L425="základní",#REF!,0)</f>
        <v>#REF!</v>
      </c>
      <c r="BD425" s="102">
        <f>IF(L425="snížená",#REF!,0)</f>
        <v>0</v>
      </c>
      <c r="BE425" s="102">
        <f>IF(L425="zákl. přenesená",#REF!,0)</f>
        <v>0</v>
      </c>
      <c r="BF425" s="102">
        <f>IF(L425="sníž. přenesená",#REF!,0)</f>
        <v>0</v>
      </c>
      <c r="BG425" s="102">
        <f>IF(L425="nulová",#REF!,0)</f>
        <v>0</v>
      </c>
      <c r="BH425" s="11" t="s">
        <v>80</v>
      </c>
      <c r="BI425" s="102" t="e">
        <f>ROUND(#REF!*H425,2)</f>
        <v>#REF!</v>
      </c>
      <c r="BJ425" s="11" t="s">
        <v>106</v>
      </c>
      <c r="BK425" s="101" t="s">
        <v>1492</v>
      </c>
    </row>
    <row r="426" spans="2:63" s="1" customFormat="1" ht="55.5" customHeight="1">
      <c r="B426" s="90"/>
      <c r="C426" s="91" t="s">
        <v>1493</v>
      </c>
      <c r="D426" s="91" t="s">
        <v>102</v>
      </c>
      <c r="E426" s="92" t="s">
        <v>1494</v>
      </c>
      <c r="F426" s="93" t="s">
        <v>1495</v>
      </c>
      <c r="G426" s="94" t="s">
        <v>148</v>
      </c>
      <c r="H426" s="95">
        <v>100</v>
      </c>
      <c r="I426" s="96"/>
      <c r="J426" s="25"/>
      <c r="K426" s="97" t="s">
        <v>3</v>
      </c>
      <c r="L426" s="98" t="s">
        <v>43</v>
      </c>
      <c r="N426" s="99">
        <f>M426*H426</f>
        <v>0</v>
      </c>
      <c r="O426" s="99">
        <v>0</v>
      </c>
      <c r="P426" s="99">
        <f>O426*H426</f>
        <v>0</v>
      </c>
      <c r="Q426" s="99">
        <v>0</v>
      </c>
      <c r="R426" s="100">
        <f>Q426*H426</f>
        <v>0</v>
      </c>
      <c r="AP426" s="101" t="s">
        <v>106</v>
      </c>
      <c r="AR426" s="101" t="s">
        <v>102</v>
      </c>
      <c r="AS426" s="101" t="s">
        <v>72</v>
      </c>
      <c r="AW426" s="11" t="s">
        <v>107</v>
      </c>
      <c r="BC426" s="102" t="e">
        <f>IF(L426="základní",#REF!,0)</f>
        <v>#REF!</v>
      </c>
      <c r="BD426" s="102">
        <f>IF(L426="snížená",#REF!,0)</f>
        <v>0</v>
      </c>
      <c r="BE426" s="102">
        <f>IF(L426="zákl. přenesená",#REF!,0)</f>
        <v>0</v>
      </c>
      <c r="BF426" s="102">
        <f>IF(L426="sníž. přenesená",#REF!,0)</f>
        <v>0</v>
      </c>
      <c r="BG426" s="102">
        <f>IF(L426="nulová",#REF!,0)</f>
        <v>0</v>
      </c>
      <c r="BH426" s="11" t="s">
        <v>80</v>
      </c>
      <c r="BI426" s="102" t="e">
        <f>ROUND(#REF!*H426,2)</f>
        <v>#REF!</v>
      </c>
      <c r="BJ426" s="11" t="s">
        <v>106</v>
      </c>
      <c r="BK426" s="101" t="s">
        <v>1496</v>
      </c>
    </row>
    <row r="427" spans="2:63" s="1" customFormat="1" ht="55.5" customHeight="1">
      <c r="B427" s="90"/>
      <c r="C427" s="91" t="s">
        <v>1497</v>
      </c>
      <c r="D427" s="91" t="s">
        <v>102</v>
      </c>
      <c r="E427" s="92" t="s">
        <v>1498</v>
      </c>
      <c r="F427" s="93" t="s">
        <v>1499</v>
      </c>
      <c r="G427" s="94" t="s">
        <v>148</v>
      </c>
      <c r="H427" s="95">
        <v>100</v>
      </c>
      <c r="I427" s="96"/>
      <c r="J427" s="25"/>
      <c r="K427" s="97" t="s">
        <v>3</v>
      </c>
      <c r="L427" s="98" t="s">
        <v>43</v>
      </c>
      <c r="N427" s="99">
        <f>M427*H427</f>
        <v>0</v>
      </c>
      <c r="O427" s="99">
        <v>0</v>
      </c>
      <c r="P427" s="99">
        <f>O427*H427</f>
        <v>0</v>
      </c>
      <c r="Q427" s="99">
        <v>0</v>
      </c>
      <c r="R427" s="100">
        <f>Q427*H427</f>
        <v>0</v>
      </c>
      <c r="AP427" s="101" t="s">
        <v>106</v>
      </c>
      <c r="AR427" s="101" t="s">
        <v>102</v>
      </c>
      <c r="AS427" s="101" t="s">
        <v>72</v>
      </c>
      <c r="AW427" s="11" t="s">
        <v>107</v>
      </c>
      <c r="BC427" s="102" t="e">
        <f>IF(L427="základní",#REF!,0)</f>
        <v>#REF!</v>
      </c>
      <c r="BD427" s="102">
        <f>IF(L427="snížená",#REF!,0)</f>
        <v>0</v>
      </c>
      <c r="BE427" s="102">
        <f>IF(L427="zákl. přenesená",#REF!,0)</f>
        <v>0</v>
      </c>
      <c r="BF427" s="102">
        <f>IF(L427="sníž. přenesená",#REF!,0)</f>
        <v>0</v>
      </c>
      <c r="BG427" s="102">
        <f>IF(L427="nulová",#REF!,0)</f>
        <v>0</v>
      </c>
      <c r="BH427" s="11" t="s">
        <v>80</v>
      </c>
      <c r="BI427" s="102" t="e">
        <f>ROUND(#REF!*H427,2)</f>
        <v>#REF!</v>
      </c>
      <c r="BJ427" s="11" t="s">
        <v>106</v>
      </c>
      <c r="BK427" s="101" t="s">
        <v>1500</v>
      </c>
    </row>
    <row r="428" spans="2:63" s="1" customFormat="1" ht="55.5" customHeight="1">
      <c r="B428" s="90"/>
      <c r="C428" s="91" t="s">
        <v>1501</v>
      </c>
      <c r="D428" s="91" t="s">
        <v>102</v>
      </c>
      <c r="E428" s="92" t="s">
        <v>1502</v>
      </c>
      <c r="F428" s="93" t="s">
        <v>1503</v>
      </c>
      <c r="G428" s="94" t="s">
        <v>148</v>
      </c>
      <c r="H428" s="95">
        <v>700</v>
      </c>
      <c r="I428" s="96"/>
      <c r="J428" s="25"/>
      <c r="K428" s="97" t="s">
        <v>3</v>
      </c>
      <c r="L428" s="98" t="s">
        <v>43</v>
      </c>
      <c r="N428" s="99">
        <f>M428*H428</f>
        <v>0</v>
      </c>
      <c r="O428" s="99">
        <v>0</v>
      </c>
      <c r="P428" s="99">
        <f>O428*H428</f>
        <v>0</v>
      </c>
      <c r="Q428" s="99">
        <v>0</v>
      </c>
      <c r="R428" s="100">
        <f>Q428*H428</f>
        <v>0</v>
      </c>
      <c r="AP428" s="101" t="s">
        <v>106</v>
      </c>
      <c r="AR428" s="101" t="s">
        <v>102</v>
      </c>
      <c r="AS428" s="101" t="s">
        <v>72</v>
      </c>
      <c r="AW428" s="11" t="s">
        <v>107</v>
      </c>
      <c r="BC428" s="102" t="e">
        <f>IF(L428="základní",#REF!,0)</f>
        <v>#REF!</v>
      </c>
      <c r="BD428" s="102">
        <f>IF(L428="snížená",#REF!,0)</f>
        <v>0</v>
      </c>
      <c r="BE428" s="102">
        <f>IF(L428="zákl. přenesená",#REF!,0)</f>
        <v>0</v>
      </c>
      <c r="BF428" s="102">
        <f>IF(L428="sníž. přenesená",#REF!,0)</f>
        <v>0</v>
      </c>
      <c r="BG428" s="102">
        <f>IF(L428="nulová",#REF!,0)</f>
        <v>0</v>
      </c>
      <c r="BH428" s="11" t="s">
        <v>80</v>
      </c>
      <c r="BI428" s="102" t="e">
        <f>ROUND(#REF!*H428,2)</f>
        <v>#REF!</v>
      </c>
      <c r="BJ428" s="11" t="s">
        <v>106</v>
      </c>
      <c r="BK428" s="101" t="s">
        <v>1504</v>
      </c>
    </row>
    <row r="429" spans="2:63" s="1" customFormat="1" ht="55.5" customHeight="1">
      <c r="B429" s="90"/>
      <c r="C429" s="91" t="s">
        <v>1505</v>
      </c>
      <c r="D429" s="91" t="s">
        <v>102</v>
      </c>
      <c r="E429" s="92" t="s">
        <v>1506</v>
      </c>
      <c r="F429" s="93" t="s">
        <v>1507</v>
      </c>
      <c r="G429" s="94" t="s">
        <v>148</v>
      </c>
      <c r="H429" s="95">
        <v>100</v>
      </c>
      <c r="I429" s="96"/>
      <c r="J429" s="25"/>
      <c r="K429" s="97" t="s">
        <v>3</v>
      </c>
      <c r="L429" s="98" t="s">
        <v>43</v>
      </c>
      <c r="N429" s="99">
        <f>M429*H429</f>
        <v>0</v>
      </c>
      <c r="O429" s="99">
        <v>0</v>
      </c>
      <c r="P429" s="99">
        <f>O429*H429</f>
        <v>0</v>
      </c>
      <c r="Q429" s="99">
        <v>0</v>
      </c>
      <c r="R429" s="100">
        <f>Q429*H429</f>
        <v>0</v>
      </c>
      <c r="AP429" s="101" t="s">
        <v>106</v>
      </c>
      <c r="AR429" s="101" t="s">
        <v>102</v>
      </c>
      <c r="AS429" s="101" t="s">
        <v>72</v>
      </c>
      <c r="AW429" s="11" t="s">
        <v>107</v>
      </c>
      <c r="BC429" s="102" t="e">
        <f>IF(L429="základní",#REF!,0)</f>
        <v>#REF!</v>
      </c>
      <c r="BD429" s="102">
        <f>IF(L429="snížená",#REF!,0)</f>
        <v>0</v>
      </c>
      <c r="BE429" s="102">
        <f>IF(L429="zákl. přenesená",#REF!,0)</f>
        <v>0</v>
      </c>
      <c r="BF429" s="102">
        <f>IF(L429="sníž. přenesená",#REF!,0)</f>
        <v>0</v>
      </c>
      <c r="BG429" s="102">
        <f>IF(L429="nulová",#REF!,0)</f>
        <v>0</v>
      </c>
      <c r="BH429" s="11" t="s">
        <v>80</v>
      </c>
      <c r="BI429" s="102" t="e">
        <f>ROUND(#REF!*H429,2)</f>
        <v>#REF!</v>
      </c>
      <c r="BJ429" s="11" t="s">
        <v>106</v>
      </c>
      <c r="BK429" s="101" t="s">
        <v>1508</v>
      </c>
    </row>
    <row r="430" spans="2:63" s="1" customFormat="1" ht="55.5" customHeight="1">
      <c r="B430" s="90"/>
      <c r="C430" s="91" t="s">
        <v>1509</v>
      </c>
      <c r="D430" s="91" t="s">
        <v>102</v>
      </c>
      <c r="E430" s="92" t="s">
        <v>1510</v>
      </c>
      <c r="F430" s="93" t="s">
        <v>1511</v>
      </c>
      <c r="G430" s="94" t="s">
        <v>148</v>
      </c>
      <c r="H430" s="95">
        <v>100</v>
      </c>
      <c r="I430" s="96"/>
      <c r="J430" s="25"/>
      <c r="K430" s="97" t="s">
        <v>3</v>
      </c>
      <c r="L430" s="98" t="s">
        <v>43</v>
      </c>
      <c r="N430" s="99">
        <f>M430*H430</f>
        <v>0</v>
      </c>
      <c r="O430" s="99">
        <v>0</v>
      </c>
      <c r="P430" s="99">
        <f>O430*H430</f>
        <v>0</v>
      </c>
      <c r="Q430" s="99">
        <v>0</v>
      </c>
      <c r="R430" s="100">
        <f>Q430*H430</f>
        <v>0</v>
      </c>
      <c r="AP430" s="101" t="s">
        <v>106</v>
      </c>
      <c r="AR430" s="101" t="s">
        <v>102</v>
      </c>
      <c r="AS430" s="101" t="s">
        <v>72</v>
      </c>
      <c r="AW430" s="11" t="s">
        <v>107</v>
      </c>
      <c r="BC430" s="102" t="e">
        <f>IF(L430="základní",#REF!,0)</f>
        <v>#REF!</v>
      </c>
      <c r="BD430" s="102">
        <f>IF(L430="snížená",#REF!,0)</f>
        <v>0</v>
      </c>
      <c r="BE430" s="102">
        <f>IF(L430="zákl. přenesená",#REF!,0)</f>
        <v>0</v>
      </c>
      <c r="BF430" s="102">
        <f>IF(L430="sníž. přenesená",#REF!,0)</f>
        <v>0</v>
      </c>
      <c r="BG430" s="102">
        <f>IF(L430="nulová",#REF!,0)</f>
        <v>0</v>
      </c>
      <c r="BH430" s="11" t="s">
        <v>80</v>
      </c>
      <c r="BI430" s="102" t="e">
        <f>ROUND(#REF!*H430,2)</f>
        <v>#REF!</v>
      </c>
      <c r="BJ430" s="11" t="s">
        <v>106</v>
      </c>
      <c r="BK430" s="101" t="s">
        <v>1512</v>
      </c>
    </row>
    <row r="431" spans="2:63" s="1" customFormat="1" ht="55.5" customHeight="1">
      <c r="B431" s="90"/>
      <c r="C431" s="91" t="s">
        <v>1513</v>
      </c>
      <c r="D431" s="91" t="s">
        <v>102</v>
      </c>
      <c r="E431" s="92" t="s">
        <v>1514</v>
      </c>
      <c r="F431" s="93" t="s">
        <v>1515</v>
      </c>
      <c r="G431" s="94" t="s">
        <v>148</v>
      </c>
      <c r="H431" s="95">
        <v>200</v>
      </c>
      <c r="I431" s="96"/>
      <c r="J431" s="25"/>
      <c r="K431" s="97" t="s">
        <v>3</v>
      </c>
      <c r="L431" s="98" t="s">
        <v>43</v>
      </c>
      <c r="N431" s="99">
        <f>M431*H431</f>
        <v>0</v>
      </c>
      <c r="O431" s="99">
        <v>0</v>
      </c>
      <c r="P431" s="99">
        <f>O431*H431</f>
        <v>0</v>
      </c>
      <c r="Q431" s="99">
        <v>0</v>
      </c>
      <c r="R431" s="100">
        <f>Q431*H431</f>
        <v>0</v>
      </c>
      <c r="AP431" s="101" t="s">
        <v>106</v>
      </c>
      <c r="AR431" s="101" t="s">
        <v>102</v>
      </c>
      <c r="AS431" s="101" t="s">
        <v>72</v>
      </c>
      <c r="AW431" s="11" t="s">
        <v>107</v>
      </c>
      <c r="BC431" s="102" t="e">
        <f>IF(L431="základní",#REF!,0)</f>
        <v>#REF!</v>
      </c>
      <c r="BD431" s="102">
        <f>IF(L431="snížená",#REF!,0)</f>
        <v>0</v>
      </c>
      <c r="BE431" s="102">
        <f>IF(L431="zákl. přenesená",#REF!,0)</f>
        <v>0</v>
      </c>
      <c r="BF431" s="102">
        <f>IF(L431="sníž. přenesená",#REF!,0)</f>
        <v>0</v>
      </c>
      <c r="BG431" s="102">
        <f>IF(L431="nulová",#REF!,0)</f>
        <v>0</v>
      </c>
      <c r="BH431" s="11" t="s">
        <v>80</v>
      </c>
      <c r="BI431" s="102" t="e">
        <f>ROUND(#REF!*H431,2)</f>
        <v>#REF!</v>
      </c>
      <c r="BJ431" s="11" t="s">
        <v>106</v>
      </c>
      <c r="BK431" s="101" t="s">
        <v>1516</v>
      </c>
    </row>
    <row r="432" spans="2:63" s="1" customFormat="1" ht="55.5" customHeight="1">
      <c r="B432" s="90"/>
      <c r="C432" s="91" t="s">
        <v>1517</v>
      </c>
      <c r="D432" s="91" t="s">
        <v>102</v>
      </c>
      <c r="E432" s="92" t="s">
        <v>1518</v>
      </c>
      <c r="F432" s="93" t="s">
        <v>1519</v>
      </c>
      <c r="G432" s="94" t="s">
        <v>148</v>
      </c>
      <c r="H432" s="95">
        <v>100</v>
      </c>
      <c r="I432" s="96"/>
      <c r="J432" s="25"/>
      <c r="K432" s="97" t="s">
        <v>3</v>
      </c>
      <c r="L432" s="98" t="s">
        <v>43</v>
      </c>
      <c r="N432" s="99">
        <f>M432*H432</f>
        <v>0</v>
      </c>
      <c r="O432" s="99">
        <v>0</v>
      </c>
      <c r="P432" s="99">
        <f>O432*H432</f>
        <v>0</v>
      </c>
      <c r="Q432" s="99">
        <v>0</v>
      </c>
      <c r="R432" s="100">
        <f>Q432*H432</f>
        <v>0</v>
      </c>
      <c r="AP432" s="101" t="s">
        <v>106</v>
      </c>
      <c r="AR432" s="101" t="s">
        <v>102</v>
      </c>
      <c r="AS432" s="101" t="s">
        <v>72</v>
      </c>
      <c r="AW432" s="11" t="s">
        <v>107</v>
      </c>
      <c r="BC432" s="102" t="e">
        <f>IF(L432="základní",#REF!,0)</f>
        <v>#REF!</v>
      </c>
      <c r="BD432" s="102">
        <f>IF(L432="snížená",#REF!,0)</f>
        <v>0</v>
      </c>
      <c r="BE432" s="102">
        <f>IF(L432="zákl. přenesená",#REF!,0)</f>
        <v>0</v>
      </c>
      <c r="BF432" s="102">
        <f>IF(L432="sníž. přenesená",#REF!,0)</f>
        <v>0</v>
      </c>
      <c r="BG432" s="102">
        <f>IF(L432="nulová",#REF!,0)</f>
        <v>0</v>
      </c>
      <c r="BH432" s="11" t="s">
        <v>80</v>
      </c>
      <c r="BI432" s="102" t="e">
        <f>ROUND(#REF!*H432,2)</f>
        <v>#REF!</v>
      </c>
      <c r="BJ432" s="11" t="s">
        <v>106</v>
      </c>
      <c r="BK432" s="101" t="s">
        <v>1520</v>
      </c>
    </row>
    <row r="433" spans="2:63" s="1" customFormat="1" ht="55.5" customHeight="1">
      <c r="B433" s="90"/>
      <c r="C433" s="91" t="s">
        <v>1521</v>
      </c>
      <c r="D433" s="91" t="s">
        <v>102</v>
      </c>
      <c r="E433" s="92" t="s">
        <v>1522</v>
      </c>
      <c r="F433" s="93" t="s">
        <v>1523</v>
      </c>
      <c r="G433" s="94" t="s">
        <v>148</v>
      </c>
      <c r="H433" s="95">
        <v>100</v>
      </c>
      <c r="I433" s="96"/>
      <c r="J433" s="25"/>
      <c r="K433" s="97" t="s">
        <v>3</v>
      </c>
      <c r="L433" s="98" t="s">
        <v>43</v>
      </c>
      <c r="N433" s="99">
        <f>M433*H433</f>
        <v>0</v>
      </c>
      <c r="O433" s="99">
        <v>0</v>
      </c>
      <c r="P433" s="99">
        <f>O433*H433</f>
        <v>0</v>
      </c>
      <c r="Q433" s="99">
        <v>0</v>
      </c>
      <c r="R433" s="100">
        <f>Q433*H433</f>
        <v>0</v>
      </c>
      <c r="AP433" s="101" t="s">
        <v>106</v>
      </c>
      <c r="AR433" s="101" t="s">
        <v>102</v>
      </c>
      <c r="AS433" s="101" t="s">
        <v>72</v>
      </c>
      <c r="AW433" s="11" t="s">
        <v>107</v>
      </c>
      <c r="BC433" s="102" t="e">
        <f>IF(L433="základní",#REF!,0)</f>
        <v>#REF!</v>
      </c>
      <c r="BD433" s="102">
        <f>IF(L433="snížená",#REF!,0)</f>
        <v>0</v>
      </c>
      <c r="BE433" s="102">
        <f>IF(L433="zákl. přenesená",#REF!,0)</f>
        <v>0</v>
      </c>
      <c r="BF433" s="102">
        <f>IF(L433="sníž. přenesená",#REF!,0)</f>
        <v>0</v>
      </c>
      <c r="BG433" s="102">
        <f>IF(L433="nulová",#REF!,0)</f>
        <v>0</v>
      </c>
      <c r="BH433" s="11" t="s">
        <v>80</v>
      </c>
      <c r="BI433" s="102" t="e">
        <f>ROUND(#REF!*H433,2)</f>
        <v>#REF!</v>
      </c>
      <c r="BJ433" s="11" t="s">
        <v>106</v>
      </c>
      <c r="BK433" s="101" t="s">
        <v>1524</v>
      </c>
    </row>
    <row r="434" spans="2:63" s="1" customFormat="1" ht="62.65" customHeight="1">
      <c r="B434" s="90"/>
      <c r="C434" s="91" t="s">
        <v>1525</v>
      </c>
      <c r="D434" s="91" t="s">
        <v>102</v>
      </c>
      <c r="E434" s="92" t="s">
        <v>1526</v>
      </c>
      <c r="F434" s="93" t="s">
        <v>1527</v>
      </c>
      <c r="G434" s="94" t="s">
        <v>148</v>
      </c>
      <c r="H434" s="95">
        <v>100</v>
      </c>
      <c r="I434" s="96"/>
      <c r="J434" s="25"/>
      <c r="K434" s="97" t="s">
        <v>3</v>
      </c>
      <c r="L434" s="98" t="s">
        <v>43</v>
      </c>
      <c r="N434" s="99">
        <f>M434*H434</f>
        <v>0</v>
      </c>
      <c r="O434" s="99">
        <v>0</v>
      </c>
      <c r="P434" s="99">
        <f>O434*H434</f>
        <v>0</v>
      </c>
      <c r="Q434" s="99">
        <v>0</v>
      </c>
      <c r="R434" s="100">
        <f>Q434*H434</f>
        <v>0</v>
      </c>
      <c r="AP434" s="101" t="s">
        <v>106</v>
      </c>
      <c r="AR434" s="101" t="s">
        <v>102</v>
      </c>
      <c r="AS434" s="101" t="s">
        <v>72</v>
      </c>
      <c r="AW434" s="11" t="s">
        <v>107</v>
      </c>
      <c r="BC434" s="102" t="e">
        <f>IF(L434="základní",#REF!,0)</f>
        <v>#REF!</v>
      </c>
      <c r="BD434" s="102">
        <f>IF(L434="snížená",#REF!,0)</f>
        <v>0</v>
      </c>
      <c r="BE434" s="102">
        <f>IF(L434="zákl. přenesená",#REF!,0)</f>
        <v>0</v>
      </c>
      <c r="BF434" s="102">
        <f>IF(L434="sníž. přenesená",#REF!,0)</f>
        <v>0</v>
      </c>
      <c r="BG434" s="102">
        <f>IF(L434="nulová",#REF!,0)</f>
        <v>0</v>
      </c>
      <c r="BH434" s="11" t="s">
        <v>80</v>
      </c>
      <c r="BI434" s="102" t="e">
        <f>ROUND(#REF!*H434,2)</f>
        <v>#REF!</v>
      </c>
      <c r="BJ434" s="11" t="s">
        <v>106</v>
      </c>
      <c r="BK434" s="101" t="s">
        <v>1528</v>
      </c>
    </row>
    <row r="435" spans="2:63" s="1" customFormat="1" ht="62.65" customHeight="1">
      <c r="B435" s="90"/>
      <c r="C435" s="91" t="s">
        <v>1529</v>
      </c>
      <c r="D435" s="91" t="s">
        <v>102</v>
      </c>
      <c r="E435" s="92" t="s">
        <v>1530</v>
      </c>
      <c r="F435" s="93" t="s">
        <v>1531</v>
      </c>
      <c r="G435" s="94" t="s">
        <v>148</v>
      </c>
      <c r="H435" s="95">
        <v>200</v>
      </c>
      <c r="I435" s="96"/>
      <c r="J435" s="25"/>
      <c r="K435" s="97" t="s">
        <v>3</v>
      </c>
      <c r="L435" s="98" t="s">
        <v>43</v>
      </c>
      <c r="N435" s="99">
        <f>M435*H435</f>
        <v>0</v>
      </c>
      <c r="O435" s="99">
        <v>0</v>
      </c>
      <c r="P435" s="99">
        <f>O435*H435</f>
        <v>0</v>
      </c>
      <c r="Q435" s="99">
        <v>0</v>
      </c>
      <c r="R435" s="100">
        <f>Q435*H435</f>
        <v>0</v>
      </c>
      <c r="AP435" s="101" t="s">
        <v>106</v>
      </c>
      <c r="AR435" s="101" t="s">
        <v>102</v>
      </c>
      <c r="AS435" s="101" t="s">
        <v>72</v>
      </c>
      <c r="AW435" s="11" t="s">
        <v>107</v>
      </c>
      <c r="BC435" s="102" t="e">
        <f>IF(L435="základní",#REF!,0)</f>
        <v>#REF!</v>
      </c>
      <c r="BD435" s="102">
        <f>IF(L435="snížená",#REF!,0)</f>
        <v>0</v>
      </c>
      <c r="BE435" s="102">
        <f>IF(L435="zákl. přenesená",#REF!,0)</f>
        <v>0</v>
      </c>
      <c r="BF435" s="102">
        <f>IF(L435="sníž. přenesená",#REF!,0)</f>
        <v>0</v>
      </c>
      <c r="BG435" s="102">
        <f>IF(L435="nulová",#REF!,0)</f>
        <v>0</v>
      </c>
      <c r="BH435" s="11" t="s">
        <v>80</v>
      </c>
      <c r="BI435" s="102" t="e">
        <f>ROUND(#REF!*H435,2)</f>
        <v>#REF!</v>
      </c>
      <c r="BJ435" s="11" t="s">
        <v>106</v>
      </c>
      <c r="BK435" s="101" t="s">
        <v>1532</v>
      </c>
    </row>
    <row r="436" spans="2:63" s="1" customFormat="1" ht="55.5" customHeight="1">
      <c r="B436" s="90"/>
      <c r="C436" s="91" t="s">
        <v>1533</v>
      </c>
      <c r="D436" s="91" t="s">
        <v>102</v>
      </c>
      <c r="E436" s="92" t="s">
        <v>1534</v>
      </c>
      <c r="F436" s="93" t="s">
        <v>1535</v>
      </c>
      <c r="G436" s="94" t="s">
        <v>148</v>
      </c>
      <c r="H436" s="95">
        <v>100</v>
      </c>
      <c r="I436" s="96"/>
      <c r="J436" s="25"/>
      <c r="K436" s="97" t="s">
        <v>3</v>
      </c>
      <c r="L436" s="98" t="s">
        <v>43</v>
      </c>
      <c r="N436" s="99">
        <f>M436*H436</f>
        <v>0</v>
      </c>
      <c r="O436" s="99">
        <v>0</v>
      </c>
      <c r="P436" s="99">
        <f>O436*H436</f>
        <v>0</v>
      </c>
      <c r="Q436" s="99">
        <v>0</v>
      </c>
      <c r="R436" s="100">
        <f>Q436*H436</f>
        <v>0</v>
      </c>
      <c r="AP436" s="101" t="s">
        <v>106</v>
      </c>
      <c r="AR436" s="101" t="s">
        <v>102</v>
      </c>
      <c r="AS436" s="101" t="s">
        <v>72</v>
      </c>
      <c r="AW436" s="11" t="s">
        <v>107</v>
      </c>
      <c r="BC436" s="102" t="e">
        <f>IF(L436="základní",#REF!,0)</f>
        <v>#REF!</v>
      </c>
      <c r="BD436" s="102">
        <f>IF(L436="snížená",#REF!,0)</f>
        <v>0</v>
      </c>
      <c r="BE436" s="102">
        <f>IF(L436="zákl. přenesená",#REF!,0)</f>
        <v>0</v>
      </c>
      <c r="BF436" s="102">
        <f>IF(L436="sníž. přenesená",#REF!,0)</f>
        <v>0</v>
      </c>
      <c r="BG436" s="102">
        <f>IF(L436="nulová",#REF!,0)</f>
        <v>0</v>
      </c>
      <c r="BH436" s="11" t="s">
        <v>80</v>
      </c>
      <c r="BI436" s="102" t="e">
        <f>ROUND(#REF!*H436,2)</f>
        <v>#REF!</v>
      </c>
      <c r="BJ436" s="11" t="s">
        <v>106</v>
      </c>
      <c r="BK436" s="101" t="s">
        <v>1536</v>
      </c>
    </row>
    <row r="437" spans="2:63" s="1" customFormat="1" ht="55.5" customHeight="1">
      <c r="B437" s="90"/>
      <c r="C437" s="91" t="s">
        <v>1537</v>
      </c>
      <c r="D437" s="91" t="s">
        <v>102</v>
      </c>
      <c r="E437" s="92" t="s">
        <v>1538</v>
      </c>
      <c r="F437" s="93" t="s">
        <v>1539</v>
      </c>
      <c r="G437" s="94" t="s">
        <v>148</v>
      </c>
      <c r="H437" s="95">
        <v>100</v>
      </c>
      <c r="I437" s="96"/>
      <c r="J437" s="25"/>
      <c r="K437" s="97" t="s">
        <v>3</v>
      </c>
      <c r="L437" s="98" t="s">
        <v>43</v>
      </c>
      <c r="N437" s="99">
        <f>M437*H437</f>
        <v>0</v>
      </c>
      <c r="O437" s="99">
        <v>0</v>
      </c>
      <c r="P437" s="99">
        <f>O437*H437</f>
        <v>0</v>
      </c>
      <c r="Q437" s="99">
        <v>0</v>
      </c>
      <c r="R437" s="100">
        <f>Q437*H437</f>
        <v>0</v>
      </c>
      <c r="AP437" s="101" t="s">
        <v>106</v>
      </c>
      <c r="AR437" s="101" t="s">
        <v>102</v>
      </c>
      <c r="AS437" s="101" t="s">
        <v>72</v>
      </c>
      <c r="AW437" s="11" t="s">
        <v>107</v>
      </c>
      <c r="BC437" s="102" t="e">
        <f>IF(L437="základní",#REF!,0)</f>
        <v>#REF!</v>
      </c>
      <c r="BD437" s="102">
        <f>IF(L437="snížená",#REF!,0)</f>
        <v>0</v>
      </c>
      <c r="BE437" s="102">
        <f>IF(L437="zákl. přenesená",#REF!,0)</f>
        <v>0</v>
      </c>
      <c r="BF437" s="102">
        <f>IF(L437="sníž. přenesená",#REF!,0)</f>
        <v>0</v>
      </c>
      <c r="BG437" s="102">
        <f>IF(L437="nulová",#REF!,0)</f>
        <v>0</v>
      </c>
      <c r="BH437" s="11" t="s">
        <v>80</v>
      </c>
      <c r="BI437" s="102" t="e">
        <f>ROUND(#REF!*H437,2)</f>
        <v>#REF!</v>
      </c>
      <c r="BJ437" s="11" t="s">
        <v>106</v>
      </c>
      <c r="BK437" s="101" t="s">
        <v>1540</v>
      </c>
    </row>
    <row r="438" spans="2:63" s="1" customFormat="1" ht="55.5" customHeight="1">
      <c r="B438" s="90"/>
      <c r="C438" s="91" t="s">
        <v>1541</v>
      </c>
      <c r="D438" s="91" t="s">
        <v>102</v>
      </c>
      <c r="E438" s="92" t="s">
        <v>1542</v>
      </c>
      <c r="F438" s="93" t="s">
        <v>1543</v>
      </c>
      <c r="G438" s="94" t="s">
        <v>148</v>
      </c>
      <c r="H438" s="95">
        <v>100</v>
      </c>
      <c r="I438" s="96"/>
      <c r="J438" s="25"/>
      <c r="K438" s="97" t="s">
        <v>3</v>
      </c>
      <c r="L438" s="98" t="s">
        <v>43</v>
      </c>
      <c r="N438" s="99">
        <f>M438*H438</f>
        <v>0</v>
      </c>
      <c r="O438" s="99">
        <v>0</v>
      </c>
      <c r="P438" s="99">
        <f>O438*H438</f>
        <v>0</v>
      </c>
      <c r="Q438" s="99">
        <v>0</v>
      </c>
      <c r="R438" s="100">
        <f>Q438*H438</f>
        <v>0</v>
      </c>
      <c r="AP438" s="101" t="s">
        <v>106</v>
      </c>
      <c r="AR438" s="101" t="s">
        <v>102</v>
      </c>
      <c r="AS438" s="101" t="s">
        <v>72</v>
      </c>
      <c r="AW438" s="11" t="s">
        <v>107</v>
      </c>
      <c r="BC438" s="102" t="e">
        <f>IF(L438="základní",#REF!,0)</f>
        <v>#REF!</v>
      </c>
      <c r="BD438" s="102">
        <f>IF(L438="snížená",#REF!,0)</f>
        <v>0</v>
      </c>
      <c r="BE438" s="102">
        <f>IF(L438="zákl. přenesená",#REF!,0)</f>
        <v>0</v>
      </c>
      <c r="BF438" s="102">
        <f>IF(L438="sníž. přenesená",#REF!,0)</f>
        <v>0</v>
      </c>
      <c r="BG438" s="102">
        <f>IF(L438="nulová",#REF!,0)</f>
        <v>0</v>
      </c>
      <c r="BH438" s="11" t="s">
        <v>80</v>
      </c>
      <c r="BI438" s="102" t="e">
        <f>ROUND(#REF!*H438,2)</f>
        <v>#REF!</v>
      </c>
      <c r="BJ438" s="11" t="s">
        <v>106</v>
      </c>
      <c r="BK438" s="101" t="s">
        <v>1544</v>
      </c>
    </row>
    <row r="439" spans="2:63" s="1" customFormat="1" ht="55.5" customHeight="1">
      <c r="B439" s="90"/>
      <c r="C439" s="91" t="s">
        <v>1545</v>
      </c>
      <c r="D439" s="91" t="s">
        <v>102</v>
      </c>
      <c r="E439" s="92" t="s">
        <v>1546</v>
      </c>
      <c r="F439" s="93" t="s">
        <v>1547</v>
      </c>
      <c r="G439" s="94" t="s">
        <v>148</v>
      </c>
      <c r="H439" s="95">
        <v>100</v>
      </c>
      <c r="I439" s="96"/>
      <c r="J439" s="25"/>
      <c r="K439" s="97" t="s">
        <v>3</v>
      </c>
      <c r="L439" s="98" t="s">
        <v>43</v>
      </c>
      <c r="N439" s="99">
        <f>M439*H439</f>
        <v>0</v>
      </c>
      <c r="O439" s="99">
        <v>0</v>
      </c>
      <c r="P439" s="99">
        <f>O439*H439</f>
        <v>0</v>
      </c>
      <c r="Q439" s="99">
        <v>0</v>
      </c>
      <c r="R439" s="100">
        <f>Q439*H439</f>
        <v>0</v>
      </c>
      <c r="AP439" s="101" t="s">
        <v>106</v>
      </c>
      <c r="AR439" s="101" t="s">
        <v>102</v>
      </c>
      <c r="AS439" s="101" t="s">
        <v>72</v>
      </c>
      <c r="AW439" s="11" t="s">
        <v>107</v>
      </c>
      <c r="BC439" s="102" t="e">
        <f>IF(L439="základní",#REF!,0)</f>
        <v>#REF!</v>
      </c>
      <c r="BD439" s="102">
        <f>IF(L439="snížená",#REF!,0)</f>
        <v>0</v>
      </c>
      <c r="BE439" s="102">
        <f>IF(L439="zákl. přenesená",#REF!,0)</f>
        <v>0</v>
      </c>
      <c r="BF439" s="102">
        <f>IF(L439="sníž. přenesená",#REF!,0)</f>
        <v>0</v>
      </c>
      <c r="BG439" s="102">
        <f>IF(L439="nulová",#REF!,0)</f>
        <v>0</v>
      </c>
      <c r="BH439" s="11" t="s">
        <v>80</v>
      </c>
      <c r="BI439" s="102" t="e">
        <f>ROUND(#REF!*H439,2)</f>
        <v>#REF!</v>
      </c>
      <c r="BJ439" s="11" t="s">
        <v>106</v>
      </c>
      <c r="BK439" s="101" t="s">
        <v>1548</v>
      </c>
    </row>
    <row r="440" spans="2:63" s="1" customFormat="1" ht="55.5" customHeight="1">
      <c r="B440" s="90"/>
      <c r="C440" s="91" t="s">
        <v>1549</v>
      </c>
      <c r="D440" s="91" t="s">
        <v>102</v>
      </c>
      <c r="E440" s="92" t="s">
        <v>1550</v>
      </c>
      <c r="F440" s="93" t="s">
        <v>1551</v>
      </c>
      <c r="G440" s="94" t="s">
        <v>148</v>
      </c>
      <c r="H440" s="95">
        <v>100</v>
      </c>
      <c r="I440" s="96"/>
      <c r="J440" s="25"/>
      <c r="K440" s="97" t="s">
        <v>3</v>
      </c>
      <c r="L440" s="98" t="s">
        <v>43</v>
      </c>
      <c r="N440" s="99">
        <f>M440*H440</f>
        <v>0</v>
      </c>
      <c r="O440" s="99">
        <v>0</v>
      </c>
      <c r="P440" s="99">
        <f>O440*H440</f>
        <v>0</v>
      </c>
      <c r="Q440" s="99">
        <v>0</v>
      </c>
      <c r="R440" s="100">
        <f>Q440*H440</f>
        <v>0</v>
      </c>
      <c r="AP440" s="101" t="s">
        <v>106</v>
      </c>
      <c r="AR440" s="101" t="s">
        <v>102</v>
      </c>
      <c r="AS440" s="101" t="s">
        <v>72</v>
      </c>
      <c r="AW440" s="11" t="s">
        <v>107</v>
      </c>
      <c r="BC440" s="102" t="e">
        <f>IF(L440="základní",#REF!,0)</f>
        <v>#REF!</v>
      </c>
      <c r="BD440" s="102">
        <f>IF(L440="snížená",#REF!,0)</f>
        <v>0</v>
      </c>
      <c r="BE440" s="102">
        <f>IF(L440="zákl. přenesená",#REF!,0)</f>
        <v>0</v>
      </c>
      <c r="BF440" s="102">
        <f>IF(L440="sníž. přenesená",#REF!,0)</f>
        <v>0</v>
      </c>
      <c r="BG440" s="102">
        <f>IF(L440="nulová",#REF!,0)</f>
        <v>0</v>
      </c>
      <c r="BH440" s="11" t="s">
        <v>80</v>
      </c>
      <c r="BI440" s="102" t="e">
        <f>ROUND(#REF!*H440,2)</f>
        <v>#REF!</v>
      </c>
      <c r="BJ440" s="11" t="s">
        <v>106</v>
      </c>
      <c r="BK440" s="101" t="s">
        <v>1552</v>
      </c>
    </row>
    <row r="441" spans="2:63" s="1" customFormat="1" ht="55.5" customHeight="1">
      <c r="B441" s="90"/>
      <c r="C441" s="91" t="s">
        <v>1553</v>
      </c>
      <c r="D441" s="91" t="s">
        <v>102</v>
      </c>
      <c r="E441" s="92" t="s">
        <v>1554</v>
      </c>
      <c r="F441" s="93" t="s">
        <v>1555</v>
      </c>
      <c r="G441" s="94" t="s">
        <v>148</v>
      </c>
      <c r="H441" s="95">
        <v>100</v>
      </c>
      <c r="I441" s="96"/>
      <c r="J441" s="25"/>
      <c r="K441" s="97" t="s">
        <v>3</v>
      </c>
      <c r="L441" s="98" t="s">
        <v>43</v>
      </c>
      <c r="N441" s="99">
        <f>M441*H441</f>
        <v>0</v>
      </c>
      <c r="O441" s="99">
        <v>0</v>
      </c>
      <c r="P441" s="99">
        <f>O441*H441</f>
        <v>0</v>
      </c>
      <c r="Q441" s="99">
        <v>0</v>
      </c>
      <c r="R441" s="100">
        <f>Q441*H441</f>
        <v>0</v>
      </c>
      <c r="AP441" s="101" t="s">
        <v>106</v>
      </c>
      <c r="AR441" s="101" t="s">
        <v>102</v>
      </c>
      <c r="AS441" s="101" t="s">
        <v>72</v>
      </c>
      <c r="AW441" s="11" t="s">
        <v>107</v>
      </c>
      <c r="BC441" s="102" t="e">
        <f>IF(L441="základní",#REF!,0)</f>
        <v>#REF!</v>
      </c>
      <c r="BD441" s="102">
        <f>IF(L441="snížená",#REF!,0)</f>
        <v>0</v>
      </c>
      <c r="BE441" s="102">
        <f>IF(L441="zákl. přenesená",#REF!,0)</f>
        <v>0</v>
      </c>
      <c r="BF441" s="102">
        <f>IF(L441="sníž. přenesená",#REF!,0)</f>
        <v>0</v>
      </c>
      <c r="BG441" s="102">
        <f>IF(L441="nulová",#REF!,0)</f>
        <v>0</v>
      </c>
      <c r="BH441" s="11" t="s">
        <v>80</v>
      </c>
      <c r="BI441" s="102" t="e">
        <f>ROUND(#REF!*H441,2)</f>
        <v>#REF!</v>
      </c>
      <c r="BJ441" s="11" t="s">
        <v>106</v>
      </c>
      <c r="BK441" s="101" t="s">
        <v>1556</v>
      </c>
    </row>
    <row r="442" spans="2:63" s="1" customFormat="1" ht="62.65" customHeight="1">
      <c r="B442" s="90"/>
      <c r="C442" s="91" t="s">
        <v>1557</v>
      </c>
      <c r="D442" s="91" t="s">
        <v>102</v>
      </c>
      <c r="E442" s="92" t="s">
        <v>1558</v>
      </c>
      <c r="F442" s="93" t="s">
        <v>1559</v>
      </c>
      <c r="G442" s="94" t="s">
        <v>148</v>
      </c>
      <c r="H442" s="95">
        <v>100</v>
      </c>
      <c r="I442" s="96"/>
      <c r="J442" s="25"/>
      <c r="K442" s="97" t="s">
        <v>3</v>
      </c>
      <c r="L442" s="98" t="s">
        <v>43</v>
      </c>
      <c r="N442" s="99">
        <f>M442*H442</f>
        <v>0</v>
      </c>
      <c r="O442" s="99">
        <v>0</v>
      </c>
      <c r="P442" s="99">
        <f>O442*H442</f>
        <v>0</v>
      </c>
      <c r="Q442" s="99">
        <v>0</v>
      </c>
      <c r="R442" s="100">
        <f>Q442*H442</f>
        <v>0</v>
      </c>
      <c r="AP442" s="101" t="s">
        <v>106</v>
      </c>
      <c r="AR442" s="101" t="s">
        <v>102</v>
      </c>
      <c r="AS442" s="101" t="s">
        <v>72</v>
      </c>
      <c r="AW442" s="11" t="s">
        <v>107</v>
      </c>
      <c r="BC442" s="102" t="e">
        <f>IF(L442="základní",#REF!,0)</f>
        <v>#REF!</v>
      </c>
      <c r="BD442" s="102">
        <f>IF(L442="snížená",#REF!,0)</f>
        <v>0</v>
      </c>
      <c r="BE442" s="102">
        <f>IF(L442="zákl. přenesená",#REF!,0)</f>
        <v>0</v>
      </c>
      <c r="BF442" s="102">
        <f>IF(L442="sníž. přenesená",#REF!,0)</f>
        <v>0</v>
      </c>
      <c r="BG442" s="102">
        <f>IF(L442="nulová",#REF!,0)</f>
        <v>0</v>
      </c>
      <c r="BH442" s="11" t="s">
        <v>80</v>
      </c>
      <c r="BI442" s="102" t="e">
        <f>ROUND(#REF!*H442,2)</f>
        <v>#REF!</v>
      </c>
      <c r="BJ442" s="11" t="s">
        <v>106</v>
      </c>
      <c r="BK442" s="101" t="s">
        <v>1560</v>
      </c>
    </row>
    <row r="443" spans="2:63" s="1" customFormat="1" ht="62.65" customHeight="1">
      <c r="B443" s="90"/>
      <c r="C443" s="91" t="s">
        <v>1561</v>
      </c>
      <c r="D443" s="91" t="s">
        <v>102</v>
      </c>
      <c r="E443" s="92" t="s">
        <v>1562</v>
      </c>
      <c r="F443" s="93" t="s">
        <v>1563</v>
      </c>
      <c r="G443" s="94" t="s">
        <v>148</v>
      </c>
      <c r="H443" s="95">
        <v>100</v>
      </c>
      <c r="I443" s="96"/>
      <c r="J443" s="25"/>
      <c r="K443" s="97" t="s">
        <v>3</v>
      </c>
      <c r="L443" s="98" t="s">
        <v>43</v>
      </c>
      <c r="N443" s="99">
        <f>M443*H443</f>
        <v>0</v>
      </c>
      <c r="O443" s="99">
        <v>0</v>
      </c>
      <c r="P443" s="99">
        <f>O443*H443</f>
        <v>0</v>
      </c>
      <c r="Q443" s="99">
        <v>0</v>
      </c>
      <c r="R443" s="100">
        <f>Q443*H443</f>
        <v>0</v>
      </c>
      <c r="AP443" s="101" t="s">
        <v>106</v>
      </c>
      <c r="AR443" s="101" t="s">
        <v>102</v>
      </c>
      <c r="AS443" s="101" t="s">
        <v>72</v>
      </c>
      <c r="AW443" s="11" t="s">
        <v>107</v>
      </c>
      <c r="BC443" s="102" t="e">
        <f>IF(L443="základní",#REF!,0)</f>
        <v>#REF!</v>
      </c>
      <c r="BD443" s="102">
        <f>IF(L443="snížená",#REF!,0)</f>
        <v>0</v>
      </c>
      <c r="BE443" s="102">
        <f>IF(L443="zákl. přenesená",#REF!,0)</f>
        <v>0</v>
      </c>
      <c r="BF443" s="102">
        <f>IF(L443="sníž. přenesená",#REF!,0)</f>
        <v>0</v>
      </c>
      <c r="BG443" s="102">
        <f>IF(L443="nulová",#REF!,0)</f>
        <v>0</v>
      </c>
      <c r="BH443" s="11" t="s">
        <v>80</v>
      </c>
      <c r="BI443" s="102" t="e">
        <f>ROUND(#REF!*H443,2)</f>
        <v>#REF!</v>
      </c>
      <c r="BJ443" s="11" t="s">
        <v>106</v>
      </c>
      <c r="BK443" s="101" t="s">
        <v>1564</v>
      </c>
    </row>
    <row r="444" spans="2:63" s="1" customFormat="1" ht="55.5" customHeight="1">
      <c r="B444" s="90"/>
      <c r="C444" s="91" t="s">
        <v>1565</v>
      </c>
      <c r="D444" s="91" t="s">
        <v>102</v>
      </c>
      <c r="E444" s="92" t="s">
        <v>1566</v>
      </c>
      <c r="F444" s="93" t="s">
        <v>1567</v>
      </c>
      <c r="G444" s="94" t="s">
        <v>148</v>
      </c>
      <c r="H444" s="95">
        <v>1000</v>
      </c>
      <c r="I444" s="96"/>
      <c r="J444" s="25"/>
      <c r="K444" s="97" t="s">
        <v>3</v>
      </c>
      <c r="L444" s="98" t="s">
        <v>43</v>
      </c>
      <c r="N444" s="99">
        <f>M444*H444</f>
        <v>0</v>
      </c>
      <c r="O444" s="99">
        <v>0</v>
      </c>
      <c r="P444" s="99">
        <f>O444*H444</f>
        <v>0</v>
      </c>
      <c r="Q444" s="99">
        <v>0</v>
      </c>
      <c r="R444" s="100">
        <f>Q444*H444</f>
        <v>0</v>
      </c>
      <c r="AP444" s="101" t="s">
        <v>106</v>
      </c>
      <c r="AR444" s="101" t="s">
        <v>102</v>
      </c>
      <c r="AS444" s="101" t="s">
        <v>72</v>
      </c>
      <c r="AW444" s="11" t="s">
        <v>107</v>
      </c>
      <c r="BC444" s="102" t="e">
        <f>IF(L444="základní",#REF!,0)</f>
        <v>#REF!</v>
      </c>
      <c r="BD444" s="102">
        <f>IF(L444="snížená",#REF!,0)</f>
        <v>0</v>
      </c>
      <c r="BE444" s="102">
        <f>IF(L444="zákl. přenesená",#REF!,0)</f>
        <v>0</v>
      </c>
      <c r="BF444" s="102">
        <f>IF(L444="sníž. přenesená",#REF!,0)</f>
        <v>0</v>
      </c>
      <c r="BG444" s="102">
        <f>IF(L444="nulová",#REF!,0)</f>
        <v>0</v>
      </c>
      <c r="BH444" s="11" t="s">
        <v>80</v>
      </c>
      <c r="BI444" s="102" t="e">
        <f>ROUND(#REF!*H444,2)</f>
        <v>#REF!</v>
      </c>
      <c r="BJ444" s="11" t="s">
        <v>106</v>
      </c>
      <c r="BK444" s="101" t="s">
        <v>1568</v>
      </c>
    </row>
    <row r="445" spans="2:63" s="1" customFormat="1" ht="55.5" customHeight="1">
      <c r="B445" s="90"/>
      <c r="C445" s="91" t="s">
        <v>1569</v>
      </c>
      <c r="D445" s="91" t="s">
        <v>102</v>
      </c>
      <c r="E445" s="92" t="s">
        <v>1570</v>
      </c>
      <c r="F445" s="93" t="s">
        <v>1571</v>
      </c>
      <c r="G445" s="94" t="s">
        <v>148</v>
      </c>
      <c r="H445" s="95">
        <v>3000</v>
      </c>
      <c r="I445" s="96"/>
      <c r="J445" s="25"/>
      <c r="K445" s="97" t="s">
        <v>3</v>
      </c>
      <c r="L445" s="98" t="s">
        <v>43</v>
      </c>
      <c r="N445" s="99">
        <f>M445*H445</f>
        <v>0</v>
      </c>
      <c r="O445" s="99">
        <v>0</v>
      </c>
      <c r="P445" s="99">
        <f>O445*H445</f>
        <v>0</v>
      </c>
      <c r="Q445" s="99">
        <v>0</v>
      </c>
      <c r="R445" s="100">
        <f>Q445*H445</f>
        <v>0</v>
      </c>
      <c r="AP445" s="101" t="s">
        <v>106</v>
      </c>
      <c r="AR445" s="101" t="s">
        <v>102</v>
      </c>
      <c r="AS445" s="101" t="s">
        <v>72</v>
      </c>
      <c r="AW445" s="11" t="s">
        <v>107</v>
      </c>
      <c r="BC445" s="102" t="e">
        <f>IF(L445="základní",#REF!,0)</f>
        <v>#REF!</v>
      </c>
      <c r="BD445" s="102">
        <f>IF(L445="snížená",#REF!,0)</f>
        <v>0</v>
      </c>
      <c r="BE445" s="102">
        <f>IF(L445="zákl. přenesená",#REF!,0)</f>
        <v>0</v>
      </c>
      <c r="BF445" s="102">
        <f>IF(L445="sníž. přenesená",#REF!,0)</f>
        <v>0</v>
      </c>
      <c r="BG445" s="102">
        <f>IF(L445="nulová",#REF!,0)</f>
        <v>0</v>
      </c>
      <c r="BH445" s="11" t="s">
        <v>80</v>
      </c>
      <c r="BI445" s="102" t="e">
        <f>ROUND(#REF!*H445,2)</f>
        <v>#REF!</v>
      </c>
      <c r="BJ445" s="11" t="s">
        <v>106</v>
      </c>
      <c r="BK445" s="101" t="s">
        <v>1572</v>
      </c>
    </row>
    <row r="446" spans="2:63" s="1" customFormat="1" ht="55.5" customHeight="1">
      <c r="B446" s="90"/>
      <c r="C446" s="91" t="s">
        <v>1573</v>
      </c>
      <c r="D446" s="91" t="s">
        <v>102</v>
      </c>
      <c r="E446" s="92" t="s">
        <v>1574</v>
      </c>
      <c r="F446" s="93" t="s">
        <v>1575</v>
      </c>
      <c r="G446" s="94" t="s">
        <v>148</v>
      </c>
      <c r="H446" s="95">
        <v>500</v>
      </c>
      <c r="I446" s="96"/>
      <c r="J446" s="25"/>
      <c r="K446" s="97" t="s">
        <v>3</v>
      </c>
      <c r="L446" s="98" t="s">
        <v>43</v>
      </c>
      <c r="N446" s="99">
        <f>M446*H446</f>
        <v>0</v>
      </c>
      <c r="O446" s="99">
        <v>0</v>
      </c>
      <c r="P446" s="99">
        <f>O446*H446</f>
        <v>0</v>
      </c>
      <c r="Q446" s="99">
        <v>0</v>
      </c>
      <c r="R446" s="100">
        <f>Q446*H446</f>
        <v>0</v>
      </c>
      <c r="AP446" s="101" t="s">
        <v>106</v>
      </c>
      <c r="AR446" s="101" t="s">
        <v>102</v>
      </c>
      <c r="AS446" s="101" t="s">
        <v>72</v>
      </c>
      <c r="AW446" s="11" t="s">
        <v>107</v>
      </c>
      <c r="BC446" s="102" t="e">
        <f>IF(L446="základní",#REF!,0)</f>
        <v>#REF!</v>
      </c>
      <c r="BD446" s="102">
        <f>IF(L446="snížená",#REF!,0)</f>
        <v>0</v>
      </c>
      <c r="BE446" s="102">
        <f>IF(L446="zákl. přenesená",#REF!,0)</f>
        <v>0</v>
      </c>
      <c r="BF446" s="102">
        <f>IF(L446="sníž. přenesená",#REF!,0)</f>
        <v>0</v>
      </c>
      <c r="BG446" s="102">
        <f>IF(L446="nulová",#REF!,0)</f>
        <v>0</v>
      </c>
      <c r="BH446" s="11" t="s">
        <v>80</v>
      </c>
      <c r="BI446" s="102" t="e">
        <f>ROUND(#REF!*H446,2)</f>
        <v>#REF!</v>
      </c>
      <c r="BJ446" s="11" t="s">
        <v>106</v>
      </c>
      <c r="BK446" s="101" t="s">
        <v>1576</v>
      </c>
    </row>
    <row r="447" spans="2:63" s="1" customFormat="1" ht="55.5" customHeight="1">
      <c r="B447" s="90"/>
      <c r="C447" s="91" t="s">
        <v>1577</v>
      </c>
      <c r="D447" s="91" t="s">
        <v>102</v>
      </c>
      <c r="E447" s="92" t="s">
        <v>1578</v>
      </c>
      <c r="F447" s="93" t="s">
        <v>1579</v>
      </c>
      <c r="G447" s="94" t="s">
        <v>148</v>
      </c>
      <c r="H447" s="95">
        <v>200</v>
      </c>
      <c r="I447" s="96"/>
      <c r="J447" s="25"/>
      <c r="K447" s="97" t="s">
        <v>3</v>
      </c>
      <c r="L447" s="98" t="s">
        <v>43</v>
      </c>
      <c r="N447" s="99">
        <f>M447*H447</f>
        <v>0</v>
      </c>
      <c r="O447" s="99">
        <v>0</v>
      </c>
      <c r="P447" s="99">
        <f>O447*H447</f>
        <v>0</v>
      </c>
      <c r="Q447" s="99">
        <v>0</v>
      </c>
      <c r="R447" s="100">
        <f>Q447*H447</f>
        <v>0</v>
      </c>
      <c r="AP447" s="101" t="s">
        <v>106</v>
      </c>
      <c r="AR447" s="101" t="s">
        <v>102</v>
      </c>
      <c r="AS447" s="101" t="s">
        <v>72</v>
      </c>
      <c r="AW447" s="11" t="s">
        <v>107</v>
      </c>
      <c r="BC447" s="102" t="e">
        <f>IF(L447="základní",#REF!,0)</f>
        <v>#REF!</v>
      </c>
      <c r="BD447" s="102">
        <f>IF(L447="snížená",#REF!,0)</f>
        <v>0</v>
      </c>
      <c r="BE447" s="102">
        <f>IF(L447="zákl. přenesená",#REF!,0)</f>
        <v>0</v>
      </c>
      <c r="BF447" s="102">
        <f>IF(L447="sníž. přenesená",#REF!,0)</f>
        <v>0</v>
      </c>
      <c r="BG447" s="102">
        <f>IF(L447="nulová",#REF!,0)</f>
        <v>0</v>
      </c>
      <c r="BH447" s="11" t="s">
        <v>80</v>
      </c>
      <c r="BI447" s="102" t="e">
        <f>ROUND(#REF!*H447,2)</f>
        <v>#REF!</v>
      </c>
      <c r="BJ447" s="11" t="s">
        <v>106</v>
      </c>
      <c r="BK447" s="101" t="s">
        <v>1580</v>
      </c>
    </row>
    <row r="448" spans="2:63" s="1" customFormat="1" ht="55.5" customHeight="1">
      <c r="B448" s="90"/>
      <c r="C448" s="91" t="s">
        <v>1581</v>
      </c>
      <c r="D448" s="91" t="s">
        <v>102</v>
      </c>
      <c r="E448" s="92" t="s">
        <v>1582</v>
      </c>
      <c r="F448" s="93" t="s">
        <v>1583</v>
      </c>
      <c r="G448" s="94" t="s">
        <v>148</v>
      </c>
      <c r="H448" s="95">
        <v>1000</v>
      </c>
      <c r="I448" s="96"/>
      <c r="J448" s="25"/>
      <c r="K448" s="97" t="s">
        <v>3</v>
      </c>
      <c r="L448" s="98" t="s">
        <v>43</v>
      </c>
      <c r="N448" s="99">
        <f>M448*H448</f>
        <v>0</v>
      </c>
      <c r="O448" s="99">
        <v>0</v>
      </c>
      <c r="P448" s="99">
        <f>O448*H448</f>
        <v>0</v>
      </c>
      <c r="Q448" s="99">
        <v>0</v>
      </c>
      <c r="R448" s="100">
        <f>Q448*H448</f>
        <v>0</v>
      </c>
      <c r="AP448" s="101" t="s">
        <v>106</v>
      </c>
      <c r="AR448" s="101" t="s">
        <v>102</v>
      </c>
      <c r="AS448" s="101" t="s">
        <v>72</v>
      </c>
      <c r="AW448" s="11" t="s">
        <v>107</v>
      </c>
      <c r="BC448" s="102" t="e">
        <f>IF(L448="základní",#REF!,0)</f>
        <v>#REF!</v>
      </c>
      <c r="BD448" s="102">
        <f>IF(L448="snížená",#REF!,0)</f>
        <v>0</v>
      </c>
      <c r="BE448" s="102">
        <f>IF(L448="zákl. přenesená",#REF!,0)</f>
        <v>0</v>
      </c>
      <c r="BF448" s="102">
        <f>IF(L448="sníž. přenesená",#REF!,0)</f>
        <v>0</v>
      </c>
      <c r="BG448" s="102">
        <f>IF(L448="nulová",#REF!,0)</f>
        <v>0</v>
      </c>
      <c r="BH448" s="11" t="s">
        <v>80</v>
      </c>
      <c r="BI448" s="102" t="e">
        <f>ROUND(#REF!*H448,2)</f>
        <v>#REF!</v>
      </c>
      <c r="BJ448" s="11" t="s">
        <v>106</v>
      </c>
      <c r="BK448" s="101" t="s">
        <v>1584</v>
      </c>
    </row>
    <row r="449" spans="2:63" s="1" customFormat="1" ht="55.5" customHeight="1">
      <c r="B449" s="90"/>
      <c r="C449" s="91" t="s">
        <v>1585</v>
      </c>
      <c r="D449" s="91" t="s">
        <v>102</v>
      </c>
      <c r="E449" s="92" t="s">
        <v>1586</v>
      </c>
      <c r="F449" s="93" t="s">
        <v>1587</v>
      </c>
      <c r="G449" s="94" t="s">
        <v>148</v>
      </c>
      <c r="H449" s="95">
        <v>100</v>
      </c>
      <c r="I449" s="96"/>
      <c r="J449" s="25"/>
      <c r="K449" s="97" t="s">
        <v>3</v>
      </c>
      <c r="L449" s="98" t="s">
        <v>43</v>
      </c>
      <c r="N449" s="99">
        <f>M449*H449</f>
        <v>0</v>
      </c>
      <c r="O449" s="99">
        <v>0</v>
      </c>
      <c r="P449" s="99">
        <f>O449*H449</f>
        <v>0</v>
      </c>
      <c r="Q449" s="99">
        <v>0</v>
      </c>
      <c r="R449" s="100">
        <f>Q449*H449</f>
        <v>0</v>
      </c>
      <c r="AP449" s="101" t="s">
        <v>106</v>
      </c>
      <c r="AR449" s="101" t="s">
        <v>102</v>
      </c>
      <c r="AS449" s="101" t="s">
        <v>72</v>
      </c>
      <c r="AW449" s="11" t="s">
        <v>107</v>
      </c>
      <c r="BC449" s="102" t="e">
        <f>IF(L449="základní",#REF!,0)</f>
        <v>#REF!</v>
      </c>
      <c r="BD449" s="102">
        <f>IF(L449="snížená",#REF!,0)</f>
        <v>0</v>
      </c>
      <c r="BE449" s="102">
        <f>IF(L449="zákl. přenesená",#REF!,0)</f>
        <v>0</v>
      </c>
      <c r="BF449" s="102">
        <f>IF(L449="sníž. přenesená",#REF!,0)</f>
        <v>0</v>
      </c>
      <c r="BG449" s="102">
        <f>IF(L449="nulová",#REF!,0)</f>
        <v>0</v>
      </c>
      <c r="BH449" s="11" t="s">
        <v>80</v>
      </c>
      <c r="BI449" s="102" t="e">
        <f>ROUND(#REF!*H449,2)</f>
        <v>#REF!</v>
      </c>
      <c r="BJ449" s="11" t="s">
        <v>106</v>
      </c>
      <c r="BK449" s="101" t="s">
        <v>1588</v>
      </c>
    </row>
    <row r="450" spans="2:63" s="1" customFormat="1" ht="55.5" customHeight="1">
      <c r="B450" s="90"/>
      <c r="C450" s="91" t="s">
        <v>1589</v>
      </c>
      <c r="D450" s="91" t="s">
        <v>102</v>
      </c>
      <c r="E450" s="92" t="s">
        <v>1590</v>
      </c>
      <c r="F450" s="93" t="s">
        <v>1591</v>
      </c>
      <c r="G450" s="94" t="s">
        <v>148</v>
      </c>
      <c r="H450" s="95">
        <v>200</v>
      </c>
      <c r="I450" s="96"/>
      <c r="J450" s="25"/>
      <c r="K450" s="97" t="s">
        <v>3</v>
      </c>
      <c r="L450" s="98" t="s">
        <v>43</v>
      </c>
      <c r="N450" s="99">
        <f>M450*H450</f>
        <v>0</v>
      </c>
      <c r="O450" s="99">
        <v>0</v>
      </c>
      <c r="P450" s="99">
        <f>O450*H450</f>
        <v>0</v>
      </c>
      <c r="Q450" s="99">
        <v>0</v>
      </c>
      <c r="R450" s="100">
        <f>Q450*H450</f>
        <v>0</v>
      </c>
      <c r="AP450" s="101" t="s">
        <v>106</v>
      </c>
      <c r="AR450" s="101" t="s">
        <v>102</v>
      </c>
      <c r="AS450" s="101" t="s">
        <v>72</v>
      </c>
      <c r="AW450" s="11" t="s">
        <v>107</v>
      </c>
      <c r="BC450" s="102" t="e">
        <f>IF(L450="základní",#REF!,0)</f>
        <v>#REF!</v>
      </c>
      <c r="BD450" s="102">
        <f>IF(L450="snížená",#REF!,0)</f>
        <v>0</v>
      </c>
      <c r="BE450" s="102">
        <f>IF(L450="zákl. přenesená",#REF!,0)</f>
        <v>0</v>
      </c>
      <c r="BF450" s="102">
        <f>IF(L450="sníž. přenesená",#REF!,0)</f>
        <v>0</v>
      </c>
      <c r="BG450" s="102">
        <f>IF(L450="nulová",#REF!,0)</f>
        <v>0</v>
      </c>
      <c r="BH450" s="11" t="s">
        <v>80</v>
      </c>
      <c r="BI450" s="102" t="e">
        <f>ROUND(#REF!*H450,2)</f>
        <v>#REF!</v>
      </c>
      <c r="BJ450" s="11" t="s">
        <v>106</v>
      </c>
      <c r="BK450" s="101" t="s">
        <v>1592</v>
      </c>
    </row>
    <row r="451" spans="2:63" s="1" customFormat="1" ht="55.5" customHeight="1">
      <c r="B451" s="90"/>
      <c r="C451" s="91" t="s">
        <v>1593</v>
      </c>
      <c r="D451" s="91" t="s">
        <v>102</v>
      </c>
      <c r="E451" s="92" t="s">
        <v>1594</v>
      </c>
      <c r="F451" s="93" t="s">
        <v>1595</v>
      </c>
      <c r="G451" s="94" t="s">
        <v>148</v>
      </c>
      <c r="H451" s="95">
        <v>5000</v>
      </c>
      <c r="I451" s="96"/>
      <c r="J451" s="25"/>
      <c r="K451" s="97" t="s">
        <v>3</v>
      </c>
      <c r="L451" s="98" t="s">
        <v>43</v>
      </c>
      <c r="N451" s="99">
        <f>M451*H451</f>
        <v>0</v>
      </c>
      <c r="O451" s="99">
        <v>0</v>
      </c>
      <c r="P451" s="99">
        <f>O451*H451</f>
        <v>0</v>
      </c>
      <c r="Q451" s="99">
        <v>0</v>
      </c>
      <c r="R451" s="100">
        <f>Q451*H451</f>
        <v>0</v>
      </c>
      <c r="AP451" s="101" t="s">
        <v>106</v>
      </c>
      <c r="AR451" s="101" t="s">
        <v>102</v>
      </c>
      <c r="AS451" s="101" t="s">
        <v>72</v>
      </c>
      <c r="AW451" s="11" t="s">
        <v>107</v>
      </c>
      <c r="BC451" s="102" t="e">
        <f>IF(L451="základní",#REF!,0)</f>
        <v>#REF!</v>
      </c>
      <c r="BD451" s="102">
        <f>IF(L451="snížená",#REF!,0)</f>
        <v>0</v>
      </c>
      <c r="BE451" s="102">
        <f>IF(L451="zákl. přenesená",#REF!,0)</f>
        <v>0</v>
      </c>
      <c r="BF451" s="102">
        <f>IF(L451="sníž. přenesená",#REF!,0)</f>
        <v>0</v>
      </c>
      <c r="BG451" s="102">
        <f>IF(L451="nulová",#REF!,0)</f>
        <v>0</v>
      </c>
      <c r="BH451" s="11" t="s">
        <v>80</v>
      </c>
      <c r="BI451" s="102" t="e">
        <f>ROUND(#REF!*H451,2)</f>
        <v>#REF!</v>
      </c>
      <c r="BJ451" s="11" t="s">
        <v>106</v>
      </c>
      <c r="BK451" s="101" t="s">
        <v>1596</v>
      </c>
    </row>
    <row r="452" spans="2:63" s="1" customFormat="1" ht="55.5" customHeight="1">
      <c r="B452" s="90"/>
      <c r="C452" s="91" t="s">
        <v>1597</v>
      </c>
      <c r="D452" s="91" t="s">
        <v>102</v>
      </c>
      <c r="E452" s="92" t="s">
        <v>1598</v>
      </c>
      <c r="F452" s="93" t="s">
        <v>1599</v>
      </c>
      <c r="G452" s="94" t="s">
        <v>148</v>
      </c>
      <c r="H452" s="95">
        <v>200</v>
      </c>
      <c r="I452" s="96"/>
      <c r="J452" s="25"/>
      <c r="K452" s="97" t="s">
        <v>3</v>
      </c>
      <c r="L452" s="98" t="s">
        <v>43</v>
      </c>
      <c r="N452" s="99">
        <f>M452*H452</f>
        <v>0</v>
      </c>
      <c r="O452" s="99">
        <v>0</v>
      </c>
      <c r="P452" s="99">
        <f>O452*H452</f>
        <v>0</v>
      </c>
      <c r="Q452" s="99">
        <v>0</v>
      </c>
      <c r="R452" s="100">
        <f>Q452*H452</f>
        <v>0</v>
      </c>
      <c r="AP452" s="101" t="s">
        <v>106</v>
      </c>
      <c r="AR452" s="101" t="s">
        <v>102</v>
      </c>
      <c r="AS452" s="101" t="s">
        <v>72</v>
      </c>
      <c r="AW452" s="11" t="s">
        <v>107</v>
      </c>
      <c r="BC452" s="102" t="e">
        <f>IF(L452="základní",#REF!,0)</f>
        <v>#REF!</v>
      </c>
      <c r="BD452" s="102">
        <f>IF(L452="snížená",#REF!,0)</f>
        <v>0</v>
      </c>
      <c r="BE452" s="102">
        <f>IF(L452="zákl. přenesená",#REF!,0)</f>
        <v>0</v>
      </c>
      <c r="BF452" s="102">
        <f>IF(L452="sníž. přenesená",#REF!,0)</f>
        <v>0</v>
      </c>
      <c r="BG452" s="102">
        <f>IF(L452="nulová",#REF!,0)</f>
        <v>0</v>
      </c>
      <c r="BH452" s="11" t="s">
        <v>80</v>
      </c>
      <c r="BI452" s="102" t="e">
        <f>ROUND(#REF!*H452,2)</f>
        <v>#REF!</v>
      </c>
      <c r="BJ452" s="11" t="s">
        <v>106</v>
      </c>
      <c r="BK452" s="101" t="s">
        <v>1600</v>
      </c>
    </row>
    <row r="453" spans="2:63" s="1" customFormat="1" ht="55.5" customHeight="1">
      <c r="B453" s="90"/>
      <c r="C453" s="91" t="s">
        <v>1601</v>
      </c>
      <c r="D453" s="91" t="s">
        <v>102</v>
      </c>
      <c r="E453" s="92" t="s">
        <v>1602</v>
      </c>
      <c r="F453" s="93" t="s">
        <v>1603</v>
      </c>
      <c r="G453" s="94" t="s">
        <v>148</v>
      </c>
      <c r="H453" s="95">
        <v>200</v>
      </c>
      <c r="I453" s="96"/>
      <c r="J453" s="25"/>
      <c r="K453" s="97" t="s">
        <v>3</v>
      </c>
      <c r="L453" s="98" t="s">
        <v>43</v>
      </c>
      <c r="N453" s="99">
        <f>M453*H453</f>
        <v>0</v>
      </c>
      <c r="O453" s="99">
        <v>0</v>
      </c>
      <c r="P453" s="99">
        <f>O453*H453</f>
        <v>0</v>
      </c>
      <c r="Q453" s="99">
        <v>0</v>
      </c>
      <c r="R453" s="100">
        <f>Q453*H453</f>
        <v>0</v>
      </c>
      <c r="AP453" s="101" t="s">
        <v>106</v>
      </c>
      <c r="AR453" s="101" t="s">
        <v>102</v>
      </c>
      <c r="AS453" s="101" t="s">
        <v>72</v>
      </c>
      <c r="AW453" s="11" t="s">
        <v>107</v>
      </c>
      <c r="BC453" s="102" t="e">
        <f>IF(L453="základní",#REF!,0)</f>
        <v>#REF!</v>
      </c>
      <c r="BD453" s="102">
        <f>IF(L453="snížená",#REF!,0)</f>
        <v>0</v>
      </c>
      <c r="BE453" s="102">
        <f>IF(L453="zákl. přenesená",#REF!,0)</f>
        <v>0</v>
      </c>
      <c r="BF453" s="102">
        <f>IF(L453="sníž. přenesená",#REF!,0)</f>
        <v>0</v>
      </c>
      <c r="BG453" s="102">
        <f>IF(L453="nulová",#REF!,0)</f>
        <v>0</v>
      </c>
      <c r="BH453" s="11" t="s">
        <v>80</v>
      </c>
      <c r="BI453" s="102" t="e">
        <f>ROUND(#REF!*H453,2)</f>
        <v>#REF!</v>
      </c>
      <c r="BJ453" s="11" t="s">
        <v>106</v>
      </c>
      <c r="BK453" s="101" t="s">
        <v>1604</v>
      </c>
    </row>
    <row r="454" spans="2:63" s="1" customFormat="1" ht="55.5" customHeight="1">
      <c r="B454" s="90"/>
      <c r="C454" s="91" t="s">
        <v>1605</v>
      </c>
      <c r="D454" s="91" t="s">
        <v>102</v>
      </c>
      <c r="E454" s="92" t="s">
        <v>1606</v>
      </c>
      <c r="F454" s="93" t="s">
        <v>1607</v>
      </c>
      <c r="G454" s="94" t="s">
        <v>148</v>
      </c>
      <c r="H454" s="95">
        <v>1000</v>
      </c>
      <c r="I454" s="96"/>
      <c r="J454" s="25"/>
      <c r="K454" s="97" t="s">
        <v>3</v>
      </c>
      <c r="L454" s="98" t="s">
        <v>43</v>
      </c>
      <c r="N454" s="99">
        <f>M454*H454</f>
        <v>0</v>
      </c>
      <c r="O454" s="99">
        <v>0</v>
      </c>
      <c r="P454" s="99">
        <f>O454*H454</f>
        <v>0</v>
      </c>
      <c r="Q454" s="99">
        <v>0</v>
      </c>
      <c r="R454" s="100">
        <f>Q454*H454</f>
        <v>0</v>
      </c>
      <c r="AP454" s="101" t="s">
        <v>106</v>
      </c>
      <c r="AR454" s="101" t="s">
        <v>102</v>
      </c>
      <c r="AS454" s="101" t="s">
        <v>72</v>
      </c>
      <c r="AW454" s="11" t="s">
        <v>107</v>
      </c>
      <c r="BC454" s="102" t="e">
        <f>IF(L454="základní",#REF!,0)</f>
        <v>#REF!</v>
      </c>
      <c r="BD454" s="102">
        <f>IF(L454="snížená",#REF!,0)</f>
        <v>0</v>
      </c>
      <c r="BE454" s="102">
        <f>IF(L454="zákl. přenesená",#REF!,0)</f>
        <v>0</v>
      </c>
      <c r="BF454" s="102">
        <f>IF(L454="sníž. přenesená",#REF!,0)</f>
        <v>0</v>
      </c>
      <c r="BG454" s="102">
        <f>IF(L454="nulová",#REF!,0)</f>
        <v>0</v>
      </c>
      <c r="BH454" s="11" t="s">
        <v>80</v>
      </c>
      <c r="BI454" s="102" t="e">
        <f>ROUND(#REF!*H454,2)</f>
        <v>#REF!</v>
      </c>
      <c r="BJ454" s="11" t="s">
        <v>106</v>
      </c>
      <c r="BK454" s="101" t="s">
        <v>1608</v>
      </c>
    </row>
    <row r="455" spans="2:63" s="1" customFormat="1" ht="55.5" customHeight="1">
      <c r="B455" s="90"/>
      <c r="C455" s="91" t="s">
        <v>1609</v>
      </c>
      <c r="D455" s="91" t="s">
        <v>102</v>
      </c>
      <c r="E455" s="92" t="s">
        <v>1610</v>
      </c>
      <c r="F455" s="93" t="s">
        <v>1611</v>
      </c>
      <c r="G455" s="94" t="s">
        <v>148</v>
      </c>
      <c r="H455" s="95">
        <v>200</v>
      </c>
      <c r="I455" s="96"/>
      <c r="J455" s="25"/>
      <c r="K455" s="97" t="s">
        <v>3</v>
      </c>
      <c r="L455" s="98" t="s">
        <v>43</v>
      </c>
      <c r="N455" s="99">
        <f>M455*H455</f>
        <v>0</v>
      </c>
      <c r="O455" s="99">
        <v>0</v>
      </c>
      <c r="P455" s="99">
        <f>O455*H455</f>
        <v>0</v>
      </c>
      <c r="Q455" s="99">
        <v>0</v>
      </c>
      <c r="R455" s="100">
        <f>Q455*H455</f>
        <v>0</v>
      </c>
      <c r="AP455" s="101" t="s">
        <v>106</v>
      </c>
      <c r="AR455" s="101" t="s">
        <v>102</v>
      </c>
      <c r="AS455" s="101" t="s">
        <v>72</v>
      </c>
      <c r="AW455" s="11" t="s">
        <v>107</v>
      </c>
      <c r="BC455" s="102" t="e">
        <f>IF(L455="základní",#REF!,0)</f>
        <v>#REF!</v>
      </c>
      <c r="BD455" s="102">
        <f>IF(L455="snížená",#REF!,0)</f>
        <v>0</v>
      </c>
      <c r="BE455" s="102">
        <f>IF(L455="zákl. přenesená",#REF!,0)</f>
        <v>0</v>
      </c>
      <c r="BF455" s="102">
        <f>IF(L455="sníž. přenesená",#REF!,0)</f>
        <v>0</v>
      </c>
      <c r="BG455" s="102">
        <f>IF(L455="nulová",#REF!,0)</f>
        <v>0</v>
      </c>
      <c r="BH455" s="11" t="s">
        <v>80</v>
      </c>
      <c r="BI455" s="102" t="e">
        <f>ROUND(#REF!*H455,2)</f>
        <v>#REF!</v>
      </c>
      <c r="BJ455" s="11" t="s">
        <v>106</v>
      </c>
      <c r="BK455" s="101" t="s">
        <v>1612</v>
      </c>
    </row>
    <row r="456" spans="2:63" s="1" customFormat="1" ht="55.5" customHeight="1">
      <c r="B456" s="90"/>
      <c r="C456" s="91" t="s">
        <v>1613</v>
      </c>
      <c r="D456" s="91" t="s">
        <v>102</v>
      </c>
      <c r="E456" s="92" t="s">
        <v>1614</v>
      </c>
      <c r="F456" s="93" t="s">
        <v>1615</v>
      </c>
      <c r="G456" s="94" t="s">
        <v>148</v>
      </c>
      <c r="H456" s="95">
        <v>200</v>
      </c>
      <c r="I456" s="96"/>
      <c r="J456" s="25"/>
      <c r="K456" s="97" t="s">
        <v>3</v>
      </c>
      <c r="L456" s="98" t="s">
        <v>43</v>
      </c>
      <c r="N456" s="99">
        <f>M456*H456</f>
        <v>0</v>
      </c>
      <c r="O456" s="99">
        <v>0</v>
      </c>
      <c r="P456" s="99">
        <f>O456*H456</f>
        <v>0</v>
      </c>
      <c r="Q456" s="99">
        <v>0</v>
      </c>
      <c r="R456" s="100">
        <f>Q456*H456</f>
        <v>0</v>
      </c>
      <c r="AP456" s="101" t="s">
        <v>106</v>
      </c>
      <c r="AR456" s="101" t="s">
        <v>102</v>
      </c>
      <c r="AS456" s="101" t="s">
        <v>72</v>
      </c>
      <c r="AW456" s="11" t="s">
        <v>107</v>
      </c>
      <c r="BC456" s="102" t="e">
        <f>IF(L456="základní",#REF!,0)</f>
        <v>#REF!</v>
      </c>
      <c r="BD456" s="102">
        <f>IF(L456="snížená",#REF!,0)</f>
        <v>0</v>
      </c>
      <c r="BE456" s="102">
        <f>IF(L456="zákl. přenesená",#REF!,0)</f>
        <v>0</v>
      </c>
      <c r="BF456" s="102">
        <f>IF(L456="sníž. přenesená",#REF!,0)</f>
        <v>0</v>
      </c>
      <c r="BG456" s="102">
        <f>IF(L456="nulová",#REF!,0)</f>
        <v>0</v>
      </c>
      <c r="BH456" s="11" t="s">
        <v>80</v>
      </c>
      <c r="BI456" s="102" t="e">
        <f>ROUND(#REF!*H456,2)</f>
        <v>#REF!</v>
      </c>
      <c r="BJ456" s="11" t="s">
        <v>106</v>
      </c>
      <c r="BK456" s="101" t="s">
        <v>1616</v>
      </c>
    </row>
    <row r="457" spans="2:63" s="1" customFormat="1" ht="55.5" customHeight="1">
      <c r="B457" s="90"/>
      <c r="C457" s="91" t="s">
        <v>1617</v>
      </c>
      <c r="D457" s="91" t="s">
        <v>102</v>
      </c>
      <c r="E457" s="92" t="s">
        <v>1618</v>
      </c>
      <c r="F457" s="93" t="s">
        <v>1619</v>
      </c>
      <c r="G457" s="94" t="s">
        <v>148</v>
      </c>
      <c r="H457" s="95">
        <v>400</v>
      </c>
      <c r="I457" s="96"/>
      <c r="J457" s="25"/>
      <c r="K457" s="97" t="s">
        <v>3</v>
      </c>
      <c r="L457" s="98" t="s">
        <v>43</v>
      </c>
      <c r="N457" s="99">
        <f>M457*H457</f>
        <v>0</v>
      </c>
      <c r="O457" s="99">
        <v>0</v>
      </c>
      <c r="P457" s="99">
        <f>O457*H457</f>
        <v>0</v>
      </c>
      <c r="Q457" s="99">
        <v>0</v>
      </c>
      <c r="R457" s="100">
        <f>Q457*H457</f>
        <v>0</v>
      </c>
      <c r="AP457" s="101" t="s">
        <v>106</v>
      </c>
      <c r="AR457" s="101" t="s">
        <v>102</v>
      </c>
      <c r="AS457" s="101" t="s">
        <v>72</v>
      </c>
      <c r="AW457" s="11" t="s">
        <v>107</v>
      </c>
      <c r="BC457" s="102" t="e">
        <f>IF(L457="základní",#REF!,0)</f>
        <v>#REF!</v>
      </c>
      <c r="BD457" s="102">
        <f>IF(L457="snížená",#REF!,0)</f>
        <v>0</v>
      </c>
      <c r="BE457" s="102">
        <f>IF(L457="zákl. přenesená",#REF!,0)</f>
        <v>0</v>
      </c>
      <c r="BF457" s="102">
        <f>IF(L457="sníž. přenesená",#REF!,0)</f>
        <v>0</v>
      </c>
      <c r="BG457" s="102">
        <f>IF(L457="nulová",#REF!,0)</f>
        <v>0</v>
      </c>
      <c r="BH457" s="11" t="s">
        <v>80</v>
      </c>
      <c r="BI457" s="102" t="e">
        <f>ROUND(#REF!*H457,2)</f>
        <v>#REF!</v>
      </c>
      <c r="BJ457" s="11" t="s">
        <v>106</v>
      </c>
      <c r="BK457" s="101" t="s">
        <v>1620</v>
      </c>
    </row>
    <row r="458" spans="2:63" s="1" customFormat="1" ht="55.5" customHeight="1">
      <c r="B458" s="90"/>
      <c r="C458" s="91" t="s">
        <v>1621</v>
      </c>
      <c r="D458" s="91" t="s">
        <v>102</v>
      </c>
      <c r="E458" s="92" t="s">
        <v>1622</v>
      </c>
      <c r="F458" s="93" t="s">
        <v>1623</v>
      </c>
      <c r="G458" s="94" t="s">
        <v>148</v>
      </c>
      <c r="H458" s="95">
        <v>200</v>
      </c>
      <c r="I458" s="96"/>
      <c r="J458" s="25"/>
      <c r="K458" s="97" t="s">
        <v>3</v>
      </c>
      <c r="L458" s="98" t="s">
        <v>43</v>
      </c>
      <c r="N458" s="99">
        <f>M458*H458</f>
        <v>0</v>
      </c>
      <c r="O458" s="99">
        <v>0</v>
      </c>
      <c r="P458" s="99">
        <f>O458*H458</f>
        <v>0</v>
      </c>
      <c r="Q458" s="99">
        <v>0</v>
      </c>
      <c r="R458" s="100">
        <f>Q458*H458</f>
        <v>0</v>
      </c>
      <c r="AP458" s="101" t="s">
        <v>106</v>
      </c>
      <c r="AR458" s="101" t="s">
        <v>102</v>
      </c>
      <c r="AS458" s="101" t="s">
        <v>72</v>
      </c>
      <c r="AW458" s="11" t="s">
        <v>107</v>
      </c>
      <c r="BC458" s="102" t="e">
        <f>IF(L458="základní",#REF!,0)</f>
        <v>#REF!</v>
      </c>
      <c r="BD458" s="102">
        <f>IF(L458="snížená",#REF!,0)</f>
        <v>0</v>
      </c>
      <c r="BE458" s="102">
        <f>IF(L458="zákl. přenesená",#REF!,0)</f>
        <v>0</v>
      </c>
      <c r="BF458" s="102">
        <f>IF(L458="sníž. přenesená",#REF!,0)</f>
        <v>0</v>
      </c>
      <c r="BG458" s="102">
        <f>IF(L458="nulová",#REF!,0)</f>
        <v>0</v>
      </c>
      <c r="BH458" s="11" t="s">
        <v>80</v>
      </c>
      <c r="BI458" s="102" t="e">
        <f>ROUND(#REF!*H458,2)</f>
        <v>#REF!</v>
      </c>
      <c r="BJ458" s="11" t="s">
        <v>106</v>
      </c>
      <c r="BK458" s="101" t="s">
        <v>1624</v>
      </c>
    </row>
    <row r="459" spans="2:63" s="1" customFormat="1" ht="62.65" customHeight="1">
      <c r="B459" s="90"/>
      <c r="C459" s="91" t="s">
        <v>1625</v>
      </c>
      <c r="D459" s="91" t="s">
        <v>102</v>
      </c>
      <c r="E459" s="92" t="s">
        <v>1626</v>
      </c>
      <c r="F459" s="93" t="s">
        <v>1627</v>
      </c>
      <c r="G459" s="94" t="s">
        <v>148</v>
      </c>
      <c r="H459" s="95">
        <v>200</v>
      </c>
      <c r="I459" s="96"/>
      <c r="J459" s="25"/>
      <c r="K459" s="97" t="s">
        <v>3</v>
      </c>
      <c r="L459" s="98" t="s">
        <v>43</v>
      </c>
      <c r="N459" s="99">
        <f>M459*H459</f>
        <v>0</v>
      </c>
      <c r="O459" s="99">
        <v>0</v>
      </c>
      <c r="P459" s="99">
        <f>O459*H459</f>
        <v>0</v>
      </c>
      <c r="Q459" s="99">
        <v>0</v>
      </c>
      <c r="R459" s="100">
        <f>Q459*H459</f>
        <v>0</v>
      </c>
      <c r="AP459" s="101" t="s">
        <v>106</v>
      </c>
      <c r="AR459" s="101" t="s">
        <v>102</v>
      </c>
      <c r="AS459" s="101" t="s">
        <v>72</v>
      </c>
      <c r="AW459" s="11" t="s">
        <v>107</v>
      </c>
      <c r="BC459" s="102" t="e">
        <f>IF(L459="základní",#REF!,0)</f>
        <v>#REF!</v>
      </c>
      <c r="BD459" s="102">
        <f>IF(L459="snížená",#REF!,0)</f>
        <v>0</v>
      </c>
      <c r="BE459" s="102">
        <f>IF(L459="zákl. přenesená",#REF!,0)</f>
        <v>0</v>
      </c>
      <c r="BF459" s="102">
        <f>IF(L459="sníž. přenesená",#REF!,0)</f>
        <v>0</v>
      </c>
      <c r="BG459" s="102">
        <f>IF(L459="nulová",#REF!,0)</f>
        <v>0</v>
      </c>
      <c r="BH459" s="11" t="s">
        <v>80</v>
      </c>
      <c r="BI459" s="102" t="e">
        <f>ROUND(#REF!*H459,2)</f>
        <v>#REF!</v>
      </c>
      <c r="BJ459" s="11" t="s">
        <v>106</v>
      </c>
      <c r="BK459" s="101" t="s">
        <v>1628</v>
      </c>
    </row>
    <row r="460" spans="2:63" s="1" customFormat="1" ht="62.65" customHeight="1">
      <c r="B460" s="90"/>
      <c r="C460" s="91" t="s">
        <v>1629</v>
      </c>
      <c r="D460" s="91" t="s">
        <v>102</v>
      </c>
      <c r="E460" s="92" t="s">
        <v>1630</v>
      </c>
      <c r="F460" s="93" t="s">
        <v>1631</v>
      </c>
      <c r="G460" s="94" t="s">
        <v>148</v>
      </c>
      <c r="H460" s="95">
        <v>2000</v>
      </c>
      <c r="I460" s="96"/>
      <c r="J460" s="25"/>
      <c r="K460" s="97" t="s">
        <v>3</v>
      </c>
      <c r="L460" s="98" t="s">
        <v>43</v>
      </c>
      <c r="N460" s="99">
        <f>M460*H460</f>
        <v>0</v>
      </c>
      <c r="O460" s="99">
        <v>0</v>
      </c>
      <c r="P460" s="99">
        <f>O460*H460</f>
        <v>0</v>
      </c>
      <c r="Q460" s="99">
        <v>0</v>
      </c>
      <c r="R460" s="100">
        <f>Q460*H460</f>
        <v>0</v>
      </c>
      <c r="AP460" s="101" t="s">
        <v>106</v>
      </c>
      <c r="AR460" s="101" t="s">
        <v>102</v>
      </c>
      <c r="AS460" s="101" t="s">
        <v>72</v>
      </c>
      <c r="AW460" s="11" t="s">
        <v>107</v>
      </c>
      <c r="BC460" s="102" t="e">
        <f>IF(L460="základní",#REF!,0)</f>
        <v>#REF!</v>
      </c>
      <c r="BD460" s="102">
        <f>IF(L460="snížená",#REF!,0)</f>
        <v>0</v>
      </c>
      <c r="BE460" s="102">
        <f>IF(L460="zákl. přenesená",#REF!,0)</f>
        <v>0</v>
      </c>
      <c r="BF460" s="102">
        <f>IF(L460="sníž. přenesená",#REF!,0)</f>
        <v>0</v>
      </c>
      <c r="BG460" s="102">
        <f>IF(L460="nulová",#REF!,0)</f>
        <v>0</v>
      </c>
      <c r="BH460" s="11" t="s">
        <v>80</v>
      </c>
      <c r="BI460" s="102" t="e">
        <f>ROUND(#REF!*H460,2)</f>
        <v>#REF!</v>
      </c>
      <c r="BJ460" s="11" t="s">
        <v>106</v>
      </c>
      <c r="BK460" s="101" t="s">
        <v>1632</v>
      </c>
    </row>
    <row r="461" spans="2:63" s="1" customFormat="1" ht="55.5" customHeight="1">
      <c r="B461" s="90"/>
      <c r="C461" s="91" t="s">
        <v>1633</v>
      </c>
      <c r="D461" s="91" t="s">
        <v>102</v>
      </c>
      <c r="E461" s="92" t="s">
        <v>1634</v>
      </c>
      <c r="F461" s="93" t="s">
        <v>1635</v>
      </c>
      <c r="G461" s="94" t="s">
        <v>148</v>
      </c>
      <c r="H461" s="95">
        <v>100</v>
      </c>
      <c r="I461" s="96"/>
      <c r="J461" s="25"/>
      <c r="K461" s="97" t="s">
        <v>3</v>
      </c>
      <c r="L461" s="98" t="s">
        <v>43</v>
      </c>
      <c r="N461" s="99">
        <f>M461*H461</f>
        <v>0</v>
      </c>
      <c r="O461" s="99">
        <v>0</v>
      </c>
      <c r="P461" s="99">
        <f>O461*H461</f>
        <v>0</v>
      </c>
      <c r="Q461" s="99">
        <v>0</v>
      </c>
      <c r="R461" s="100">
        <f>Q461*H461</f>
        <v>0</v>
      </c>
      <c r="AP461" s="101" t="s">
        <v>106</v>
      </c>
      <c r="AR461" s="101" t="s">
        <v>102</v>
      </c>
      <c r="AS461" s="101" t="s">
        <v>72</v>
      </c>
      <c r="AW461" s="11" t="s">
        <v>107</v>
      </c>
      <c r="BC461" s="102" t="e">
        <f>IF(L461="základní",#REF!,0)</f>
        <v>#REF!</v>
      </c>
      <c r="BD461" s="102">
        <f>IF(L461="snížená",#REF!,0)</f>
        <v>0</v>
      </c>
      <c r="BE461" s="102">
        <f>IF(L461="zákl. přenesená",#REF!,0)</f>
        <v>0</v>
      </c>
      <c r="BF461" s="102">
        <f>IF(L461="sníž. přenesená",#REF!,0)</f>
        <v>0</v>
      </c>
      <c r="BG461" s="102">
        <f>IF(L461="nulová",#REF!,0)</f>
        <v>0</v>
      </c>
      <c r="BH461" s="11" t="s">
        <v>80</v>
      </c>
      <c r="BI461" s="102" t="e">
        <f>ROUND(#REF!*H461,2)</f>
        <v>#REF!</v>
      </c>
      <c r="BJ461" s="11" t="s">
        <v>106</v>
      </c>
      <c r="BK461" s="101" t="s">
        <v>1636</v>
      </c>
    </row>
    <row r="462" spans="2:63" s="1" customFormat="1" ht="55.5" customHeight="1">
      <c r="B462" s="90"/>
      <c r="C462" s="91" t="s">
        <v>1637</v>
      </c>
      <c r="D462" s="91" t="s">
        <v>102</v>
      </c>
      <c r="E462" s="92" t="s">
        <v>1638</v>
      </c>
      <c r="F462" s="93" t="s">
        <v>1639</v>
      </c>
      <c r="G462" s="94" t="s">
        <v>148</v>
      </c>
      <c r="H462" s="95">
        <v>500</v>
      </c>
      <c r="I462" s="96"/>
      <c r="J462" s="25"/>
      <c r="K462" s="97" t="s">
        <v>3</v>
      </c>
      <c r="L462" s="98" t="s">
        <v>43</v>
      </c>
      <c r="N462" s="99">
        <f>M462*H462</f>
        <v>0</v>
      </c>
      <c r="O462" s="99">
        <v>0</v>
      </c>
      <c r="P462" s="99">
        <f>O462*H462</f>
        <v>0</v>
      </c>
      <c r="Q462" s="99">
        <v>0</v>
      </c>
      <c r="R462" s="100">
        <f>Q462*H462</f>
        <v>0</v>
      </c>
      <c r="AP462" s="101" t="s">
        <v>106</v>
      </c>
      <c r="AR462" s="101" t="s">
        <v>102</v>
      </c>
      <c r="AS462" s="101" t="s">
        <v>72</v>
      </c>
      <c r="AW462" s="11" t="s">
        <v>107</v>
      </c>
      <c r="BC462" s="102" t="e">
        <f>IF(L462="základní",#REF!,0)</f>
        <v>#REF!</v>
      </c>
      <c r="BD462" s="102">
        <f>IF(L462="snížená",#REF!,0)</f>
        <v>0</v>
      </c>
      <c r="BE462" s="102">
        <f>IF(L462="zákl. přenesená",#REF!,0)</f>
        <v>0</v>
      </c>
      <c r="BF462" s="102">
        <f>IF(L462="sníž. přenesená",#REF!,0)</f>
        <v>0</v>
      </c>
      <c r="BG462" s="102">
        <f>IF(L462="nulová",#REF!,0)</f>
        <v>0</v>
      </c>
      <c r="BH462" s="11" t="s">
        <v>80</v>
      </c>
      <c r="BI462" s="102" t="e">
        <f>ROUND(#REF!*H462,2)</f>
        <v>#REF!</v>
      </c>
      <c r="BJ462" s="11" t="s">
        <v>106</v>
      </c>
      <c r="BK462" s="101" t="s">
        <v>1640</v>
      </c>
    </row>
    <row r="463" spans="2:63" s="1" customFormat="1" ht="55.5" customHeight="1">
      <c r="B463" s="90"/>
      <c r="C463" s="91" t="s">
        <v>1641</v>
      </c>
      <c r="D463" s="91" t="s">
        <v>102</v>
      </c>
      <c r="E463" s="92" t="s">
        <v>1642</v>
      </c>
      <c r="F463" s="93" t="s">
        <v>1643</v>
      </c>
      <c r="G463" s="94" t="s">
        <v>148</v>
      </c>
      <c r="H463" s="95">
        <v>3000</v>
      </c>
      <c r="I463" s="96"/>
      <c r="J463" s="25"/>
      <c r="K463" s="97" t="s">
        <v>3</v>
      </c>
      <c r="L463" s="98" t="s">
        <v>43</v>
      </c>
      <c r="N463" s="99">
        <f>M463*H463</f>
        <v>0</v>
      </c>
      <c r="O463" s="99">
        <v>0</v>
      </c>
      <c r="P463" s="99">
        <f>O463*H463</f>
        <v>0</v>
      </c>
      <c r="Q463" s="99">
        <v>0</v>
      </c>
      <c r="R463" s="100">
        <f>Q463*H463</f>
        <v>0</v>
      </c>
      <c r="AP463" s="101" t="s">
        <v>106</v>
      </c>
      <c r="AR463" s="101" t="s">
        <v>102</v>
      </c>
      <c r="AS463" s="101" t="s">
        <v>72</v>
      </c>
      <c r="AW463" s="11" t="s">
        <v>107</v>
      </c>
      <c r="BC463" s="102" t="e">
        <f>IF(L463="základní",#REF!,0)</f>
        <v>#REF!</v>
      </c>
      <c r="BD463" s="102">
        <f>IF(L463="snížená",#REF!,0)</f>
        <v>0</v>
      </c>
      <c r="BE463" s="102">
        <f>IF(L463="zákl. přenesená",#REF!,0)</f>
        <v>0</v>
      </c>
      <c r="BF463" s="102">
        <f>IF(L463="sníž. přenesená",#REF!,0)</f>
        <v>0</v>
      </c>
      <c r="BG463" s="102">
        <f>IF(L463="nulová",#REF!,0)</f>
        <v>0</v>
      </c>
      <c r="BH463" s="11" t="s">
        <v>80</v>
      </c>
      <c r="BI463" s="102" t="e">
        <f>ROUND(#REF!*H463,2)</f>
        <v>#REF!</v>
      </c>
      <c r="BJ463" s="11" t="s">
        <v>106</v>
      </c>
      <c r="BK463" s="101" t="s">
        <v>1644</v>
      </c>
    </row>
    <row r="464" spans="2:63" s="1" customFormat="1" ht="55.5" customHeight="1">
      <c r="B464" s="90"/>
      <c r="C464" s="91" t="s">
        <v>1645</v>
      </c>
      <c r="D464" s="91" t="s">
        <v>102</v>
      </c>
      <c r="E464" s="92" t="s">
        <v>1646</v>
      </c>
      <c r="F464" s="93" t="s">
        <v>1647</v>
      </c>
      <c r="G464" s="94" t="s">
        <v>148</v>
      </c>
      <c r="H464" s="95">
        <v>100</v>
      </c>
      <c r="I464" s="96"/>
      <c r="J464" s="25"/>
      <c r="K464" s="97" t="s">
        <v>3</v>
      </c>
      <c r="L464" s="98" t="s">
        <v>43</v>
      </c>
      <c r="N464" s="99">
        <f>M464*H464</f>
        <v>0</v>
      </c>
      <c r="O464" s="99">
        <v>0</v>
      </c>
      <c r="P464" s="99">
        <f>O464*H464</f>
        <v>0</v>
      </c>
      <c r="Q464" s="99">
        <v>0</v>
      </c>
      <c r="R464" s="100">
        <f>Q464*H464</f>
        <v>0</v>
      </c>
      <c r="AP464" s="101" t="s">
        <v>106</v>
      </c>
      <c r="AR464" s="101" t="s">
        <v>102</v>
      </c>
      <c r="AS464" s="101" t="s">
        <v>72</v>
      </c>
      <c r="AW464" s="11" t="s">
        <v>107</v>
      </c>
      <c r="BC464" s="102" t="e">
        <f>IF(L464="základní",#REF!,0)</f>
        <v>#REF!</v>
      </c>
      <c r="BD464" s="102">
        <f>IF(L464="snížená",#REF!,0)</f>
        <v>0</v>
      </c>
      <c r="BE464" s="102">
        <f>IF(L464="zákl. přenesená",#REF!,0)</f>
        <v>0</v>
      </c>
      <c r="BF464" s="102">
        <f>IF(L464="sníž. přenesená",#REF!,0)</f>
        <v>0</v>
      </c>
      <c r="BG464" s="102">
        <f>IF(L464="nulová",#REF!,0)</f>
        <v>0</v>
      </c>
      <c r="BH464" s="11" t="s">
        <v>80</v>
      </c>
      <c r="BI464" s="102" t="e">
        <f>ROUND(#REF!*H464,2)</f>
        <v>#REF!</v>
      </c>
      <c r="BJ464" s="11" t="s">
        <v>106</v>
      </c>
      <c r="BK464" s="101" t="s">
        <v>1648</v>
      </c>
    </row>
    <row r="465" spans="2:63" s="1" customFormat="1" ht="55.5" customHeight="1">
      <c r="B465" s="90"/>
      <c r="C465" s="91" t="s">
        <v>1649</v>
      </c>
      <c r="D465" s="91" t="s">
        <v>102</v>
      </c>
      <c r="E465" s="92" t="s">
        <v>1650</v>
      </c>
      <c r="F465" s="93" t="s">
        <v>1651</v>
      </c>
      <c r="G465" s="94" t="s">
        <v>148</v>
      </c>
      <c r="H465" s="95">
        <v>200</v>
      </c>
      <c r="I465" s="96"/>
      <c r="J465" s="25"/>
      <c r="K465" s="97" t="s">
        <v>3</v>
      </c>
      <c r="L465" s="98" t="s">
        <v>43</v>
      </c>
      <c r="N465" s="99">
        <f>M465*H465</f>
        <v>0</v>
      </c>
      <c r="O465" s="99">
        <v>0</v>
      </c>
      <c r="P465" s="99">
        <f>O465*H465</f>
        <v>0</v>
      </c>
      <c r="Q465" s="99">
        <v>0</v>
      </c>
      <c r="R465" s="100">
        <f>Q465*H465</f>
        <v>0</v>
      </c>
      <c r="AP465" s="101" t="s">
        <v>106</v>
      </c>
      <c r="AR465" s="101" t="s">
        <v>102</v>
      </c>
      <c r="AS465" s="101" t="s">
        <v>72</v>
      </c>
      <c r="AW465" s="11" t="s">
        <v>107</v>
      </c>
      <c r="BC465" s="102" t="e">
        <f>IF(L465="základní",#REF!,0)</f>
        <v>#REF!</v>
      </c>
      <c r="BD465" s="102">
        <f>IF(L465="snížená",#REF!,0)</f>
        <v>0</v>
      </c>
      <c r="BE465" s="102">
        <f>IF(L465="zákl. přenesená",#REF!,0)</f>
        <v>0</v>
      </c>
      <c r="BF465" s="102">
        <f>IF(L465="sníž. přenesená",#REF!,0)</f>
        <v>0</v>
      </c>
      <c r="BG465" s="102">
        <f>IF(L465="nulová",#REF!,0)</f>
        <v>0</v>
      </c>
      <c r="BH465" s="11" t="s">
        <v>80</v>
      </c>
      <c r="BI465" s="102" t="e">
        <f>ROUND(#REF!*H465,2)</f>
        <v>#REF!</v>
      </c>
      <c r="BJ465" s="11" t="s">
        <v>106</v>
      </c>
      <c r="BK465" s="101" t="s">
        <v>1652</v>
      </c>
    </row>
    <row r="466" spans="2:63" s="1" customFormat="1" ht="55.5" customHeight="1">
      <c r="B466" s="90"/>
      <c r="C466" s="91" t="s">
        <v>1653</v>
      </c>
      <c r="D466" s="91" t="s">
        <v>102</v>
      </c>
      <c r="E466" s="92" t="s">
        <v>1654</v>
      </c>
      <c r="F466" s="93" t="s">
        <v>1655</v>
      </c>
      <c r="G466" s="94" t="s">
        <v>148</v>
      </c>
      <c r="H466" s="95">
        <v>200</v>
      </c>
      <c r="I466" s="96"/>
      <c r="J466" s="25"/>
      <c r="K466" s="97" t="s">
        <v>3</v>
      </c>
      <c r="L466" s="98" t="s">
        <v>43</v>
      </c>
      <c r="N466" s="99">
        <f>M466*H466</f>
        <v>0</v>
      </c>
      <c r="O466" s="99">
        <v>0</v>
      </c>
      <c r="P466" s="99">
        <f>O466*H466</f>
        <v>0</v>
      </c>
      <c r="Q466" s="99">
        <v>0</v>
      </c>
      <c r="R466" s="100">
        <f>Q466*H466</f>
        <v>0</v>
      </c>
      <c r="AP466" s="101" t="s">
        <v>106</v>
      </c>
      <c r="AR466" s="101" t="s">
        <v>102</v>
      </c>
      <c r="AS466" s="101" t="s">
        <v>72</v>
      </c>
      <c r="AW466" s="11" t="s">
        <v>107</v>
      </c>
      <c r="BC466" s="102" t="e">
        <f>IF(L466="základní",#REF!,0)</f>
        <v>#REF!</v>
      </c>
      <c r="BD466" s="102">
        <f>IF(L466="snížená",#REF!,0)</f>
        <v>0</v>
      </c>
      <c r="BE466" s="102">
        <f>IF(L466="zákl. přenesená",#REF!,0)</f>
        <v>0</v>
      </c>
      <c r="BF466" s="102">
        <f>IF(L466="sníž. přenesená",#REF!,0)</f>
        <v>0</v>
      </c>
      <c r="BG466" s="102">
        <f>IF(L466="nulová",#REF!,0)</f>
        <v>0</v>
      </c>
      <c r="BH466" s="11" t="s">
        <v>80</v>
      </c>
      <c r="BI466" s="102" t="e">
        <f>ROUND(#REF!*H466,2)</f>
        <v>#REF!</v>
      </c>
      <c r="BJ466" s="11" t="s">
        <v>106</v>
      </c>
      <c r="BK466" s="101" t="s">
        <v>1656</v>
      </c>
    </row>
    <row r="467" spans="2:63" s="1" customFormat="1" ht="62.65" customHeight="1">
      <c r="B467" s="90"/>
      <c r="C467" s="91" t="s">
        <v>1657</v>
      </c>
      <c r="D467" s="91" t="s">
        <v>102</v>
      </c>
      <c r="E467" s="92" t="s">
        <v>1658</v>
      </c>
      <c r="F467" s="93" t="s">
        <v>1659</v>
      </c>
      <c r="G467" s="94" t="s">
        <v>148</v>
      </c>
      <c r="H467" s="95">
        <v>200</v>
      </c>
      <c r="I467" s="96"/>
      <c r="J467" s="25"/>
      <c r="K467" s="97" t="s">
        <v>3</v>
      </c>
      <c r="L467" s="98" t="s">
        <v>43</v>
      </c>
      <c r="N467" s="99">
        <f>M467*H467</f>
        <v>0</v>
      </c>
      <c r="O467" s="99">
        <v>0</v>
      </c>
      <c r="P467" s="99">
        <f>O467*H467</f>
        <v>0</v>
      </c>
      <c r="Q467" s="99">
        <v>0</v>
      </c>
      <c r="R467" s="100">
        <f>Q467*H467</f>
        <v>0</v>
      </c>
      <c r="AP467" s="101" t="s">
        <v>106</v>
      </c>
      <c r="AR467" s="101" t="s">
        <v>102</v>
      </c>
      <c r="AS467" s="101" t="s">
        <v>72</v>
      </c>
      <c r="AW467" s="11" t="s">
        <v>107</v>
      </c>
      <c r="BC467" s="102" t="e">
        <f>IF(L467="základní",#REF!,0)</f>
        <v>#REF!</v>
      </c>
      <c r="BD467" s="102">
        <f>IF(L467="snížená",#REF!,0)</f>
        <v>0</v>
      </c>
      <c r="BE467" s="102">
        <f>IF(L467="zákl. přenesená",#REF!,0)</f>
        <v>0</v>
      </c>
      <c r="BF467" s="102">
        <f>IF(L467="sníž. přenesená",#REF!,0)</f>
        <v>0</v>
      </c>
      <c r="BG467" s="102">
        <f>IF(L467="nulová",#REF!,0)</f>
        <v>0</v>
      </c>
      <c r="BH467" s="11" t="s">
        <v>80</v>
      </c>
      <c r="BI467" s="102" t="e">
        <f>ROUND(#REF!*H467,2)</f>
        <v>#REF!</v>
      </c>
      <c r="BJ467" s="11" t="s">
        <v>106</v>
      </c>
      <c r="BK467" s="101" t="s">
        <v>1660</v>
      </c>
    </row>
    <row r="468" spans="2:63" s="1" customFormat="1" ht="62.65" customHeight="1">
      <c r="B468" s="90"/>
      <c r="C468" s="91" t="s">
        <v>1661</v>
      </c>
      <c r="D468" s="91" t="s">
        <v>102</v>
      </c>
      <c r="E468" s="92" t="s">
        <v>1662</v>
      </c>
      <c r="F468" s="93" t="s">
        <v>1663</v>
      </c>
      <c r="G468" s="94" t="s">
        <v>148</v>
      </c>
      <c r="H468" s="95">
        <v>200</v>
      </c>
      <c r="I468" s="96"/>
      <c r="J468" s="25"/>
      <c r="K468" s="97" t="s">
        <v>3</v>
      </c>
      <c r="L468" s="98" t="s">
        <v>43</v>
      </c>
      <c r="N468" s="99">
        <f>M468*H468</f>
        <v>0</v>
      </c>
      <c r="O468" s="99">
        <v>0</v>
      </c>
      <c r="P468" s="99">
        <f>O468*H468</f>
        <v>0</v>
      </c>
      <c r="Q468" s="99">
        <v>0</v>
      </c>
      <c r="R468" s="100">
        <f>Q468*H468</f>
        <v>0</v>
      </c>
      <c r="AP468" s="101" t="s">
        <v>106</v>
      </c>
      <c r="AR468" s="101" t="s">
        <v>102</v>
      </c>
      <c r="AS468" s="101" t="s">
        <v>72</v>
      </c>
      <c r="AW468" s="11" t="s">
        <v>107</v>
      </c>
      <c r="BC468" s="102" t="e">
        <f>IF(L468="základní",#REF!,0)</f>
        <v>#REF!</v>
      </c>
      <c r="BD468" s="102">
        <f>IF(L468="snížená",#REF!,0)</f>
        <v>0</v>
      </c>
      <c r="BE468" s="102">
        <f>IF(L468="zákl. přenesená",#REF!,0)</f>
        <v>0</v>
      </c>
      <c r="BF468" s="102">
        <f>IF(L468="sníž. přenesená",#REF!,0)</f>
        <v>0</v>
      </c>
      <c r="BG468" s="102">
        <f>IF(L468="nulová",#REF!,0)</f>
        <v>0</v>
      </c>
      <c r="BH468" s="11" t="s">
        <v>80</v>
      </c>
      <c r="BI468" s="102" t="e">
        <f>ROUND(#REF!*H468,2)</f>
        <v>#REF!</v>
      </c>
      <c r="BJ468" s="11" t="s">
        <v>106</v>
      </c>
      <c r="BK468" s="101" t="s">
        <v>1664</v>
      </c>
    </row>
    <row r="469" spans="2:63" s="1" customFormat="1" ht="62.65" customHeight="1">
      <c r="B469" s="90"/>
      <c r="C469" s="91" t="s">
        <v>1665</v>
      </c>
      <c r="D469" s="91" t="s">
        <v>102</v>
      </c>
      <c r="E469" s="92" t="s">
        <v>1666</v>
      </c>
      <c r="F469" s="93" t="s">
        <v>1667</v>
      </c>
      <c r="G469" s="94" t="s">
        <v>148</v>
      </c>
      <c r="H469" s="95">
        <v>200</v>
      </c>
      <c r="I469" s="96"/>
      <c r="J469" s="25"/>
      <c r="K469" s="97" t="s">
        <v>3</v>
      </c>
      <c r="L469" s="98" t="s">
        <v>43</v>
      </c>
      <c r="N469" s="99">
        <f>M469*H469</f>
        <v>0</v>
      </c>
      <c r="O469" s="99">
        <v>0</v>
      </c>
      <c r="P469" s="99">
        <f>O469*H469</f>
        <v>0</v>
      </c>
      <c r="Q469" s="99">
        <v>0</v>
      </c>
      <c r="R469" s="100">
        <f>Q469*H469</f>
        <v>0</v>
      </c>
      <c r="AP469" s="101" t="s">
        <v>106</v>
      </c>
      <c r="AR469" s="101" t="s">
        <v>102</v>
      </c>
      <c r="AS469" s="101" t="s">
        <v>72</v>
      </c>
      <c r="AW469" s="11" t="s">
        <v>107</v>
      </c>
      <c r="BC469" s="102" t="e">
        <f>IF(L469="základní",#REF!,0)</f>
        <v>#REF!</v>
      </c>
      <c r="BD469" s="102">
        <f>IF(L469="snížená",#REF!,0)</f>
        <v>0</v>
      </c>
      <c r="BE469" s="102">
        <f>IF(L469="zákl. přenesená",#REF!,0)</f>
        <v>0</v>
      </c>
      <c r="BF469" s="102">
        <f>IF(L469="sníž. přenesená",#REF!,0)</f>
        <v>0</v>
      </c>
      <c r="BG469" s="102">
        <f>IF(L469="nulová",#REF!,0)</f>
        <v>0</v>
      </c>
      <c r="BH469" s="11" t="s">
        <v>80</v>
      </c>
      <c r="BI469" s="102" t="e">
        <f>ROUND(#REF!*H469,2)</f>
        <v>#REF!</v>
      </c>
      <c r="BJ469" s="11" t="s">
        <v>106</v>
      </c>
      <c r="BK469" s="101" t="s">
        <v>1668</v>
      </c>
    </row>
    <row r="470" spans="2:63" s="1" customFormat="1" ht="62.65" customHeight="1">
      <c r="B470" s="90"/>
      <c r="C470" s="91" t="s">
        <v>1669</v>
      </c>
      <c r="D470" s="91" t="s">
        <v>102</v>
      </c>
      <c r="E470" s="92" t="s">
        <v>1670</v>
      </c>
      <c r="F470" s="93" t="s">
        <v>1671</v>
      </c>
      <c r="G470" s="94" t="s">
        <v>148</v>
      </c>
      <c r="H470" s="95">
        <v>200</v>
      </c>
      <c r="I470" s="96"/>
      <c r="J470" s="25"/>
      <c r="K470" s="97" t="s">
        <v>3</v>
      </c>
      <c r="L470" s="98" t="s">
        <v>43</v>
      </c>
      <c r="N470" s="99">
        <f>M470*H470</f>
        <v>0</v>
      </c>
      <c r="O470" s="99">
        <v>0</v>
      </c>
      <c r="P470" s="99">
        <f>O470*H470</f>
        <v>0</v>
      </c>
      <c r="Q470" s="99">
        <v>0</v>
      </c>
      <c r="R470" s="100">
        <f>Q470*H470</f>
        <v>0</v>
      </c>
      <c r="AP470" s="101" t="s">
        <v>106</v>
      </c>
      <c r="AR470" s="101" t="s">
        <v>102</v>
      </c>
      <c r="AS470" s="101" t="s">
        <v>72</v>
      </c>
      <c r="AW470" s="11" t="s">
        <v>107</v>
      </c>
      <c r="BC470" s="102" t="e">
        <f>IF(L470="základní",#REF!,0)</f>
        <v>#REF!</v>
      </c>
      <c r="BD470" s="102">
        <f>IF(L470="snížená",#REF!,0)</f>
        <v>0</v>
      </c>
      <c r="BE470" s="102">
        <f>IF(L470="zákl. přenesená",#REF!,0)</f>
        <v>0</v>
      </c>
      <c r="BF470" s="102">
        <f>IF(L470="sníž. přenesená",#REF!,0)</f>
        <v>0</v>
      </c>
      <c r="BG470" s="102">
        <f>IF(L470="nulová",#REF!,0)</f>
        <v>0</v>
      </c>
      <c r="BH470" s="11" t="s">
        <v>80</v>
      </c>
      <c r="BI470" s="102" t="e">
        <f>ROUND(#REF!*H470,2)</f>
        <v>#REF!</v>
      </c>
      <c r="BJ470" s="11" t="s">
        <v>106</v>
      </c>
      <c r="BK470" s="101" t="s">
        <v>1672</v>
      </c>
    </row>
    <row r="471" spans="2:63" s="1" customFormat="1" ht="55.5" customHeight="1">
      <c r="B471" s="90"/>
      <c r="C471" s="91" t="s">
        <v>1673</v>
      </c>
      <c r="D471" s="91" t="s">
        <v>102</v>
      </c>
      <c r="E471" s="92" t="s">
        <v>1674</v>
      </c>
      <c r="F471" s="93" t="s">
        <v>1675</v>
      </c>
      <c r="G471" s="94" t="s">
        <v>148</v>
      </c>
      <c r="H471" s="95">
        <v>200</v>
      </c>
      <c r="I471" s="96"/>
      <c r="J471" s="25"/>
      <c r="K471" s="97" t="s">
        <v>3</v>
      </c>
      <c r="L471" s="98" t="s">
        <v>43</v>
      </c>
      <c r="N471" s="99">
        <f>M471*H471</f>
        <v>0</v>
      </c>
      <c r="O471" s="99">
        <v>0</v>
      </c>
      <c r="P471" s="99">
        <f>O471*H471</f>
        <v>0</v>
      </c>
      <c r="Q471" s="99">
        <v>0</v>
      </c>
      <c r="R471" s="100">
        <f>Q471*H471</f>
        <v>0</v>
      </c>
      <c r="AP471" s="101" t="s">
        <v>106</v>
      </c>
      <c r="AR471" s="101" t="s">
        <v>102</v>
      </c>
      <c r="AS471" s="101" t="s">
        <v>72</v>
      </c>
      <c r="AW471" s="11" t="s">
        <v>107</v>
      </c>
      <c r="BC471" s="102" t="e">
        <f>IF(L471="základní",#REF!,0)</f>
        <v>#REF!</v>
      </c>
      <c r="BD471" s="102">
        <f>IF(L471="snížená",#REF!,0)</f>
        <v>0</v>
      </c>
      <c r="BE471" s="102">
        <f>IF(L471="zákl. přenesená",#REF!,0)</f>
        <v>0</v>
      </c>
      <c r="BF471" s="102">
        <f>IF(L471="sníž. přenesená",#REF!,0)</f>
        <v>0</v>
      </c>
      <c r="BG471" s="102">
        <f>IF(L471="nulová",#REF!,0)</f>
        <v>0</v>
      </c>
      <c r="BH471" s="11" t="s">
        <v>80</v>
      </c>
      <c r="BI471" s="102" t="e">
        <f>ROUND(#REF!*H471,2)</f>
        <v>#REF!</v>
      </c>
      <c r="BJ471" s="11" t="s">
        <v>106</v>
      </c>
      <c r="BK471" s="101" t="s">
        <v>1676</v>
      </c>
    </row>
    <row r="472" spans="2:63" s="1" customFormat="1" ht="55.5" customHeight="1">
      <c r="B472" s="90"/>
      <c r="C472" s="91" t="s">
        <v>1677</v>
      </c>
      <c r="D472" s="91" t="s">
        <v>102</v>
      </c>
      <c r="E472" s="92" t="s">
        <v>1678</v>
      </c>
      <c r="F472" s="93" t="s">
        <v>1679</v>
      </c>
      <c r="G472" s="94" t="s">
        <v>148</v>
      </c>
      <c r="H472" s="95">
        <v>200</v>
      </c>
      <c r="I472" s="96"/>
      <c r="J472" s="25"/>
      <c r="K472" s="97" t="s">
        <v>3</v>
      </c>
      <c r="L472" s="98" t="s">
        <v>43</v>
      </c>
      <c r="N472" s="99">
        <f>M472*H472</f>
        <v>0</v>
      </c>
      <c r="O472" s="99">
        <v>0</v>
      </c>
      <c r="P472" s="99">
        <f>O472*H472</f>
        <v>0</v>
      </c>
      <c r="Q472" s="99">
        <v>0</v>
      </c>
      <c r="R472" s="100">
        <f>Q472*H472</f>
        <v>0</v>
      </c>
      <c r="AP472" s="101" t="s">
        <v>106</v>
      </c>
      <c r="AR472" s="101" t="s">
        <v>102</v>
      </c>
      <c r="AS472" s="101" t="s">
        <v>72</v>
      </c>
      <c r="AW472" s="11" t="s">
        <v>107</v>
      </c>
      <c r="BC472" s="102" t="e">
        <f>IF(L472="základní",#REF!,0)</f>
        <v>#REF!</v>
      </c>
      <c r="BD472" s="102">
        <f>IF(L472="snížená",#REF!,0)</f>
        <v>0</v>
      </c>
      <c r="BE472" s="102">
        <f>IF(L472="zákl. přenesená",#REF!,0)</f>
        <v>0</v>
      </c>
      <c r="BF472" s="102">
        <f>IF(L472="sníž. přenesená",#REF!,0)</f>
        <v>0</v>
      </c>
      <c r="BG472" s="102">
        <f>IF(L472="nulová",#REF!,0)</f>
        <v>0</v>
      </c>
      <c r="BH472" s="11" t="s">
        <v>80</v>
      </c>
      <c r="BI472" s="102" t="e">
        <f>ROUND(#REF!*H472,2)</f>
        <v>#REF!</v>
      </c>
      <c r="BJ472" s="11" t="s">
        <v>106</v>
      </c>
      <c r="BK472" s="101" t="s">
        <v>1680</v>
      </c>
    </row>
    <row r="473" spans="2:63" s="1" customFormat="1" ht="55.5" customHeight="1">
      <c r="B473" s="90"/>
      <c r="C473" s="91" t="s">
        <v>1681</v>
      </c>
      <c r="D473" s="91" t="s">
        <v>102</v>
      </c>
      <c r="E473" s="92" t="s">
        <v>1682</v>
      </c>
      <c r="F473" s="93" t="s">
        <v>1683</v>
      </c>
      <c r="G473" s="94" t="s">
        <v>148</v>
      </c>
      <c r="H473" s="95">
        <v>200</v>
      </c>
      <c r="I473" s="96"/>
      <c r="J473" s="25"/>
      <c r="K473" s="97" t="s">
        <v>3</v>
      </c>
      <c r="L473" s="98" t="s">
        <v>43</v>
      </c>
      <c r="N473" s="99">
        <f>M473*H473</f>
        <v>0</v>
      </c>
      <c r="O473" s="99">
        <v>0</v>
      </c>
      <c r="P473" s="99">
        <f>O473*H473</f>
        <v>0</v>
      </c>
      <c r="Q473" s="99">
        <v>0</v>
      </c>
      <c r="R473" s="100">
        <f>Q473*H473</f>
        <v>0</v>
      </c>
      <c r="AP473" s="101" t="s">
        <v>106</v>
      </c>
      <c r="AR473" s="101" t="s">
        <v>102</v>
      </c>
      <c r="AS473" s="101" t="s">
        <v>72</v>
      </c>
      <c r="AW473" s="11" t="s">
        <v>107</v>
      </c>
      <c r="BC473" s="102" t="e">
        <f>IF(L473="základní",#REF!,0)</f>
        <v>#REF!</v>
      </c>
      <c r="BD473" s="102">
        <f>IF(L473="snížená",#REF!,0)</f>
        <v>0</v>
      </c>
      <c r="BE473" s="102">
        <f>IF(L473="zákl. přenesená",#REF!,0)</f>
        <v>0</v>
      </c>
      <c r="BF473" s="102">
        <f>IF(L473="sníž. přenesená",#REF!,0)</f>
        <v>0</v>
      </c>
      <c r="BG473" s="102">
        <f>IF(L473="nulová",#REF!,0)</f>
        <v>0</v>
      </c>
      <c r="BH473" s="11" t="s">
        <v>80</v>
      </c>
      <c r="BI473" s="102" t="e">
        <f>ROUND(#REF!*H473,2)</f>
        <v>#REF!</v>
      </c>
      <c r="BJ473" s="11" t="s">
        <v>106</v>
      </c>
      <c r="BK473" s="101" t="s">
        <v>1684</v>
      </c>
    </row>
    <row r="474" spans="2:63" s="1" customFormat="1" ht="55.5" customHeight="1">
      <c r="B474" s="90"/>
      <c r="C474" s="91" t="s">
        <v>1685</v>
      </c>
      <c r="D474" s="91" t="s">
        <v>102</v>
      </c>
      <c r="E474" s="92" t="s">
        <v>1686</v>
      </c>
      <c r="F474" s="93" t="s">
        <v>1687</v>
      </c>
      <c r="G474" s="94" t="s">
        <v>148</v>
      </c>
      <c r="H474" s="95">
        <v>200</v>
      </c>
      <c r="I474" s="96"/>
      <c r="J474" s="25"/>
      <c r="K474" s="97" t="s">
        <v>3</v>
      </c>
      <c r="L474" s="98" t="s">
        <v>43</v>
      </c>
      <c r="N474" s="99">
        <f>M474*H474</f>
        <v>0</v>
      </c>
      <c r="O474" s="99">
        <v>0</v>
      </c>
      <c r="P474" s="99">
        <f>O474*H474</f>
        <v>0</v>
      </c>
      <c r="Q474" s="99">
        <v>0</v>
      </c>
      <c r="R474" s="100">
        <f>Q474*H474</f>
        <v>0</v>
      </c>
      <c r="AP474" s="101" t="s">
        <v>106</v>
      </c>
      <c r="AR474" s="101" t="s">
        <v>102</v>
      </c>
      <c r="AS474" s="101" t="s">
        <v>72</v>
      </c>
      <c r="AW474" s="11" t="s">
        <v>107</v>
      </c>
      <c r="BC474" s="102" t="e">
        <f>IF(L474="základní",#REF!,0)</f>
        <v>#REF!</v>
      </c>
      <c r="BD474" s="102">
        <f>IF(L474="snížená",#REF!,0)</f>
        <v>0</v>
      </c>
      <c r="BE474" s="102">
        <f>IF(L474="zákl. přenesená",#REF!,0)</f>
        <v>0</v>
      </c>
      <c r="BF474" s="102">
        <f>IF(L474="sníž. přenesená",#REF!,0)</f>
        <v>0</v>
      </c>
      <c r="BG474" s="102">
        <f>IF(L474="nulová",#REF!,0)</f>
        <v>0</v>
      </c>
      <c r="BH474" s="11" t="s">
        <v>80</v>
      </c>
      <c r="BI474" s="102" t="e">
        <f>ROUND(#REF!*H474,2)</f>
        <v>#REF!</v>
      </c>
      <c r="BJ474" s="11" t="s">
        <v>106</v>
      </c>
      <c r="BK474" s="101" t="s">
        <v>1688</v>
      </c>
    </row>
    <row r="475" spans="2:63" s="1" customFormat="1" ht="62.65" customHeight="1">
      <c r="B475" s="90"/>
      <c r="C475" s="91" t="s">
        <v>1689</v>
      </c>
      <c r="D475" s="91" t="s">
        <v>102</v>
      </c>
      <c r="E475" s="92" t="s">
        <v>1690</v>
      </c>
      <c r="F475" s="93" t="s">
        <v>1691</v>
      </c>
      <c r="G475" s="94" t="s">
        <v>148</v>
      </c>
      <c r="H475" s="95">
        <v>200</v>
      </c>
      <c r="I475" s="96"/>
      <c r="J475" s="25"/>
      <c r="K475" s="97" t="s">
        <v>3</v>
      </c>
      <c r="L475" s="98" t="s">
        <v>43</v>
      </c>
      <c r="N475" s="99">
        <f>M475*H475</f>
        <v>0</v>
      </c>
      <c r="O475" s="99">
        <v>0</v>
      </c>
      <c r="P475" s="99">
        <f>O475*H475</f>
        <v>0</v>
      </c>
      <c r="Q475" s="99">
        <v>0</v>
      </c>
      <c r="R475" s="100">
        <f>Q475*H475</f>
        <v>0</v>
      </c>
      <c r="AP475" s="101" t="s">
        <v>106</v>
      </c>
      <c r="AR475" s="101" t="s">
        <v>102</v>
      </c>
      <c r="AS475" s="101" t="s">
        <v>72</v>
      </c>
      <c r="AW475" s="11" t="s">
        <v>107</v>
      </c>
      <c r="BC475" s="102" t="e">
        <f>IF(L475="základní",#REF!,0)</f>
        <v>#REF!</v>
      </c>
      <c r="BD475" s="102">
        <f>IF(L475="snížená",#REF!,0)</f>
        <v>0</v>
      </c>
      <c r="BE475" s="102">
        <f>IF(L475="zákl. přenesená",#REF!,0)</f>
        <v>0</v>
      </c>
      <c r="BF475" s="102">
        <f>IF(L475="sníž. přenesená",#REF!,0)</f>
        <v>0</v>
      </c>
      <c r="BG475" s="102">
        <f>IF(L475="nulová",#REF!,0)</f>
        <v>0</v>
      </c>
      <c r="BH475" s="11" t="s">
        <v>80</v>
      </c>
      <c r="BI475" s="102" t="e">
        <f>ROUND(#REF!*H475,2)</f>
        <v>#REF!</v>
      </c>
      <c r="BJ475" s="11" t="s">
        <v>106</v>
      </c>
      <c r="BK475" s="101" t="s">
        <v>1692</v>
      </c>
    </row>
    <row r="476" spans="2:63" s="1" customFormat="1" ht="62.65" customHeight="1">
      <c r="B476" s="90"/>
      <c r="C476" s="91" t="s">
        <v>1693</v>
      </c>
      <c r="D476" s="91" t="s">
        <v>102</v>
      </c>
      <c r="E476" s="92" t="s">
        <v>1694</v>
      </c>
      <c r="F476" s="93" t="s">
        <v>1695</v>
      </c>
      <c r="G476" s="94" t="s">
        <v>148</v>
      </c>
      <c r="H476" s="95">
        <v>200</v>
      </c>
      <c r="I476" s="96"/>
      <c r="J476" s="25"/>
      <c r="K476" s="97" t="s">
        <v>3</v>
      </c>
      <c r="L476" s="98" t="s">
        <v>43</v>
      </c>
      <c r="N476" s="99">
        <f>M476*H476</f>
        <v>0</v>
      </c>
      <c r="O476" s="99">
        <v>0</v>
      </c>
      <c r="P476" s="99">
        <f>O476*H476</f>
        <v>0</v>
      </c>
      <c r="Q476" s="99">
        <v>0</v>
      </c>
      <c r="R476" s="100">
        <f>Q476*H476</f>
        <v>0</v>
      </c>
      <c r="AP476" s="101" t="s">
        <v>106</v>
      </c>
      <c r="AR476" s="101" t="s">
        <v>102</v>
      </c>
      <c r="AS476" s="101" t="s">
        <v>72</v>
      </c>
      <c r="AW476" s="11" t="s">
        <v>107</v>
      </c>
      <c r="BC476" s="102" t="e">
        <f>IF(L476="základní",#REF!,0)</f>
        <v>#REF!</v>
      </c>
      <c r="BD476" s="102">
        <f>IF(L476="snížená",#REF!,0)</f>
        <v>0</v>
      </c>
      <c r="BE476" s="102">
        <f>IF(L476="zákl. přenesená",#REF!,0)</f>
        <v>0</v>
      </c>
      <c r="BF476" s="102">
        <f>IF(L476="sníž. přenesená",#REF!,0)</f>
        <v>0</v>
      </c>
      <c r="BG476" s="102">
        <f>IF(L476="nulová",#REF!,0)</f>
        <v>0</v>
      </c>
      <c r="BH476" s="11" t="s">
        <v>80</v>
      </c>
      <c r="BI476" s="102" t="e">
        <f>ROUND(#REF!*H476,2)</f>
        <v>#REF!</v>
      </c>
      <c r="BJ476" s="11" t="s">
        <v>106</v>
      </c>
      <c r="BK476" s="101" t="s">
        <v>1696</v>
      </c>
    </row>
    <row r="477" spans="2:63" s="1" customFormat="1" ht="62.65" customHeight="1">
      <c r="B477" s="90"/>
      <c r="C477" s="91" t="s">
        <v>1697</v>
      </c>
      <c r="D477" s="91" t="s">
        <v>102</v>
      </c>
      <c r="E477" s="92" t="s">
        <v>1698</v>
      </c>
      <c r="F477" s="93" t="s">
        <v>1699</v>
      </c>
      <c r="G477" s="94" t="s">
        <v>148</v>
      </c>
      <c r="H477" s="95">
        <v>200</v>
      </c>
      <c r="I477" s="96"/>
      <c r="J477" s="25"/>
      <c r="K477" s="97" t="s">
        <v>3</v>
      </c>
      <c r="L477" s="98" t="s">
        <v>43</v>
      </c>
      <c r="N477" s="99">
        <f>M477*H477</f>
        <v>0</v>
      </c>
      <c r="O477" s="99">
        <v>0</v>
      </c>
      <c r="P477" s="99">
        <f>O477*H477</f>
        <v>0</v>
      </c>
      <c r="Q477" s="99">
        <v>0</v>
      </c>
      <c r="R477" s="100">
        <f>Q477*H477</f>
        <v>0</v>
      </c>
      <c r="AP477" s="101" t="s">
        <v>106</v>
      </c>
      <c r="AR477" s="101" t="s">
        <v>102</v>
      </c>
      <c r="AS477" s="101" t="s">
        <v>72</v>
      </c>
      <c r="AW477" s="11" t="s">
        <v>107</v>
      </c>
      <c r="BC477" s="102" t="e">
        <f>IF(L477="základní",#REF!,0)</f>
        <v>#REF!</v>
      </c>
      <c r="BD477" s="102">
        <f>IF(L477="snížená",#REF!,0)</f>
        <v>0</v>
      </c>
      <c r="BE477" s="102">
        <f>IF(L477="zákl. přenesená",#REF!,0)</f>
        <v>0</v>
      </c>
      <c r="BF477" s="102">
        <f>IF(L477="sníž. přenesená",#REF!,0)</f>
        <v>0</v>
      </c>
      <c r="BG477" s="102">
        <f>IF(L477="nulová",#REF!,0)</f>
        <v>0</v>
      </c>
      <c r="BH477" s="11" t="s">
        <v>80</v>
      </c>
      <c r="BI477" s="102" t="e">
        <f>ROUND(#REF!*H477,2)</f>
        <v>#REF!</v>
      </c>
      <c r="BJ477" s="11" t="s">
        <v>106</v>
      </c>
      <c r="BK477" s="101" t="s">
        <v>1700</v>
      </c>
    </row>
    <row r="478" spans="2:63" s="1" customFormat="1" ht="62.65" customHeight="1">
      <c r="B478" s="90"/>
      <c r="C478" s="91" t="s">
        <v>1701</v>
      </c>
      <c r="D478" s="91" t="s">
        <v>102</v>
      </c>
      <c r="E478" s="92" t="s">
        <v>1702</v>
      </c>
      <c r="F478" s="93" t="s">
        <v>1703</v>
      </c>
      <c r="G478" s="94" t="s">
        <v>148</v>
      </c>
      <c r="H478" s="95">
        <v>200</v>
      </c>
      <c r="I478" s="96"/>
      <c r="J478" s="25"/>
      <c r="K478" s="97" t="s">
        <v>3</v>
      </c>
      <c r="L478" s="98" t="s">
        <v>43</v>
      </c>
      <c r="N478" s="99">
        <f>M478*H478</f>
        <v>0</v>
      </c>
      <c r="O478" s="99">
        <v>0</v>
      </c>
      <c r="P478" s="99">
        <f>O478*H478</f>
        <v>0</v>
      </c>
      <c r="Q478" s="99">
        <v>0</v>
      </c>
      <c r="R478" s="100">
        <f>Q478*H478</f>
        <v>0</v>
      </c>
      <c r="AP478" s="101" t="s">
        <v>106</v>
      </c>
      <c r="AR478" s="101" t="s">
        <v>102</v>
      </c>
      <c r="AS478" s="101" t="s">
        <v>72</v>
      </c>
      <c r="AW478" s="11" t="s">
        <v>107</v>
      </c>
      <c r="BC478" s="102" t="e">
        <f>IF(L478="základní",#REF!,0)</f>
        <v>#REF!</v>
      </c>
      <c r="BD478" s="102">
        <f>IF(L478="snížená",#REF!,0)</f>
        <v>0</v>
      </c>
      <c r="BE478" s="102">
        <f>IF(L478="zákl. přenesená",#REF!,0)</f>
        <v>0</v>
      </c>
      <c r="BF478" s="102">
        <f>IF(L478="sníž. přenesená",#REF!,0)</f>
        <v>0</v>
      </c>
      <c r="BG478" s="102">
        <f>IF(L478="nulová",#REF!,0)</f>
        <v>0</v>
      </c>
      <c r="BH478" s="11" t="s">
        <v>80</v>
      </c>
      <c r="BI478" s="102" t="e">
        <f>ROUND(#REF!*H478,2)</f>
        <v>#REF!</v>
      </c>
      <c r="BJ478" s="11" t="s">
        <v>106</v>
      </c>
      <c r="BK478" s="101" t="s">
        <v>1704</v>
      </c>
    </row>
    <row r="479" spans="2:63" s="1" customFormat="1" ht="55.5" customHeight="1">
      <c r="B479" s="90"/>
      <c r="C479" s="91" t="s">
        <v>1705</v>
      </c>
      <c r="D479" s="91" t="s">
        <v>102</v>
      </c>
      <c r="E479" s="92" t="s">
        <v>1706</v>
      </c>
      <c r="F479" s="93" t="s">
        <v>1707</v>
      </c>
      <c r="G479" s="94" t="s">
        <v>148</v>
      </c>
      <c r="H479" s="95">
        <v>1500</v>
      </c>
      <c r="I479" s="96"/>
      <c r="J479" s="25"/>
      <c r="K479" s="97" t="s">
        <v>3</v>
      </c>
      <c r="L479" s="98" t="s">
        <v>43</v>
      </c>
      <c r="N479" s="99">
        <f>M479*H479</f>
        <v>0</v>
      </c>
      <c r="O479" s="99">
        <v>0</v>
      </c>
      <c r="P479" s="99">
        <f>O479*H479</f>
        <v>0</v>
      </c>
      <c r="Q479" s="99">
        <v>0</v>
      </c>
      <c r="R479" s="100">
        <f>Q479*H479</f>
        <v>0</v>
      </c>
      <c r="AP479" s="101" t="s">
        <v>106</v>
      </c>
      <c r="AR479" s="101" t="s">
        <v>102</v>
      </c>
      <c r="AS479" s="101" t="s">
        <v>72</v>
      </c>
      <c r="AW479" s="11" t="s">
        <v>107</v>
      </c>
      <c r="BC479" s="102" t="e">
        <f>IF(L479="základní",#REF!,0)</f>
        <v>#REF!</v>
      </c>
      <c r="BD479" s="102">
        <f>IF(L479="snížená",#REF!,0)</f>
        <v>0</v>
      </c>
      <c r="BE479" s="102">
        <f>IF(L479="zákl. přenesená",#REF!,0)</f>
        <v>0</v>
      </c>
      <c r="BF479" s="102">
        <f>IF(L479="sníž. přenesená",#REF!,0)</f>
        <v>0</v>
      </c>
      <c r="BG479" s="102">
        <f>IF(L479="nulová",#REF!,0)</f>
        <v>0</v>
      </c>
      <c r="BH479" s="11" t="s">
        <v>80</v>
      </c>
      <c r="BI479" s="102" t="e">
        <f>ROUND(#REF!*H479,2)</f>
        <v>#REF!</v>
      </c>
      <c r="BJ479" s="11" t="s">
        <v>106</v>
      </c>
      <c r="BK479" s="101" t="s">
        <v>1708</v>
      </c>
    </row>
    <row r="480" spans="2:63" s="1" customFormat="1" ht="55.5" customHeight="1">
      <c r="B480" s="90"/>
      <c r="C480" s="91" t="s">
        <v>1709</v>
      </c>
      <c r="D480" s="91" t="s">
        <v>102</v>
      </c>
      <c r="E480" s="92" t="s">
        <v>1710</v>
      </c>
      <c r="F480" s="93" t="s">
        <v>1711</v>
      </c>
      <c r="G480" s="94" t="s">
        <v>148</v>
      </c>
      <c r="H480" s="95">
        <v>3000</v>
      </c>
      <c r="I480" s="96"/>
      <c r="J480" s="25"/>
      <c r="K480" s="97" t="s">
        <v>3</v>
      </c>
      <c r="L480" s="98" t="s">
        <v>43</v>
      </c>
      <c r="N480" s="99">
        <f>M480*H480</f>
        <v>0</v>
      </c>
      <c r="O480" s="99">
        <v>0</v>
      </c>
      <c r="P480" s="99">
        <f>O480*H480</f>
        <v>0</v>
      </c>
      <c r="Q480" s="99">
        <v>0</v>
      </c>
      <c r="R480" s="100">
        <f>Q480*H480</f>
        <v>0</v>
      </c>
      <c r="AP480" s="101" t="s">
        <v>106</v>
      </c>
      <c r="AR480" s="101" t="s">
        <v>102</v>
      </c>
      <c r="AS480" s="101" t="s">
        <v>72</v>
      </c>
      <c r="AW480" s="11" t="s">
        <v>107</v>
      </c>
      <c r="BC480" s="102" t="e">
        <f>IF(L480="základní",#REF!,0)</f>
        <v>#REF!</v>
      </c>
      <c r="BD480" s="102">
        <f>IF(L480="snížená",#REF!,0)</f>
        <v>0</v>
      </c>
      <c r="BE480" s="102">
        <f>IF(L480="zákl. přenesená",#REF!,0)</f>
        <v>0</v>
      </c>
      <c r="BF480" s="102">
        <f>IF(L480="sníž. přenesená",#REF!,0)</f>
        <v>0</v>
      </c>
      <c r="BG480" s="102">
        <f>IF(L480="nulová",#REF!,0)</f>
        <v>0</v>
      </c>
      <c r="BH480" s="11" t="s">
        <v>80</v>
      </c>
      <c r="BI480" s="102" t="e">
        <f>ROUND(#REF!*H480,2)</f>
        <v>#REF!</v>
      </c>
      <c r="BJ480" s="11" t="s">
        <v>106</v>
      </c>
      <c r="BK480" s="101" t="s">
        <v>1712</v>
      </c>
    </row>
    <row r="481" spans="2:63" s="1" customFormat="1" ht="62.65" customHeight="1">
      <c r="B481" s="90"/>
      <c r="C481" s="91" t="s">
        <v>1713</v>
      </c>
      <c r="D481" s="91" t="s">
        <v>102</v>
      </c>
      <c r="E481" s="92" t="s">
        <v>1714</v>
      </c>
      <c r="F481" s="93" t="s">
        <v>1715</v>
      </c>
      <c r="G481" s="94" t="s">
        <v>148</v>
      </c>
      <c r="H481" s="95">
        <v>200</v>
      </c>
      <c r="I481" s="96"/>
      <c r="J481" s="25"/>
      <c r="K481" s="97" t="s">
        <v>3</v>
      </c>
      <c r="L481" s="98" t="s">
        <v>43</v>
      </c>
      <c r="N481" s="99">
        <f>M481*H481</f>
        <v>0</v>
      </c>
      <c r="O481" s="99">
        <v>0</v>
      </c>
      <c r="P481" s="99">
        <f>O481*H481</f>
        <v>0</v>
      </c>
      <c r="Q481" s="99">
        <v>0</v>
      </c>
      <c r="R481" s="100">
        <f>Q481*H481</f>
        <v>0</v>
      </c>
      <c r="AP481" s="101" t="s">
        <v>106</v>
      </c>
      <c r="AR481" s="101" t="s">
        <v>102</v>
      </c>
      <c r="AS481" s="101" t="s">
        <v>72</v>
      </c>
      <c r="AW481" s="11" t="s">
        <v>107</v>
      </c>
      <c r="BC481" s="102" t="e">
        <f>IF(L481="základní",#REF!,0)</f>
        <v>#REF!</v>
      </c>
      <c r="BD481" s="102">
        <f>IF(L481="snížená",#REF!,0)</f>
        <v>0</v>
      </c>
      <c r="BE481" s="102">
        <f>IF(L481="zákl. přenesená",#REF!,0)</f>
        <v>0</v>
      </c>
      <c r="BF481" s="102">
        <f>IF(L481="sníž. přenesená",#REF!,0)</f>
        <v>0</v>
      </c>
      <c r="BG481" s="102">
        <f>IF(L481="nulová",#REF!,0)</f>
        <v>0</v>
      </c>
      <c r="BH481" s="11" t="s">
        <v>80</v>
      </c>
      <c r="BI481" s="102" t="e">
        <f>ROUND(#REF!*H481,2)</f>
        <v>#REF!</v>
      </c>
      <c r="BJ481" s="11" t="s">
        <v>106</v>
      </c>
      <c r="BK481" s="101" t="s">
        <v>1716</v>
      </c>
    </row>
    <row r="482" spans="2:63" s="1" customFormat="1" ht="62.65" customHeight="1">
      <c r="B482" s="90"/>
      <c r="C482" s="91" t="s">
        <v>1717</v>
      </c>
      <c r="D482" s="91" t="s">
        <v>102</v>
      </c>
      <c r="E482" s="92" t="s">
        <v>1718</v>
      </c>
      <c r="F482" s="93" t="s">
        <v>1719</v>
      </c>
      <c r="G482" s="94" t="s">
        <v>148</v>
      </c>
      <c r="H482" s="95">
        <v>400</v>
      </c>
      <c r="I482" s="96"/>
      <c r="J482" s="25"/>
      <c r="K482" s="97" t="s">
        <v>3</v>
      </c>
      <c r="L482" s="98" t="s">
        <v>43</v>
      </c>
      <c r="N482" s="99">
        <f>M482*H482</f>
        <v>0</v>
      </c>
      <c r="O482" s="99">
        <v>0</v>
      </c>
      <c r="P482" s="99">
        <f>O482*H482</f>
        <v>0</v>
      </c>
      <c r="Q482" s="99">
        <v>0</v>
      </c>
      <c r="R482" s="100">
        <f>Q482*H482</f>
        <v>0</v>
      </c>
      <c r="AP482" s="101" t="s">
        <v>106</v>
      </c>
      <c r="AR482" s="101" t="s">
        <v>102</v>
      </c>
      <c r="AS482" s="101" t="s">
        <v>72</v>
      </c>
      <c r="AW482" s="11" t="s">
        <v>107</v>
      </c>
      <c r="BC482" s="102" t="e">
        <f>IF(L482="základní",#REF!,0)</f>
        <v>#REF!</v>
      </c>
      <c r="BD482" s="102">
        <f>IF(L482="snížená",#REF!,0)</f>
        <v>0</v>
      </c>
      <c r="BE482" s="102">
        <f>IF(L482="zákl. přenesená",#REF!,0)</f>
        <v>0</v>
      </c>
      <c r="BF482" s="102">
        <f>IF(L482="sníž. přenesená",#REF!,0)</f>
        <v>0</v>
      </c>
      <c r="BG482" s="102">
        <f>IF(L482="nulová",#REF!,0)</f>
        <v>0</v>
      </c>
      <c r="BH482" s="11" t="s">
        <v>80</v>
      </c>
      <c r="BI482" s="102" t="e">
        <f>ROUND(#REF!*H482,2)</f>
        <v>#REF!</v>
      </c>
      <c r="BJ482" s="11" t="s">
        <v>106</v>
      </c>
      <c r="BK482" s="101" t="s">
        <v>1720</v>
      </c>
    </row>
    <row r="483" spans="2:63" s="1" customFormat="1" ht="62.65" customHeight="1">
      <c r="B483" s="90"/>
      <c r="C483" s="91" t="s">
        <v>1721</v>
      </c>
      <c r="D483" s="91" t="s">
        <v>102</v>
      </c>
      <c r="E483" s="92" t="s">
        <v>1722</v>
      </c>
      <c r="F483" s="93" t="s">
        <v>1723</v>
      </c>
      <c r="G483" s="94" t="s">
        <v>148</v>
      </c>
      <c r="H483" s="95">
        <v>200</v>
      </c>
      <c r="I483" s="96"/>
      <c r="J483" s="25"/>
      <c r="K483" s="97" t="s">
        <v>3</v>
      </c>
      <c r="L483" s="98" t="s">
        <v>43</v>
      </c>
      <c r="N483" s="99">
        <f>M483*H483</f>
        <v>0</v>
      </c>
      <c r="O483" s="99">
        <v>0</v>
      </c>
      <c r="P483" s="99">
        <f>O483*H483</f>
        <v>0</v>
      </c>
      <c r="Q483" s="99">
        <v>0</v>
      </c>
      <c r="R483" s="100">
        <f>Q483*H483</f>
        <v>0</v>
      </c>
      <c r="AP483" s="101" t="s">
        <v>106</v>
      </c>
      <c r="AR483" s="101" t="s">
        <v>102</v>
      </c>
      <c r="AS483" s="101" t="s">
        <v>72</v>
      </c>
      <c r="AW483" s="11" t="s">
        <v>107</v>
      </c>
      <c r="BC483" s="102" t="e">
        <f>IF(L483="základní",#REF!,0)</f>
        <v>#REF!</v>
      </c>
      <c r="BD483" s="102">
        <f>IF(L483="snížená",#REF!,0)</f>
        <v>0</v>
      </c>
      <c r="BE483" s="102">
        <f>IF(L483="zákl. přenesená",#REF!,0)</f>
        <v>0</v>
      </c>
      <c r="BF483" s="102">
        <f>IF(L483="sníž. přenesená",#REF!,0)</f>
        <v>0</v>
      </c>
      <c r="BG483" s="102">
        <f>IF(L483="nulová",#REF!,0)</f>
        <v>0</v>
      </c>
      <c r="BH483" s="11" t="s">
        <v>80</v>
      </c>
      <c r="BI483" s="102" t="e">
        <f>ROUND(#REF!*H483,2)</f>
        <v>#REF!</v>
      </c>
      <c r="BJ483" s="11" t="s">
        <v>106</v>
      </c>
      <c r="BK483" s="101" t="s">
        <v>1724</v>
      </c>
    </row>
    <row r="484" spans="2:63" s="1" customFormat="1" ht="62.65" customHeight="1">
      <c r="B484" s="90"/>
      <c r="C484" s="91" t="s">
        <v>1725</v>
      </c>
      <c r="D484" s="91" t="s">
        <v>102</v>
      </c>
      <c r="E484" s="92" t="s">
        <v>1726</v>
      </c>
      <c r="F484" s="93" t="s">
        <v>1727</v>
      </c>
      <c r="G484" s="94" t="s">
        <v>148</v>
      </c>
      <c r="H484" s="95">
        <v>2000</v>
      </c>
      <c r="I484" s="96"/>
      <c r="J484" s="25"/>
      <c r="K484" s="97" t="s">
        <v>3</v>
      </c>
      <c r="L484" s="98" t="s">
        <v>43</v>
      </c>
      <c r="N484" s="99">
        <f>M484*H484</f>
        <v>0</v>
      </c>
      <c r="O484" s="99">
        <v>0</v>
      </c>
      <c r="P484" s="99">
        <f>O484*H484</f>
        <v>0</v>
      </c>
      <c r="Q484" s="99">
        <v>0</v>
      </c>
      <c r="R484" s="100">
        <f>Q484*H484</f>
        <v>0</v>
      </c>
      <c r="AP484" s="101" t="s">
        <v>106</v>
      </c>
      <c r="AR484" s="101" t="s">
        <v>102</v>
      </c>
      <c r="AS484" s="101" t="s">
        <v>72</v>
      </c>
      <c r="AW484" s="11" t="s">
        <v>107</v>
      </c>
      <c r="BC484" s="102" t="e">
        <f>IF(L484="základní",#REF!,0)</f>
        <v>#REF!</v>
      </c>
      <c r="BD484" s="102">
        <f>IF(L484="snížená",#REF!,0)</f>
        <v>0</v>
      </c>
      <c r="BE484" s="102">
        <f>IF(L484="zákl. přenesená",#REF!,0)</f>
        <v>0</v>
      </c>
      <c r="BF484" s="102">
        <f>IF(L484="sníž. přenesená",#REF!,0)</f>
        <v>0</v>
      </c>
      <c r="BG484" s="102">
        <f>IF(L484="nulová",#REF!,0)</f>
        <v>0</v>
      </c>
      <c r="BH484" s="11" t="s">
        <v>80</v>
      </c>
      <c r="BI484" s="102" t="e">
        <f>ROUND(#REF!*H484,2)</f>
        <v>#REF!</v>
      </c>
      <c r="BJ484" s="11" t="s">
        <v>106</v>
      </c>
      <c r="BK484" s="101" t="s">
        <v>1728</v>
      </c>
    </row>
    <row r="485" spans="2:63" s="1" customFormat="1" ht="62.65" customHeight="1">
      <c r="B485" s="90"/>
      <c r="C485" s="91" t="s">
        <v>1729</v>
      </c>
      <c r="D485" s="91" t="s">
        <v>102</v>
      </c>
      <c r="E485" s="92" t="s">
        <v>1730</v>
      </c>
      <c r="F485" s="93" t="s">
        <v>1731</v>
      </c>
      <c r="G485" s="94" t="s">
        <v>148</v>
      </c>
      <c r="H485" s="95">
        <v>200</v>
      </c>
      <c r="I485" s="96"/>
      <c r="J485" s="25"/>
      <c r="K485" s="97" t="s">
        <v>3</v>
      </c>
      <c r="L485" s="98" t="s">
        <v>43</v>
      </c>
      <c r="N485" s="99">
        <f>M485*H485</f>
        <v>0</v>
      </c>
      <c r="O485" s="99">
        <v>0</v>
      </c>
      <c r="P485" s="99">
        <f>O485*H485</f>
        <v>0</v>
      </c>
      <c r="Q485" s="99">
        <v>0</v>
      </c>
      <c r="R485" s="100">
        <f>Q485*H485</f>
        <v>0</v>
      </c>
      <c r="AP485" s="101" t="s">
        <v>106</v>
      </c>
      <c r="AR485" s="101" t="s">
        <v>102</v>
      </c>
      <c r="AS485" s="101" t="s">
        <v>72</v>
      </c>
      <c r="AW485" s="11" t="s">
        <v>107</v>
      </c>
      <c r="BC485" s="102" t="e">
        <f>IF(L485="základní",#REF!,0)</f>
        <v>#REF!</v>
      </c>
      <c r="BD485" s="102">
        <f>IF(L485="snížená",#REF!,0)</f>
        <v>0</v>
      </c>
      <c r="BE485" s="102">
        <f>IF(L485="zákl. přenesená",#REF!,0)</f>
        <v>0</v>
      </c>
      <c r="BF485" s="102">
        <f>IF(L485="sníž. přenesená",#REF!,0)</f>
        <v>0</v>
      </c>
      <c r="BG485" s="102">
        <f>IF(L485="nulová",#REF!,0)</f>
        <v>0</v>
      </c>
      <c r="BH485" s="11" t="s">
        <v>80</v>
      </c>
      <c r="BI485" s="102" t="e">
        <f>ROUND(#REF!*H485,2)</f>
        <v>#REF!</v>
      </c>
      <c r="BJ485" s="11" t="s">
        <v>106</v>
      </c>
      <c r="BK485" s="101" t="s">
        <v>1732</v>
      </c>
    </row>
    <row r="486" spans="2:63" s="1" customFormat="1" ht="62.65" customHeight="1">
      <c r="B486" s="90"/>
      <c r="C486" s="91" t="s">
        <v>1733</v>
      </c>
      <c r="D486" s="91" t="s">
        <v>102</v>
      </c>
      <c r="E486" s="92" t="s">
        <v>1734</v>
      </c>
      <c r="F486" s="93" t="s">
        <v>1735</v>
      </c>
      <c r="G486" s="94" t="s">
        <v>148</v>
      </c>
      <c r="H486" s="95">
        <v>1500</v>
      </c>
      <c r="I486" s="96"/>
      <c r="J486" s="25"/>
      <c r="K486" s="97" t="s">
        <v>3</v>
      </c>
      <c r="L486" s="98" t="s">
        <v>43</v>
      </c>
      <c r="N486" s="99">
        <f>M486*H486</f>
        <v>0</v>
      </c>
      <c r="O486" s="99">
        <v>0</v>
      </c>
      <c r="P486" s="99">
        <f>O486*H486</f>
        <v>0</v>
      </c>
      <c r="Q486" s="99">
        <v>0</v>
      </c>
      <c r="R486" s="100">
        <f>Q486*H486</f>
        <v>0</v>
      </c>
      <c r="AP486" s="101" t="s">
        <v>106</v>
      </c>
      <c r="AR486" s="101" t="s">
        <v>102</v>
      </c>
      <c r="AS486" s="101" t="s">
        <v>72</v>
      </c>
      <c r="AW486" s="11" t="s">
        <v>107</v>
      </c>
      <c r="BC486" s="102" t="e">
        <f>IF(L486="základní",#REF!,0)</f>
        <v>#REF!</v>
      </c>
      <c r="BD486" s="102">
        <f>IF(L486="snížená",#REF!,0)</f>
        <v>0</v>
      </c>
      <c r="BE486" s="102">
        <f>IF(L486="zákl. přenesená",#REF!,0)</f>
        <v>0</v>
      </c>
      <c r="BF486" s="102">
        <f>IF(L486="sníž. přenesená",#REF!,0)</f>
        <v>0</v>
      </c>
      <c r="BG486" s="102">
        <f>IF(L486="nulová",#REF!,0)</f>
        <v>0</v>
      </c>
      <c r="BH486" s="11" t="s">
        <v>80</v>
      </c>
      <c r="BI486" s="102" t="e">
        <f>ROUND(#REF!*H486,2)</f>
        <v>#REF!</v>
      </c>
      <c r="BJ486" s="11" t="s">
        <v>106</v>
      </c>
      <c r="BK486" s="101" t="s">
        <v>1736</v>
      </c>
    </row>
    <row r="487" spans="2:63" s="1" customFormat="1" ht="62.65" customHeight="1">
      <c r="B487" s="90"/>
      <c r="C487" s="91" t="s">
        <v>1737</v>
      </c>
      <c r="D487" s="91" t="s">
        <v>102</v>
      </c>
      <c r="E487" s="92" t="s">
        <v>1738</v>
      </c>
      <c r="F487" s="93" t="s">
        <v>1739</v>
      </c>
      <c r="G487" s="94" t="s">
        <v>148</v>
      </c>
      <c r="H487" s="95">
        <v>200</v>
      </c>
      <c r="I487" s="96"/>
      <c r="J487" s="25"/>
      <c r="K487" s="97" t="s">
        <v>3</v>
      </c>
      <c r="L487" s="98" t="s">
        <v>43</v>
      </c>
      <c r="N487" s="99">
        <f>M487*H487</f>
        <v>0</v>
      </c>
      <c r="O487" s="99">
        <v>0</v>
      </c>
      <c r="P487" s="99">
        <f>O487*H487</f>
        <v>0</v>
      </c>
      <c r="Q487" s="99">
        <v>0</v>
      </c>
      <c r="R487" s="100">
        <f>Q487*H487</f>
        <v>0</v>
      </c>
      <c r="AP487" s="101" t="s">
        <v>106</v>
      </c>
      <c r="AR487" s="101" t="s">
        <v>102</v>
      </c>
      <c r="AS487" s="101" t="s">
        <v>72</v>
      </c>
      <c r="AW487" s="11" t="s">
        <v>107</v>
      </c>
      <c r="BC487" s="102" t="e">
        <f>IF(L487="základní",#REF!,0)</f>
        <v>#REF!</v>
      </c>
      <c r="BD487" s="102">
        <f>IF(L487="snížená",#REF!,0)</f>
        <v>0</v>
      </c>
      <c r="BE487" s="102">
        <f>IF(L487="zákl. přenesená",#REF!,0)</f>
        <v>0</v>
      </c>
      <c r="BF487" s="102">
        <f>IF(L487="sníž. přenesená",#REF!,0)</f>
        <v>0</v>
      </c>
      <c r="BG487" s="102">
        <f>IF(L487="nulová",#REF!,0)</f>
        <v>0</v>
      </c>
      <c r="BH487" s="11" t="s">
        <v>80</v>
      </c>
      <c r="BI487" s="102" t="e">
        <f>ROUND(#REF!*H487,2)</f>
        <v>#REF!</v>
      </c>
      <c r="BJ487" s="11" t="s">
        <v>106</v>
      </c>
      <c r="BK487" s="101" t="s">
        <v>1740</v>
      </c>
    </row>
    <row r="488" spans="2:63" s="1" customFormat="1" ht="62.65" customHeight="1">
      <c r="B488" s="90"/>
      <c r="C488" s="91" t="s">
        <v>1741</v>
      </c>
      <c r="D488" s="91" t="s">
        <v>102</v>
      </c>
      <c r="E488" s="92" t="s">
        <v>1742</v>
      </c>
      <c r="F488" s="93" t="s">
        <v>1743</v>
      </c>
      <c r="G488" s="94" t="s">
        <v>148</v>
      </c>
      <c r="H488" s="95">
        <v>1000</v>
      </c>
      <c r="I488" s="96"/>
      <c r="J488" s="25"/>
      <c r="K488" s="97" t="s">
        <v>3</v>
      </c>
      <c r="L488" s="98" t="s">
        <v>43</v>
      </c>
      <c r="N488" s="99">
        <f>M488*H488</f>
        <v>0</v>
      </c>
      <c r="O488" s="99">
        <v>0</v>
      </c>
      <c r="P488" s="99">
        <f>O488*H488</f>
        <v>0</v>
      </c>
      <c r="Q488" s="99">
        <v>0</v>
      </c>
      <c r="R488" s="100">
        <f>Q488*H488</f>
        <v>0</v>
      </c>
      <c r="AP488" s="101" t="s">
        <v>106</v>
      </c>
      <c r="AR488" s="101" t="s">
        <v>102</v>
      </c>
      <c r="AS488" s="101" t="s">
        <v>72</v>
      </c>
      <c r="AW488" s="11" t="s">
        <v>107</v>
      </c>
      <c r="BC488" s="102" t="e">
        <f>IF(L488="základní",#REF!,0)</f>
        <v>#REF!</v>
      </c>
      <c r="BD488" s="102">
        <f>IF(L488="snížená",#REF!,0)</f>
        <v>0</v>
      </c>
      <c r="BE488" s="102">
        <f>IF(L488="zákl. přenesená",#REF!,0)</f>
        <v>0</v>
      </c>
      <c r="BF488" s="102">
        <f>IF(L488="sníž. přenesená",#REF!,0)</f>
        <v>0</v>
      </c>
      <c r="BG488" s="102">
        <f>IF(L488="nulová",#REF!,0)</f>
        <v>0</v>
      </c>
      <c r="BH488" s="11" t="s">
        <v>80</v>
      </c>
      <c r="BI488" s="102" t="e">
        <f>ROUND(#REF!*H488,2)</f>
        <v>#REF!</v>
      </c>
      <c r="BJ488" s="11" t="s">
        <v>106</v>
      </c>
      <c r="BK488" s="101" t="s">
        <v>1744</v>
      </c>
    </row>
    <row r="489" spans="2:63" s="1" customFormat="1" ht="62.65" customHeight="1">
      <c r="B489" s="90"/>
      <c r="C489" s="91" t="s">
        <v>1745</v>
      </c>
      <c r="D489" s="91" t="s">
        <v>102</v>
      </c>
      <c r="E489" s="92" t="s">
        <v>1746</v>
      </c>
      <c r="F489" s="93" t="s">
        <v>1747</v>
      </c>
      <c r="G489" s="94" t="s">
        <v>148</v>
      </c>
      <c r="H489" s="95">
        <v>200</v>
      </c>
      <c r="I489" s="96"/>
      <c r="J489" s="25"/>
      <c r="K489" s="97" t="s">
        <v>3</v>
      </c>
      <c r="L489" s="98" t="s">
        <v>43</v>
      </c>
      <c r="N489" s="99">
        <f>M489*H489</f>
        <v>0</v>
      </c>
      <c r="O489" s="99">
        <v>0</v>
      </c>
      <c r="P489" s="99">
        <f>O489*H489</f>
        <v>0</v>
      </c>
      <c r="Q489" s="99">
        <v>0</v>
      </c>
      <c r="R489" s="100">
        <f>Q489*H489</f>
        <v>0</v>
      </c>
      <c r="AP489" s="101" t="s">
        <v>106</v>
      </c>
      <c r="AR489" s="101" t="s">
        <v>102</v>
      </c>
      <c r="AS489" s="101" t="s">
        <v>72</v>
      </c>
      <c r="AW489" s="11" t="s">
        <v>107</v>
      </c>
      <c r="BC489" s="102" t="e">
        <f>IF(L489="základní",#REF!,0)</f>
        <v>#REF!</v>
      </c>
      <c r="BD489" s="102">
        <f>IF(L489="snížená",#REF!,0)</f>
        <v>0</v>
      </c>
      <c r="BE489" s="102">
        <f>IF(L489="zákl. přenesená",#REF!,0)</f>
        <v>0</v>
      </c>
      <c r="BF489" s="102">
        <f>IF(L489="sníž. přenesená",#REF!,0)</f>
        <v>0</v>
      </c>
      <c r="BG489" s="102">
        <f>IF(L489="nulová",#REF!,0)</f>
        <v>0</v>
      </c>
      <c r="BH489" s="11" t="s">
        <v>80</v>
      </c>
      <c r="BI489" s="102" t="e">
        <f>ROUND(#REF!*H489,2)</f>
        <v>#REF!</v>
      </c>
      <c r="BJ489" s="11" t="s">
        <v>106</v>
      </c>
      <c r="BK489" s="101" t="s">
        <v>1748</v>
      </c>
    </row>
    <row r="490" spans="2:63" s="1" customFormat="1" ht="62.65" customHeight="1">
      <c r="B490" s="90"/>
      <c r="C490" s="91" t="s">
        <v>1749</v>
      </c>
      <c r="D490" s="91" t="s">
        <v>102</v>
      </c>
      <c r="E490" s="92" t="s">
        <v>1750</v>
      </c>
      <c r="F490" s="93" t="s">
        <v>1751</v>
      </c>
      <c r="G490" s="94" t="s">
        <v>148</v>
      </c>
      <c r="H490" s="95">
        <v>5000</v>
      </c>
      <c r="I490" s="96"/>
      <c r="J490" s="25"/>
      <c r="K490" s="97" t="s">
        <v>3</v>
      </c>
      <c r="L490" s="98" t="s">
        <v>43</v>
      </c>
      <c r="N490" s="99">
        <f>M490*H490</f>
        <v>0</v>
      </c>
      <c r="O490" s="99">
        <v>0</v>
      </c>
      <c r="P490" s="99">
        <f>O490*H490</f>
        <v>0</v>
      </c>
      <c r="Q490" s="99">
        <v>0</v>
      </c>
      <c r="R490" s="100">
        <f>Q490*H490</f>
        <v>0</v>
      </c>
      <c r="AP490" s="101" t="s">
        <v>106</v>
      </c>
      <c r="AR490" s="101" t="s">
        <v>102</v>
      </c>
      <c r="AS490" s="101" t="s">
        <v>72</v>
      </c>
      <c r="AW490" s="11" t="s">
        <v>107</v>
      </c>
      <c r="BC490" s="102" t="e">
        <f>IF(L490="základní",#REF!,0)</f>
        <v>#REF!</v>
      </c>
      <c r="BD490" s="102">
        <f>IF(L490="snížená",#REF!,0)</f>
        <v>0</v>
      </c>
      <c r="BE490" s="102">
        <f>IF(L490="zákl. přenesená",#REF!,0)</f>
        <v>0</v>
      </c>
      <c r="BF490" s="102">
        <f>IF(L490="sníž. přenesená",#REF!,0)</f>
        <v>0</v>
      </c>
      <c r="BG490" s="102">
        <f>IF(L490="nulová",#REF!,0)</f>
        <v>0</v>
      </c>
      <c r="BH490" s="11" t="s">
        <v>80</v>
      </c>
      <c r="BI490" s="102" t="e">
        <f>ROUND(#REF!*H490,2)</f>
        <v>#REF!</v>
      </c>
      <c r="BJ490" s="11" t="s">
        <v>106</v>
      </c>
      <c r="BK490" s="101" t="s">
        <v>1752</v>
      </c>
    </row>
    <row r="491" spans="2:63" s="1" customFormat="1" ht="62.65" customHeight="1">
      <c r="B491" s="90"/>
      <c r="C491" s="91" t="s">
        <v>1753</v>
      </c>
      <c r="D491" s="91" t="s">
        <v>102</v>
      </c>
      <c r="E491" s="92" t="s">
        <v>1754</v>
      </c>
      <c r="F491" s="93" t="s">
        <v>1755</v>
      </c>
      <c r="G491" s="94" t="s">
        <v>148</v>
      </c>
      <c r="H491" s="95">
        <v>200</v>
      </c>
      <c r="I491" s="96"/>
      <c r="J491" s="25"/>
      <c r="K491" s="97" t="s">
        <v>3</v>
      </c>
      <c r="L491" s="98" t="s">
        <v>43</v>
      </c>
      <c r="N491" s="99">
        <f>M491*H491</f>
        <v>0</v>
      </c>
      <c r="O491" s="99">
        <v>0</v>
      </c>
      <c r="P491" s="99">
        <f>O491*H491</f>
        <v>0</v>
      </c>
      <c r="Q491" s="99">
        <v>0</v>
      </c>
      <c r="R491" s="100">
        <f>Q491*H491</f>
        <v>0</v>
      </c>
      <c r="AP491" s="101" t="s">
        <v>106</v>
      </c>
      <c r="AR491" s="101" t="s">
        <v>102</v>
      </c>
      <c r="AS491" s="101" t="s">
        <v>72</v>
      </c>
      <c r="AW491" s="11" t="s">
        <v>107</v>
      </c>
      <c r="BC491" s="102" t="e">
        <f>IF(L491="základní",#REF!,0)</f>
        <v>#REF!</v>
      </c>
      <c r="BD491" s="102">
        <f>IF(L491="snížená",#REF!,0)</f>
        <v>0</v>
      </c>
      <c r="BE491" s="102">
        <f>IF(L491="zákl. přenesená",#REF!,0)</f>
        <v>0</v>
      </c>
      <c r="BF491" s="102">
        <f>IF(L491="sníž. přenesená",#REF!,0)</f>
        <v>0</v>
      </c>
      <c r="BG491" s="102">
        <f>IF(L491="nulová",#REF!,0)</f>
        <v>0</v>
      </c>
      <c r="BH491" s="11" t="s">
        <v>80</v>
      </c>
      <c r="BI491" s="102" t="e">
        <f>ROUND(#REF!*H491,2)</f>
        <v>#REF!</v>
      </c>
      <c r="BJ491" s="11" t="s">
        <v>106</v>
      </c>
      <c r="BK491" s="101" t="s">
        <v>1756</v>
      </c>
    </row>
    <row r="492" spans="2:63" s="1" customFormat="1" ht="62.65" customHeight="1">
      <c r="B492" s="90"/>
      <c r="C492" s="91" t="s">
        <v>1757</v>
      </c>
      <c r="D492" s="91" t="s">
        <v>102</v>
      </c>
      <c r="E492" s="92" t="s">
        <v>1758</v>
      </c>
      <c r="F492" s="93" t="s">
        <v>1759</v>
      </c>
      <c r="G492" s="94" t="s">
        <v>148</v>
      </c>
      <c r="H492" s="95">
        <v>2000</v>
      </c>
      <c r="I492" s="96"/>
      <c r="J492" s="25"/>
      <c r="K492" s="97" t="s">
        <v>3</v>
      </c>
      <c r="L492" s="98" t="s">
        <v>43</v>
      </c>
      <c r="N492" s="99">
        <f>M492*H492</f>
        <v>0</v>
      </c>
      <c r="O492" s="99">
        <v>0</v>
      </c>
      <c r="P492" s="99">
        <f>O492*H492</f>
        <v>0</v>
      </c>
      <c r="Q492" s="99">
        <v>0</v>
      </c>
      <c r="R492" s="100">
        <f>Q492*H492</f>
        <v>0</v>
      </c>
      <c r="AP492" s="101" t="s">
        <v>106</v>
      </c>
      <c r="AR492" s="101" t="s">
        <v>102</v>
      </c>
      <c r="AS492" s="101" t="s">
        <v>72</v>
      </c>
      <c r="AW492" s="11" t="s">
        <v>107</v>
      </c>
      <c r="BC492" s="102" t="e">
        <f>IF(L492="základní",#REF!,0)</f>
        <v>#REF!</v>
      </c>
      <c r="BD492" s="102">
        <f>IF(L492="snížená",#REF!,0)</f>
        <v>0</v>
      </c>
      <c r="BE492" s="102">
        <f>IF(L492="zákl. přenesená",#REF!,0)</f>
        <v>0</v>
      </c>
      <c r="BF492" s="102">
        <f>IF(L492="sníž. přenesená",#REF!,0)</f>
        <v>0</v>
      </c>
      <c r="BG492" s="102">
        <f>IF(L492="nulová",#REF!,0)</f>
        <v>0</v>
      </c>
      <c r="BH492" s="11" t="s">
        <v>80</v>
      </c>
      <c r="BI492" s="102" t="e">
        <f>ROUND(#REF!*H492,2)</f>
        <v>#REF!</v>
      </c>
      <c r="BJ492" s="11" t="s">
        <v>106</v>
      </c>
      <c r="BK492" s="101" t="s">
        <v>1760</v>
      </c>
    </row>
    <row r="493" spans="2:63" s="1" customFormat="1" ht="62.65" customHeight="1">
      <c r="B493" s="90"/>
      <c r="C493" s="91" t="s">
        <v>1761</v>
      </c>
      <c r="D493" s="91" t="s">
        <v>102</v>
      </c>
      <c r="E493" s="92" t="s">
        <v>1762</v>
      </c>
      <c r="F493" s="93" t="s">
        <v>1763</v>
      </c>
      <c r="G493" s="94" t="s">
        <v>148</v>
      </c>
      <c r="H493" s="95">
        <v>200</v>
      </c>
      <c r="I493" s="96"/>
      <c r="J493" s="25"/>
      <c r="K493" s="97" t="s">
        <v>3</v>
      </c>
      <c r="L493" s="98" t="s">
        <v>43</v>
      </c>
      <c r="N493" s="99">
        <f>M493*H493</f>
        <v>0</v>
      </c>
      <c r="O493" s="99">
        <v>0</v>
      </c>
      <c r="P493" s="99">
        <f>O493*H493</f>
        <v>0</v>
      </c>
      <c r="Q493" s="99">
        <v>0</v>
      </c>
      <c r="R493" s="100">
        <f>Q493*H493</f>
        <v>0</v>
      </c>
      <c r="AP493" s="101" t="s">
        <v>106</v>
      </c>
      <c r="AR493" s="101" t="s">
        <v>102</v>
      </c>
      <c r="AS493" s="101" t="s">
        <v>72</v>
      </c>
      <c r="AW493" s="11" t="s">
        <v>107</v>
      </c>
      <c r="BC493" s="102" t="e">
        <f>IF(L493="základní",#REF!,0)</f>
        <v>#REF!</v>
      </c>
      <c r="BD493" s="102">
        <f>IF(L493="snížená",#REF!,0)</f>
        <v>0</v>
      </c>
      <c r="BE493" s="102">
        <f>IF(L493="zákl. přenesená",#REF!,0)</f>
        <v>0</v>
      </c>
      <c r="BF493" s="102">
        <f>IF(L493="sníž. přenesená",#REF!,0)</f>
        <v>0</v>
      </c>
      <c r="BG493" s="102">
        <f>IF(L493="nulová",#REF!,0)</f>
        <v>0</v>
      </c>
      <c r="BH493" s="11" t="s">
        <v>80</v>
      </c>
      <c r="BI493" s="102" t="e">
        <f>ROUND(#REF!*H493,2)</f>
        <v>#REF!</v>
      </c>
      <c r="BJ493" s="11" t="s">
        <v>106</v>
      </c>
      <c r="BK493" s="101" t="s">
        <v>1764</v>
      </c>
    </row>
    <row r="494" spans="2:63" s="1" customFormat="1" ht="62.65" customHeight="1">
      <c r="B494" s="90"/>
      <c r="C494" s="91" t="s">
        <v>1765</v>
      </c>
      <c r="D494" s="91" t="s">
        <v>102</v>
      </c>
      <c r="E494" s="92" t="s">
        <v>1766</v>
      </c>
      <c r="F494" s="93" t="s">
        <v>1767</v>
      </c>
      <c r="G494" s="94" t="s">
        <v>148</v>
      </c>
      <c r="H494" s="95">
        <v>200</v>
      </c>
      <c r="I494" s="96"/>
      <c r="J494" s="25"/>
      <c r="K494" s="97" t="s">
        <v>3</v>
      </c>
      <c r="L494" s="98" t="s">
        <v>43</v>
      </c>
      <c r="N494" s="99">
        <f>M494*H494</f>
        <v>0</v>
      </c>
      <c r="O494" s="99">
        <v>0</v>
      </c>
      <c r="P494" s="99">
        <f>O494*H494</f>
        <v>0</v>
      </c>
      <c r="Q494" s="99">
        <v>0</v>
      </c>
      <c r="R494" s="100">
        <f>Q494*H494</f>
        <v>0</v>
      </c>
      <c r="AP494" s="101" t="s">
        <v>106</v>
      </c>
      <c r="AR494" s="101" t="s">
        <v>102</v>
      </c>
      <c r="AS494" s="101" t="s">
        <v>72</v>
      </c>
      <c r="AW494" s="11" t="s">
        <v>107</v>
      </c>
      <c r="BC494" s="102" t="e">
        <f>IF(L494="základní",#REF!,0)</f>
        <v>#REF!</v>
      </c>
      <c r="BD494" s="102">
        <f>IF(L494="snížená",#REF!,0)</f>
        <v>0</v>
      </c>
      <c r="BE494" s="102">
        <f>IF(L494="zákl. přenesená",#REF!,0)</f>
        <v>0</v>
      </c>
      <c r="BF494" s="102">
        <f>IF(L494="sníž. přenesená",#REF!,0)</f>
        <v>0</v>
      </c>
      <c r="BG494" s="102">
        <f>IF(L494="nulová",#REF!,0)</f>
        <v>0</v>
      </c>
      <c r="BH494" s="11" t="s">
        <v>80</v>
      </c>
      <c r="BI494" s="102" t="e">
        <f>ROUND(#REF!*H494,2)</f>
        <v>#REF!</v>
      </c>
      <c r="BJ494" s="11" t="s">
        <v>106</v>
      </c>
      <c r="BK494" s="101" t="s">
        <v>1768</v>
      </c>
    </row>
    <row r="495" spans="2:63" s="1" customFormat="1" ht="62.65" customHeight="1">
      <c r="B495" s="90"/>
      <c r="C495" s="91" t="s">
        <v>1769</v>
      </c>
      <c r="D495" s="91" t="s">
        <v>102</v>
      </c>
      <c r="E495" s="92" t="s">
        <v>1770</v>
      </c>
      <c r="F495" s="93" t="s">
        <v>1771</v>
      </c>
      <c r="G495" s="94" t="s">
        <v>148</v>
      </c>
      <c r="H495" s="95">
        <v>200</v>
      </c>
      <c r="I495" s="96"/>
      <c r="J495" s="25"/>
      <c r="K495" s="97" t="s">
        <v>3</v>
      </c>
      <c r="L495" s="98" t="s">
        <v>43</v>
      </c>
      <c r="N495" s="99">
        <f>M495*H495</f>
        <v>0</v>
      </c>
      <c r="O495" s="99">
        <v>0</v>
      </c>
      <c r="P495" s="99">
        <f>O495*H495</f>
        <v>0</v>
      </c>
      <c r="Q495" s="99">
        <v>0</v>
      </c>
      <c r="R495" s="100">
        <f>Q495*H495</f>
        <v>0</v>
      </c>
      <c r="AP495" s="101" t="s">
        <v>106</v>
      </c>
      <c r="AR495" s="101" t="s">
        <v>102</v>
      </c>
      <c r="AS495" s="101" t="s">
        <v>72</v>
      </c>
      <c r="AW495" s="11" t="s">
        <v>107</v>
      </c>
      <c r="BC495" s="102" t="e">
        <f>IF(L495="základní",#REF!,0)</f>
        <v>#REF!</v>
      </c>
      <c r="BD495" s="102">
        <f>IF(L495="snížená",#REF!,0)</f>
        <v>0</v>
      </c>
      <c r="BE495" s="102">
        <f>IF(L495="zákl. přenesená",#REF!,0)</f>
        <v>0</v>
      </c>
      <c r="BF495" s="102">
        <f>IF(L495="sníž. přenesená",#REF!,0)</f>
        <v>0</v>
      </c>
      <c r="BG495" s="102">
        <f>IF(L495="nulová",#REF!,0)</f>
        <v>0</v>
      </c>
      <c r="BH495" s="11" t="s">
        <v>80</v>
      </c>
      <c r="BI495" s="102" t="e">
        <f>ROUND(#REF!*H495,2)</f>
        <v>#REF!</v>
      </c>
      <c r="BJ495" s="11" t="s">
        <v>106</v>
      </c>
      <c r="BK495" s="101" t="s">
        <v>1772</v>
      </c>
    </row>
    <row r="496" spans="2:63" s="1" customFormat="1" ht="62.65" customHeight="1">
      <c r="B496" s="90"/>
      <c r="C496" s="91" t="s">
        <v>1773</v>
      </c>
      <c r="D496" s="91" t="s">
        <v>102</v>
      </c>
      <c r="E496" s="92" t="s">
        <v>1774</v>
      </c>
      <c r="F496" s="93" t="s">
        <v>1775</v>
      </c>
      <c r="G496" s="94" t="s">
        <v>148</v>
      </c>
      <c r="H496" s="95">
        <v>200</v>
      </c>
      <c r="I496" s="96"/>
      <c r="J496" s="25"/>
      <c r="K496" s="97" t="s">
        <v>3</v>
      </c>
      <c r="L496" s="98" t="s">
        <v>43</v>
      </c>
      <c r="N496" s="99">
        <f>M496*H496</f>
        <v>0</v>
      </c>
      <c r="O496" s="99">
        <v>0</v>
      </c>
      <c r="P496" s="99">
        <f>O496*H496</f>
        <v>0</v>
      </c>
      <c r="Q496" s="99">
        <v>0</v>
      </c>
      <c r="R496" s="100">
        <f>Q496*H496</f>
        <v>0</v>
      </c>
      <c r="AP496" s="101" t="s">
        <v>106</v>
      </c>
      <c r="AR496" s="101" t="s">
        <v>102</v>
      </c>
      <c r="AS496" s="101" t="s">
        <v>72</v>
      </c>
      <c r="AW496" s="11" t="s">
        <v>107</v>
      </c>
      <c r="BC496" s="102" t="e">
        <f>IF(L496="základní",#REF!,0)</f>
        <v>#REF!</v>
      </c>
      <c r="BD496" s="102">
        <f>IF(L496="snížená",#REF!,0)</f>
        <v>0</v>
      </c>
      <c r="BE496" s="102">
        <f>IF(L496="zákl. přenesená",#REF!,0)</f>
        <v>0</v>
      </c>
      <c r="BF496" s="102">
        <f>IF(L496="sníž. přenesená",#REF!,0)</f>
        <v>0</v>
      </c>
      <c r="BG496" s="102">
        <f>IF(L496="nulová",#REF!,0)</f>
        <v>0</v>
      </c>
      <c r="BH496" s="11" t="s">
        <v>80</v>
      </c>
      <c r="BI496" s="102" t="e">
        <f>ROUND(#REF!*H496,2)</f>
        <v>#REF!</v>
      </c>
      <c r="BJ496" s="11" t="s">
        <v>106</v>
      </c>
      <c r="BK496" s="101" t="s">
        <v>1776</v>
      </c>
    </row>
    <row r="497" spans="2:63" s="1" customFormat="1" ht="62.65" customHeight="1">
      <c r="B497" s="90"/>
      <c r="C497" s="91" t="s">
        <v>1777</v>
      </c>
      <c r="D497" s="91" t="s">
        <v>102</v>
      </c>
      <c r="E497" s="92" t="s">
        <v>1778</v>
      </c>
      <c r="F497" s="93" t="s">
        <v>1779</v>
      </c>
      <c r="G497" s="94" t="s">
        <v>148</v>
      </c>
      <c r="H497" s="95">
        <v>200</v>
      </c>
      <c r="I497" s="96"/>
      <c r="J497" s="25"/>
      <c r="K497" s="97" t="s">
        <v>3</v>
      </c>
      <c r="L497" s="98" t="s">
        <v>43</v>
      </c>
      <c r="N497" s="99">
        <f>M497*H497</f>
        <v>0</v>
      </c>
      <c r="O497" s="99">
        <v>0</v>
      </c>
      <c r="P497" s="99">
        <f>O497*H497</f>
        <v>0</v>
      </c>
      <c r="Q497" s="99">
        <v>0</v>
      </c>
      <c r="R497" s="100">
        <f>Q497*H497</f>
        <v>0</v>
      </c>
      <c r="AP497" s="101" t="s">
        <v>106</v>
      </c>
      <c r="AR497" s="101" t="s">
        <v>102</v>
      </c>
      <c r="AS497" s="101" t="s">
        <v>72</v>
      </c>
      <c r="AW497" s="11" t="s">
        <v>107</v>
      </c>
      <c r="BC497" s="102" t="e">
        <f>IF(L497="základní",#REF!,0)</f>
        <v>#REF!</v>
      </c>
      <c r="BD497" s="102">
        <f>IF(L497="snížená",#REF!,0)</f>
        <v>0</v>
      </c>
      <c r="BE497" s="102">
        <f>IF(L497="zákl. přenesená",#REF!,0)</f>
        <v>0</v>
      </c>
      <c r="BF497" s="102">
        <f>IF(L497="sníž. přenesená",#REF!,0)</f>
        <v>0</v>
      </c>
      <c r="BG497" s="102">
        <f>IF(L497="nulová",#REF!,0)</f>
        <v>0</v>
      </c>
      <c r="BH497" s="11" t="s">
        <v>80</v>
      </c>
      <c r="BI497" s="102" t="e">
        <f>ROUND(#REF!*H497,2)</f>
        <v>#REF!</v>
      </c>
      <c r="BJ497" s="11" t="s">
        <v>106</v>
      </c>
      <c r="BK497" s="101" t="s">
        <v>1780</v>
      </c>
    </row>
    <row r="498" spans="2:63" s="1" customFormat="1" ht="62.65" customHeight="1">
      <c r="B498" s="90"/>
      <c r="C498" s="91" t="s">
        <v>1781</v>
      </c>
      <c r="D498" s="91" t="s">
        <v>102</v>
      </c>
      <c r="E498" s="92" t="s">
        <v>1782</v>
      </c>
      <c r="F498" s="93" t="s">
        <v>1783</v>
      </c>
      <c r="G498" s="94" t="s">
        <v>148</v>
      </c>
      <c r="H498" s="95">
        <v>200</v>
      </c>
      <c r="I498" s="96"/>
      <c r="J498" s="25"/>
      <c r="K498" s="97" t="s">
        <v>3</v>
      </c>
      <c r="L498" s="98" t="s">
        <v>43</v>
      </c>
      <c r="N498" s="99">
        <f>M498*H498</f>
        <v>0</v>
      </c>
      <c r="O498" s="99">
        <v>0</v>
      </c>
      <c r="P498" s="99">
        <f>O498*H498</f>
        <v>0</v>
      </c>
      <c r="Q498" s="99">
        <v>0</v>
      </c>
      <c r="R498" s="100">
        <f>Q498*H498</f>
        <v>0</v>
      </c>
      <c r="AP498" s="101" t="s">
        <v>106</v>
      </c>
      <c r="AR498" s="101" t="s">
        <v>102</v>
      </c>
      <c r="AS498" s="101" t="s">
        <v>72</v>
      </c>
      <c r="AW498" s="11" t="s">
        <v>107</v>
      </c>
      <c r="BC498" s="102" t="e">
        <f>IF(L498="základní",#REF!,0)</f>
        <v>#REF!</v>
      </c>
      <c r="BD498" s="102">
        <f>IF(L498="snížená",#REF!,0)</f>
        <v>0</v>
      </c>
      <c r="BE498" s="102">
        <f>IF(L498="zákl. přenesená",#REF!,0)</f>
        <v>0</v>
      </c>
      <c r="BF498" s="102">
        <f>IF(L498="sníž. přenesená",#REF!,0)</f>
        <v>0</v>
      </c>
      <c r="BG498" s="102">
        <f>IF(L498="nulová",#REF!,0)</f>
        <v>0</v>
      </c>
      <c r="BH498" s="11" t="s">
        <v>80</v>
      </c>
      <c r="BI498" s="102" t="e">
        <f>ROUND(#REF!*H498,2)</f>
        <v>#REF!</v>
      </c>
      <c r="BJ498" s="11" t="s">
        <v>106</v>
      </c>
      <c r="BK498" s="101" t="s">
        <v>1784</v>
      </c>
    </row>
    <row r="499" spans="2:63" s="1" customFormat="1" ht="62.65" customHeight="1">
      <c r="B499" s="90"/>
      <c r="C499" s="91" t="s">
        <v>1785</v>
      </c>
      <c r="D499" s="91" t="s">
        <v>102</v>
      </c>
      <c r="E499" s="92" t="s">
        <v>1786</v>
      </c>
      <c r="F499" s="93" t="s">
        <v>1787</v>
      </c>
      <c r="G499" s="94" t="s">
        <v>148</v>
      </c>
      <c r="H499" s="95">
        <v>200</v>
      </c>
      <c r="I499" s="96"/>
      <c r="J499" s="25"/>
      <c r="K499" s="97" t="s">
        <v>3</v>
      </c>
      <c r="L499" s="98" t="s">
        <v>43</v>
      </c>
      <c r="N499" s="99">
        <f>M499*H499</f>
        <v>0</v>
      </c>
      <c r="O499" s="99">
        <v>0</v>
      </c>
      <c r="P499" s="99">
        <f>O499*H499</f>
        <v>0</v>
      </c>
      <c r="Q499" s="99">
        <v>0</v>
      </c>
      <c r="R499" s="100">
        <f>Q499*H499</f>
        <v>0</v>
      </c>
      <c r="AP499" s="101" t="s">
        <v>106</v>
      </c>
      <c r="AR499" s="101" t="s">
        <v>102</v>
      </c>
      <c r="AS499" s="101" t="s">
        <v>72</v>
      </c>
      <c r="AW499" s="11" t="s">
        <v>107</v>
      </c>
      <c r="BC499" s="102" t="e">
        <f>IF(L499="základní",#REF!,0)</f>
        <v>#REF!</v>
      </c>
      <c r="BD499" s="102">
        <f>IF(L499="snížená",#REF!,0)</f>
        <v>0</v>
      </c>
      <c r="BE499" s="102">
        <f>IF(L499="zákl. přenesená",#REF!,0)</f>
        <v>0</v>
      </c>
      <c r="BF499" s="102">
        <f>IF(L499="sníž. přenesená",#REF!,0)</f>
        <v>0</v>
      </c>
      <c r="BG499" s="102">
        <f>IF(L499="nulová",#REF!,0)</f>
        <v>0</v>
      </c>
      <c r="BH499" s="11" t="s">
        <v>80</v>
      </c>
      <c r="BI499" s="102" t="e">
        <f>ROUND(#REF!*H499,2)</f>
        <v>#REF!</v>
      </c>
      <c r="BJ499" s="11" t="s">
        <v>106</v>
      </c>
      <c r="BK499" s="101" t="s">
        <v>1788</v>
      </c>
    </row>
    <row r="500" spans="2:63" s="1" customFormat="1" ht="62.65" customHeight="1">
      <c r="B500" s="90"/>
      <c r="C500" s="91" t="s">
        <v>1789</v>
      </c>
      <c r="D500" s="91" t="s">
        <v>102</v>
      </c>
      <c r="E500" s="92" t="s">
        <v>1790</v>
      </c>
      <c r="F500" s="93" t="s">
        <v>1791</v>
      </c>
      <c r="G500" s="94" t="s">
        <v>148</v>
      </c>
      <c r="H500" s="95">
        <v>200</v>
      </c>
      <c r="I500" s="96"/>
      <c r="J500" s="25"/>
      <c r="K500" s="97" t="s">
        <v>3</v>
      </c>
      <c r="L500" s="98" t="s">
        <v>43</v>
      </c>
      <c r="N500" s="99">
        <f>M500*H500</f>
        <v>0</v>
      </c>
      <c r="O500" s="99">
        <v>0</v>
      </c>
      <c r="P500" s="99">
        <f>O500*H500</f>
        <v>0</v>
      </c>
      <c r="Q500" s="99">
        <v>0</v>
      </c>
      <c r="R500" s="100">
        <f>Q500*H500</f>
        <v>0</v>
      </c>
      <c r="AP500" s="101" t="s">
        <v>106</v>
      </c>
      <c r="AR500" s="101" t="s">
        <v>102</v>
      </c>
      <c r="AS500" s="101" t="s">
        <v>72</v>
      </c>
      <c r="AW500" s="11" t="s">
        <v>107</v>
      </c>
      <c r="BC500" s="102" t="e">
        <f>IF(L500="základní",#REF!,0)</f>
        <v>#REF!</v>
      </c>
      <c r="BD500" s="102">
        <f>IF(L500="snížená",#REF!,0)</f>
        <v>0</v>
      </c>
      <c r="BE500" s="102">
        <f>IF(L500="zákl. přenesená",#REF!,0)</f>
        <v>0</v>
      </c>
      <c r="BF500" s="102">
        <f>IF(L500="sníž. přenesená",#REF!,0)</f>
        <v>0</v>
      </c>
      <c r="BG500" s="102">
        <f>IF(L500="nulová",#REF!,0)</f>
        <v>0</v>
      </c>
      <c r="BH500" s="11" t="s">
        <v>80</v>
      </c>
      <c r="BI500" s="102" t="e">
        <f>ROUND(#REF!*H500,2)</f>
        <v>#REF!</v>
      </c>
      <c r="BJ500" s="11" t="s">
        <v>106</v>
      </c>
      <c r="BK500" s="101" t="s">
        <v>1792</v>
      </c>
    </row>
    <row r="501" spans="2:63" s="1" customFormat="1" ht="62.65" customHeight="1">
      <c r="B501" s="90"/>
      <c r="C501" s="91" t="s">
        <v>1793</v>
      </c>
      <c r="D501" s="91" t="s">
        <v>102</v>
      </c>
      <c r="E501" s="92" t="s">
        <v>1794</v>
      </c>
      <c r="F501" s="93" t="s">
        <v>1795</v>
      </c>
      <c r="G501" s="94" t="s">
        <v>148</v>
      </c>
      <c r="H501" s="95">
        <v>200</v>
      </c>
      <c r="I501" s="96"/>
      <c r="J501" s="25"/>
      <c r="K501" s="97" t="s">
        <v>3</v>
      </c>
      <c r="L501" s="98" t="s">
        <v>43</v>
      </c>
      <c r="N501" s="99">
        <f>M501*H501</f>
        <v>0</v>
      </c>
      <c r="O501" s="99">
        <v>0</v>
      </c>
      <c r="P501" s="99">
        <f>O501*H501</f>
        <v>0</v>
      </c>
      <c r="Q501" s="99">
        <v>0</v>
      </c>
      <c r="R501" s="100">
        <f>Q501*H501</f>
        <v>0</v>
      </c>
      <c r="AP501" s="101" t="s">
        <v>106</v>
      </c>
      <c r="AR501" s="101" t="s">
        <v>102</v>
      </c>
      <c r="AS501" s="101" t="s">
        <v>72</v>
      </c>
      <c r="AW501" s="11" t="s">
        <v>107</v>
      </c>
      <c r="BC501" s="102" t="e">
        <f>IF(L501="základní",#REF!,0)</f>
        <v>#REF!</v>
      </c>
      <c r="BD501" s="102">
        <f>IF(L501="snížená",#REF!,0)</f>
        <v>0</v>
      </c>
      <c r="BE501" s="102">
        <f>IF(L501="zákl. přenesená",#REF!,0)</f>
        <v>0</v>
      </c>
      <c r="BF501" s="102">
        <f>IF(L501="sníž. přenesená",#REF!,0)</f>
        <v>0</v>
      </c>
      <c r="BG501" s="102">
        <f>IF(L501="nulová",#REF!,0)</f>
        <v>0</v>
      </c>
      <c r="BH501" s="11" t="s">
        <v>80</v>
      </c>
      <c r="BI501" s="102" t="e">
        <f>ROUND(#REF!*H501,2)</f>
        <v>#REF!</v>
      </c>
      <c r="BJ501" s="11" t="s">
        <v>106</v>
      </c>
      <c r="BK501" s="101" t="s">
        <v>1796</v>
      </c>
    </row>
    <row r="502" spans="2:63" s="1" customFormat="1" ht="62.65" customHeight="1">
      <c r="B502" s="90"/>
      <c r="C502" s="91" t="s">
        <v>1797</v>
      </c>
      <c r="D502" s="91" t="s">
        <v>102</v>
      </c>
      <c r="E502" s="92" t="s">
        <v>1798</v>
      </c>
      <c r="F502" s="93" t="s">
        <v>1799</v>
      </c>
      <c r="G502" s="94" t="s">
        <v>148</v>
      </c>
      <c r="H502" s="95">
        <v>200</v>
      </c>
      <c r="I502" s="96"/>
      <c r="J502" s="25"/>
      <c r="K502" s="97" t="s">
        <v>3</v>
      </c>
      <c r="L502" s="98" t="s">
        <v>43</v>
      </c>
      <c r="N502" s="99">
        <f>M502*H502</f>
        <v>0</v>
      </c>
      <c r="O502" s="99">
        <v>0</v>
      </c>
      <c r="P502" s="99">
        <f>O502*H502</f>
        <v>0</v>
      </c>
      <c r="Q502" s="99">
        <v>0</v>
      </c>
      <c r="R502" s="100">
        <f>Q502*H502</f>
        <v>0</v>
      </c>
      <c r="AP502" s="101" t="s">
        <v>106</v>
      </c>
      <c r="AR502" s="101" t="s">
        <v>102</v>
      </c>
      <c r="AS502" s="101" t="s">
        <v>72</v>
      </c>
      <c r="AW502" s="11" t="s">
        <v>107</v>
      </c>
      <c r="BC502" s="102" t="e">
        <f>IF(L502="základní",#REF!,0)</f>
        <v>#REF!</v>
      </c>
      <c r="BD502" s="102">
        <f>IF(L502="snížená",#REF!,0)</f>
        <v>0</v>
      </c>
      <c r="BE502" s="102">
        <f>IF(L502="zákl. přenesená",#REF!,0)</f>
        <v>0</v>
      </c>
      <c r="BF502" s="102">
        <f>IF(L502="sníž. přenesená",#REF!,0)</f>
        <v>0</v>
      </c>
      <c r="BG502" s="102">
        <f>IF(L502="nulová",#REF!,0)</f>
        <v>0</v>
      </c>
      <c r="BH502" s="11" t="s">
        <v>80</v>
      </c>
      <c r="BI502" s="102" t="e">
        <f>ROUND(#REF!*H502,2)</f>
        <v>#REF!</v>
      </c>
      <c r="BJ502" s="11" t="s">
        <v>106</v>
      </c>
      <c r="BK502" s="101" t="s">
        <v>1800</v>
      </c>
    </row>
    <row r="503" spans="2:63" s="1" customFormat="1" ht="62.65" customHeight="1">
      <c r="B503" s="90"/>
      <c r="C503" s="91" t="s">
        <v>1801</v>
      </c>
      <c r="D503" s="91" t="s">
        <v>102</v>
      </c>
      <c r="E503" s="92" t="s">
        <v>1802</v>
      </c>
      <c r="F503" s="93" t="s">
        <v>1803</v>
      </c>
      <c r="G503" s="94" t="s">
        <v>148</v>
      </c>
      <c r="H503" s="95">
        <v>200</v>
      </c>
      <c r="I503" s="96"/>
      <c r="J503" s="25"/>
      <c r="K503" s="97" t="s">
        <v>3</v>
      </c>
      <c r="L503" s="98" t="s">
        <v>43</v>
      </c>
      <c r="N503" s="99">
        <f>M503*H503</f>
        <v>0</v>
      </c>
      <c r="O503" s="99">
        <v>0</v>
      </c>
      <c r="P503" s="99">
        <f>O503*H503</f>
        <v>0</v>
      </c>
      <c r="Q503" s="99">
        <v>0</v>
      </c>
      <c r="R503" s="100">
        <f>Q503*H503</f>
        <v>0</v>
      </c>
      <c r="AP503" s="101" t="s">
        <v>106</v>
      </c>
      <c r="AR503" s="101" t="s">
        <v>102</v>
      </c>
      <c r="AS503" s="101" t="s">
        <v>72</v>
      </c>
      <c r="AW503" s="11" t="s">
        <v>107</v>
      </c>
      <c r="BC503" s="102" t="e">
        <f>IF(L503="základní",#REF!,0)</f>
        <v>#REF!</v>
      </c>
      <c r="BD503" s="102">
        <f>IF(L503="snížená",#REF!,0)</f>
        <v>0</v>
      </c>
      <c r="BE503" s="102">
        <f>IF(L503="zákl. přenesená",#REF!,0)</f>
        <v>0</v>
      </c>
      <c r="BF503" s="102">
        <f>IF(L503="sníž. přenesená",#REF!,0)</f>
        <v>0</v>
      </c>
      <c r="BG503" s="102">
        <f>IF(L503="nulová",#REF!,0)</f>
        <v>0</v>
      </c>
      <c r="BH503" s="11" t="s">
        <v>80</v>
      </c>
      <c r="BI503" s="102" t="e">
        <f>ROUND(#REF!*H503,2)</f>
        <v>#REF!</v>
      </c>
      <c r="BJ503" s="11" t="s">
        <v>106</v>
      </c>
      <c r="BK503" s="101" t="s">
        <v>1804</v>
      </c>
    </row>
    <row r="504" spans="2:63" s="1" customFormat="1" ht="62.65" customHeight="1">
      <c r="B504" s="90"/>
      <c r="C504" s="91" t="s">
        <v>1805</v>
      </c>
      <c r="D504" s="91" t="s">
        <v>102</v>
      </c>
      <c r="E504" s="92" t="s">
        <v>1806</v>
      </c>
      <c r="F504" s="93" t="s">
        <v>1807</v>
      </c>
      <c r="G504" s="94" t="s">
        <v>148</v>
      </c>
      <c r="H504" s="95">
        <v>200</v>
      </c>
      <c r="I504" s="96"/>
      <c r="J504" s="25"/>
      <c r="K504" s="97" t="s">
        <v>3</v>
      </c>
      <c r="L504" s="98" t="s">
        <v>43</v>
      </c>
      <c r="N504" s="99">
        <f>M504*H504</f>
        <v>0</v>
      </c>
      <c r="O504" s="99">
        <v>0</v>
      </c>
      <c r="P504" s="99">
        <f>O504*H504</f>
        <v>0</v>
      </c>
      <c r="Q504" s="99">
        <v>0</v>
      </c>
      <c r="R504" s="100">
        <f>Q504*H504</f>
        <v>0</v>
      </c>
      <c r="AP504" s="101" t="s">
        <v>106</v>
      </c>
      <c r="AR504" s="101" t="s">
        <v>102</v>
      </c>
      <c r="AS504" s="101" t="s">
        <v>72</v>
      </c>
      <c r="AW504" s="11" t="s">
        <v>107</v>
      </c>
      <c r="BC504" s="102" t="e">
        <f>IF(L504="základní",#REF!,0)</f>
        <v>#REF!</v>
      </c>
      <c r="BD504" s="102">
        <f>IF(L504="snížená",#REF!,0)</f>
        <v>0</v>
      </c>
      <c r="BE504" s="102">
        <f>IF(L504="zákl. přenesená",#REF!,0)</f>
        <v>0</v>
      </c>
      <c r="BF504" s="102">
        <f>IF(L504="sníž. přenesená",#REF!,0)</f>
        <v>0</v>
      </c>
      <c r="BG504" s="102">
        <f>IF(L504="nulová",#REF!,0)</f>
        <v>0</v>
      </c>
      <c r="BH504" s="11" t="s">
        <v>80</v>
      </c>
      <c r="BI504" s="102" t="e">
        <f>ROUND(#REF!*H504,2)</f>
        <v>#REF!</v>
      </c>
      <c r="BJ504" s="11" t="s">
        <v>106</v>
      </c>
      <c r="BK504" s="101" t="s">
        <v>1808</v>
      </c>
    </row>
    <row r="505" spans="2:63" s="1" customFormat="1" ht="62.65" customHeight="1">
      <c r="B505" s="90"/>
      <c r="C505" s="91" t="s">
        <v>1809</v>
      </c>
      <c r="D505" s="91" t="s">
        <v>102</v>
      </c>
      <c r="E505" s="92" t="s">
        <v>1810</v>
      </c>
      <c r="F505" s="93" t="s">
        <v>1811</v>
      </c>
      <c r="G505" s="94" t="s">
        <v>148</v>
      </c>
      <c r="H505" s="95">
        <v>200</v>
      </c>
      <c r="I505" s="96"/>
      <c r="J505" s="25"/>
      <c r="K505" s="97" t="s">
        <v>3</v>
      </c>
      <c r="L505" s="98" t="s">
        <v>43</v>
      </c>
      <c r="N505" s="99">
        <f>M505*H505</f>
        <v>0</v>
      </c>
      <c r="O505" s="99">
        <v>0</v>
      </c>
      <c r="P505" s="99">
        <f>O505*H505</f>
        <v>0</v>
      </c>
      <c r="Q505" s="99">
        <v>0</v>
      </c>
      <c r="R505" s="100">
        <f>Q505*H505</f>
        <v>0</v>
      </c>
      <c r="AP505" s="101" t="s">
        <v>106</v>
      </c>
      <c r="AR505" s="101" t="s">
        <v>102</v>
      </c>
      <c r="AS505" s="101" t="s">
        <v>72</v>
      </c>
      <c r="AW505" s="11" t="s">
        <v>107</v>
      </c>
      <c r="BC505" s="102" t="e">
        <f>IF(L505="základní",#REF!,0)</f>
        <v>#REF!</v>
      </c>
      <c r="BD505" s="102">
        <f>IF(L505="snížená",#REF!,0)</f>
        <v>0</v>
      </c>
      <c r="BE505" s="102">
        <f>IF(L505="zákl. přenesená",#REF!,0)</f>
        <v>0</v>
      </c>
      <c r="BF505" s="102">
        <f>IF(L505="sníž. přenesená",#REF!,0)</f>
        <v>0</v>
      </c>
      <c r="BG505" s="102">
        <f>IF(L505="nulová",#REF!,0)</f>
        <v>0</v>
      </c>
      <c r="BH505" s="11" t="s">
        <v>80</v>
      </c>
      <c r="BI505" s="102" t="e">
        <f>ROUND(#REF!*H505,2)</f>
        <v>#REF!</v>
      </c>
      <c r="BJ505" s="11" t="s">
        <v>106</v>
      </c>
      <c r="BK505" s="101" t="s">
        <v>1812</v>
      </c>
    </row>
    <row r="506" spans="2:63" s="1" customFormat="1" ht="62.65" customHeight="1">
      <c r="B506" s="90"/>
      <c r="C506" s="91" t="s">
        <v>1813</v>
      </c>
      <c r="D506" s="91" t="s">
        <v>102</v>
      </c>
      <c r="E506" s="92" t="s">
        <v>1814</v>
      </c>
      <c r="F506" s="93" t="s">
        <v>1815</v>
      </c>
      <c r="G506" s="94" t="s">
        <v>148</v>
      </c>
      <c r="H506" s="95">
        <v>200</v>
      </c>
      <c r="I506" s="96"/>
      <c r="J506" s="25"/>
      <c r="K506" s="97" t="s">
        <v>3</v>
      </c>
      <c r="L506" s="98" t="s">
        <v>43</v>
      </c>
      <c r="N506" s="99">
        <f>M506*H506</f>
        <v>0</v>
      </c>
      <c r="O506" s="99">
        <v>0</v>
      </c>
      <c r="P506" s="99">
        <f>O506*H506</f>
        <v>0</v>
      </c>
      <c r="Q506" s="99">
        <v>0</v>
      </c>
      <c r="R506" s="100">
        <f>Q506*H506</f>
        <v>0</v>
      </c>
      <c r="AP506" s="101" t="s">
        <v>106</v>
      </c>
      <c r="AR506" s="101" t="s">
        <v>102</v>
      </c>
      <c r="AS506" s="101" t="s">
        <v>72</v>
      </c>
      <c r="AW506" s="11" t="s">
        <v>107</v>
      </c>
      <c r="BC506" s="102" t="e">
        <f>IF(L506="základní",#REF!,0)</f>
        <v>#REF!</v>
      </c>
      <c r="BD506" s="102">
        <f>IF(L506="snížená",#REF!,0)</f>
        <v>0</v>
      </c>
      <c r="BE506" s="102">
        <f>IF(L506="zákl. přenesená",#REF!,0)</f>
        <v>0</v>
      </c>
      <c r="BF506" s="102">
        <f>IF(L506="sníž. přenesená",#REF!,0)</f>
        <v>0</v>
      </c>
      <c r="BG506" s="102">
        <f>IF(L506="nulová",#REF!,0)</f>
        <v>0</v>
      </c>
      <c r="BH506" s="11" t="s">
        <v>80</v>
      </c>
      <c r="BI506" s="102" t="e">
        <f>ROUND(#REF!*H506,2)</f>
        <v>#REF!</v>
      </c>
      <c r="BJ506" s="11" t="s">
        <v>106</v>
      </c>
      <c r="BK506" s="101" t="s">
        <v>1816</v>
      </c>
    </row>
    <row r="507" spans="2:63" s="1" customFormat="1" ht="55.5" customHeight="1">
      <c r="B507" s="90"/>
      <c r="C507" s="91" t="s">
        <v>1817</v>
      </c>
      <c r="D507" s="91" t="s">
        <v>102</v>
      </c>
      <c r="E507" s="92" t="s">
        <v>1818</v>
      </c>
      <c r="F507" s="93" t="s">
        <v>1819</v>
      </c>
      <c r="G507" s="94" t="s">
        <v>148</v>
      </c>
      <c r="H507" s="95">
        <v>1000</v>
      </c>
      <c r="I507" s="96"/>
      <c r="J507" s="25"/>
      <c r="K507" s="97" t="s">
        <v>3</v>
      </c>
      <c r="L507" s="98" t="s">
        <v>43</v>
      </c>
      <c r="N507" s="99">
        <f>M507*H507</f>
        <v>0</v>
      </c>
      <c r="O507" s="99">
        <v>0</v>
      </c>
      <c r="P507" s="99">
        <f>O507*H507</f>
        <v>0</v>
      </c>
      <c r="Q507" s="99">
        <v>0</v>
      </c>
      <c r="R507" s="100">
        <f>Q507*H507</f>
        <v>0</v>
      </c>
      <c r="AP507" s="101" t="s">
        <v>106</v>
      </c>
      <c r="AR507" s="101" t="s">
        <v>102</v>
      </c>
      <c r="AS507" s="101" t="s">
        <v>72</v>
      </c>
      <c r="AW507" s="11" t="s">
        <v>107</v>
      </c>
      <c r="BC507" s="102" t="e">
        <f>IF(L507="základní",#REF!,0)</f>
        <v>#REF!</v>
      </c>
      <c r="BD507" s="102">
        <f>IF(L507="snížená",#REF!,0)</f>
        <v>0</v>
      </c>
      <c r="BE507" s="102">
        <f>IF(L507="zákl. přenesená",#REF!,0)</f>
        <v>0</v>
      </c>
      <c r="BF507" s="102">
        <f>IF(L507="sníž. přenesená",#REF!,0)</f>
        <v>0</v>
      </c>
      <c r="BG507" s="102">
        <f>IF(L507="nulová",#REF!,0)</f>
        <v>0</v>
      </c>
      <c r="BH507" s="11" t="s">
        <v>80</v>
      </c>
      <c r="BI507" s="102" t="e">
        <f>ROUND(#REF!*H507,2)</f>
        <v>#REF!</v>
      </c>
      <c r="BJ507" s="11" t="s">
        <v>106</v>
      </c>
      <c r="BK507" s="101" t="s">
        <v>1820</v>
      </c>
    </row>
    <row r="508" spans="2:63" s="1" customFormat="1" ht="55.5" customHeight="1">
      <c r="B508" s="90"/>
      <c r="C508" s="91" t="s">
        <v>1821</v>
      </c>
      <c r="D508" s="91" t="s">
        <v>102</v>
      </c>
      <c r="E508" s="92" t="s">
        <v>1822</v>
      </c>
      <c r="F508" s="93" t="s">
        <v>1823</v>
      </c>
      <c r="G508" s="94" t="s">
        <v>148</v>
      </c>
      <c r="H508" s="95">
        <v>100</v>
      </c>
      <c r="I508" s="96"/>
      <c r="J508" s="25"/>
      <c r="K508" s="97" t="s">
        <v>3</v>
      </c>
      <c r="L508" s="98" t="s">
        <v>43</v>
      </c>
      <c r="N508" s="99">
        <f>M508*H508</f>
        <v>0</v>
      </c>
      <c r="O508" s="99">
        <v>0</v>
      </c>
      <c r="P508" s="99">
        <f>O508*H508</f>
        <v>0</v>
      </c>
      <c r="Q508" s="99">
        <v>0</v>
      </c>
      <c r="R508" s="100">
        <f>Q508*H508</f>
        <v>0</v>
      </c>
      <c r="AP508" s="101" t="s">
        <v>106</v>
      </c>
      <c r="AR508" s="101" t="s">
        <v>102</v>
      </c>
      <c r="AS508" s="101" t="s">
        <v>72</v>
      </c>
      <c r="AW508" s="11" t="s">
        <v>107</v>
      </c>
      <c r="BC508" s="102" t="e">
        <f>IF(L508="základní",#REF!,0)</f>
        <v>#REF!</v>
      </c>
      <c r="BD508" s="102">
        <f>IF(L508="snížená",#REF!,0)</f>
        <v>0</v>
      </c>
      <c r="BE508" s="102">
        <f>IF(L508="zákl. přenesená",#REF!,0)</f>
        <v>0</v>
      </c>
      <c r="BF508" s="102">
        <f>IF(L508="sníž. přenesená",#REF!,0)</f>
        <v>0</v>
      </c>
      <c r="BG508" s="102">
        <f>IF(L508="nulová",#REF!,0)</f>
        <v>0</v>
      </c>
      <c r="BH508" s="11" t="s">
        <v>80</v>
      </c>
      <c r="BI508" s="102" t="e">
        <f>ROUND(#REF!*H508,2)</f>
        <v>#REF!</v>
      </c>
      <c r="BJ508" s="11" t="s">
        <v>106</v>
      </c>
      <c r="BK508" s="101" t="s">
        <v>1824</v>
      </c>
    </row>
    <row r="509" spans="2:63" s="1" customFormat="1" ht="55.5" customHeight="1">
      <c r="B509" s="90"/>
      <c r="C509" s="91" t="s">
        <v>1825</v>
      </c>
      <c r="D509" s="91" t="s">
        <v>102</v>
      </c>
      <c r="E509" s="92" t="s">
        <v>1826</v>
      </c>
      <c r="F509" s="93" t="s">
        <v>1827</v>
      </c>
      <c r="G509" s="94" t="s">
        <v>148</v>
      </c>
      <c r="H509" s="95">
        <v>200</v>
      </c>
      <c r="I509" s="96"/>
      <c r="J509" s="25"/>
      <c r="K509" s="97" t="s">
        <v>3</v>
      </c>
      <c r="L509" s="98" t="s">
        <v>43</v>
      </c>
      <c r="N509" s="99">
        <f>M509*H509</f>
        <v>0</v>
      </c>
      <c r="O509" s="99">
        <v>0</v>
      </c>
      <c r="P509" s="99">
        <f>O509*H509</f>
        <v>0</v>
      </c>
      <c r="Q509" s="99">
        <v>0</v>
      </c>
      <c r="R509" s="100">
        <f>Q509*H509</f>
        <v>0</v>
      </c>
      <c r="AP509" s="101" t="s">
        <v>106</v>
      </c>
      <c r="AR509" s="101" t="s">
        <v>102</v>
      </c>
      <c r="AS509" s="101" t="s">
        <v>72</v>
      </c>
      <c r="AW509" s="11" t="s">
        <v>107</v>
      </c>
      <c r="BC509" s="102" t="e">
        <f>IF(L509="základní",#REF!,0)</f>
        <v>#REF!</v>
      </c>
      <c r="BD509" s="102">
        <f>IF(L509="snížená",#REF!,0)</f>
        <v>0</v>
      </c>
      <c r="BE509" s="102">
        <f>IF(L509="zákl. přenesená",#REF!,0)</f>
        <v>0</v>
      </c>
      <c r="BF509" s="102">
        <f>IF(L509="sníž. přenesená",#REF!,0)</f>
        <v>0</v>
      </c>
      <c r="BG509" s="102">
        <f>IF(L509="nulová",#REF!,0)</f>
        <v>0</v>
      </c>
      <c r="BH509" s="11" t="s">
        <v>80</v>
      </c>
      <c r="BI509" s="102" t="e">
        <f>ROUND(#REF!*H509,2)</f>
        <v>#REF!</v>
      </c>
      <c r="BJ509" s="11" t="s">
        <v>106</v>
      </c>
      <c r="BK509" s="101" t="s">
        <v>1828</v>
      </c>
    </row>
    <row r="510" spans="2:63" s="1" customFormat="1" ht="55.5" customHeight="1">
      <c r="B510" s="90"/>
      <c r="C510" s="91" t="s">
        <v>1829</v>
      </c>
      <c r="D510" s="91" t="s">
        <v>102</v>
      </c>
      <c r="E510" s="92" t="s">
        <v>1830</v>
      </c>
      <c r="F510" s="93" t="s">
        <v>1831</v>
      </c>
      <c r="G510" s="94" t="s">
        <v>148</v>
      </c>
      <c r="H510" s="95">
        <v>100</v>
      </c>
      <c r="I510" s="96"/>
      <c r="J510" s="25"/>
      <c r="K510" s="97" t="s">
        <v>3</v>
      </c>
      <c r="L510" s="98" t="s">
        <v>43</v>
      </c>
      <c r="N510" s="99">
        <f>M510*H510</f>
        <v>0</v>
      </c>
      <c r="O510" s="99">
        <v>0</v>
      </c>
      <c r="P510" s="99">
        <f>O510*H510</f>
        <v>0</v>
      </c>
      <c r="Q510" s="99">
        <v>0</v>
      </c>
      <c r="R510" s="100">
        <f>Q510*H510</f>
        <v>0</v>
      </c>
      <c r="AP510" s="101" t="s">
        <v>106</v>
      </c>
      <c r="AR510" s="101" t="s">
        <v>102</v>
      </c>
      <c r="AS510" s="101" t="s">
        <v>72</v>
      </c>
      <c r="AW510" s="11" t="s">
        <v>107</v>
      </c>
      <c r="BC510" s="102" t="e">
        <f>IF(L510="základní",#REF!,0)</f>
        <v>#REF!</v>
      </c>
      <c r="BD510" s="102">
        <f>IF(L510="snížená",#REF!,0)</f>
        <v>0</v>
      </c>
      <c r="BE510" s="102">
        <f>IF(L510="zákl. přenesená",#REF!,0)</f>
        <v>0</v>
      </c>
      <c r="BF510" s="102">
        <f>IF(L510="sníž. přenesená",#REF!,0)</f>
        <v>0</v>
      </c>
      <c r="BG510" s="102">
        <f>IF(L510="nulová",#REF!,0)</f>
        <v>0</v>
      </c>
      <c r="BH510" s="11" t="s">
        <v>80</v>
      </c>
      <c r="BI510" s="102" t="e">
        <f>ROUND(#REF!*H510,2)</f>
        <v>#REF!</v>
      </c>
      <c r="BJ510" s="11" t="s">
        <v>106</v>
      </c>
      <c r="BK510" s="101" t="s">
        <v>1832</v>
      </c>
    </row>
    <row r="511" spans="2:63" s="1" customFormat="1" ht="55.5" customHeight="1">
      <c r="B511" s="90"/>
      <c r="C511" s="91" t="s">
        <v>1833</v>
      </c>
      <c r="D511" s="91" t="s">
        <v>102</v>
      </c>
      <c r="E511" s="92" t="s">
        <v>1834</v>
      </c>
      <c r="F511" s="93" t="s">
        <v>1835</v>
      </c>
      <c r="G511" s="94" t="s">
        <v>148</v>
      </c>
      <c r="H511" s="95">
        <v>1500</v>
      </c>
      <c r="I511" s="96"/>
      <c r="J511" s="25"/>
      <c r="K511" s="97" t="s">
        <v>3</v>
      </c>
      <c r="L511" s="98" t="s">
        <v>43</v>
      </c>
      <c r="N511" s="99">
        <f>M511*H511</f>
        <v>0</v>
      </c>
      <c r="O511" s="99">
        <v>0</v>
      </c>
      <c r="P511" s="99">
        <f>O511*H511</f>
        <v>0</v>
      </c>
      <c r="Q511" s="99">
        <v>0</v>
      </c>
      <c r="R511" s="100">
        <f>Q511*H511</f>
        <v>0</v>
      </c>
      <c r="AP511" s="101" t="s">
        <v>106</v>
      </c>
      <c r="AR511" s="101" t="s">
        <v>102</v>
      </c>
      <c r="AS511" s="101" t="s">
        <v>72</v>
      </c>
      <c r="AW511" s="11" t="s">
        <v>107</v>
      </c>
      <c r="BC511" s="102" t="e">
        <f>IF(L511="základní",#REF!,0)</f>
        <v>#REF!</v>
      </c>
      <c r="BD511" s="102">
        <f>IF(L511="snížená",#REF!,0)</f>
        <v>0</v>
      </c>
      <c r="BE511" s="102">
        <f>IF(L511="zákl. přenesená",#REF!,0)</f>
        <v>0</v>
      </c>
      <c r="BF511" s="102">
        <f>IF(L511="sníž. přenesená",#REF!,0)</f>
        <v>0</v>
      </c>
      <c r="BG511" s="102">
        <f>IF(L511="nulová",#REF!,0)</f>
        <v>0</v>
      </c>
      <c r="BH511" s="11" t="s">
        <v>80</v>
      </c>
      <c r="BI511" s="102" t="e">
        <f>ROUND(#REF!*H511,2)</f>
        <v>#REF!</v>
      </c>
      <c r="BJ511" s="11" t="s">
        <v>106</v>
      </c>
      <c r="BK511" s="101" t="s">
        <v>1836</v>
      </c>
    </row>
    <row r="512" spans="2:63" s="1" customFormat="1" ht="55.5" customHeight="1">
      <c r="B512" s="90"/>
      <c r="C512" s="91" t="s">
        <v>1837</v>
      </c>
      <c r="D512" s="91" t="s">
        <v>102</v>
      </c>
      <c r="E512" s="92" t="s">
        <v>1838</v>
      </c>
      <c r="F512" s="93" t="s">
        <v>1839</v>
      </c>
      <c r="G512" s="94" t="s">
        <v>148</v>
      </c>
      <c r="H512" s="95">
        <v>400</v>
      </c>
      <c r="I512" s="96"/>
      <c r="J512" s="25"/>
      <c r="K512" s="97" t="s">
        <v>3</v>
      </c>
      <c r="L512" s="98" t="s">
        <v>43</v>
      </c>
      <c r="N512" s="99">
        <f>M512*H512</f>
        <v>0</v>
      </c>
      <c r="O512" s="99">
        <v>0</v>
      </c>
      <c r="P512" s="99">
        <f>O512*H512</f>
        <v>0</v>
      </c>
      <c r="Q512" s="99">
        <v>0</v>
      </c>
      <c r="R512" s="100">
        <f>Q512*H512</f>
        <v>0</v>
      </c>
      <c r="AP512" s="101" t="s">
        <v>106</v>
      </c>
      <c r="AR512" s="101" t="s">
        <v>102</v>
      </c>
      <c r="AS512" s="101" t="s">
        <v>72</v>
      </c>
      <c r="AW512" s="11" t="s">
        <v>107</v>
      </c>
      <c r="BC512" s="102" t="e">
        <f>IF(L512="základní",#REF!,0)</f>
        <v>#REF!</v>
      </c>
      <c r="BD512" s="102">
        <f>IF(L512="snížená",#REF!,0)</f>
        <v>0</v>
      </c>
      <c r="BE512" s="102">
        <f>IF(L512="zákl. přenesená",#REF!,0)</f>
        <v>0</v>
      </c>
      <c r="BF512" s="102">
        <f>IF(L512="sníž. přenesená",#REF!,0)</f>
        <v>0</v>
      </c>
      <c r="BG512" s="102">
        <f>IF(L512="nulová",#REF!,0)</f>
        <v>0</v>
      </c>
      <c r="BH512" s="11" t="s">
        <v>80</v>
      </c>
      <c r="BI512" s="102" t="e">
        <f>ROUND(#REF!*H512,2)</f>
        <v>#REF!</v>
      </c>
      <c r="BJ512" s="11" t="s">
        <v>106</v>
      </c>
      <c r="BK512" s="101" t="s">
        <v>1840</v>
      </c>
    </row>
    <row r="513" spans="2:63" s="1" customFormat="1" ht="55.5" customHeight="1">
      <c r="B513" s="90"/>
      <c r="C513" s="91" t="s">
        <v>1841</v>
      </c>
      <c r="D513" s="91" t="s">
        <v>102</v>
      </c>
      <c r="E513" s="92" t="s">
        <v>1842</v>
      </c>
      <c r="F513" s="93" t="s">
        <v>1843</v>
      </c>
      <c r="G513" s="94" t="s">
        <v>148</v>
      </c>
      <c r="H513" s="95">
        <v>200</v>
      </c>
      <c r="I513" s="96"/>
      <c r="J513" s="25"/>
      <c r="K513" s="97" t="s">
        <v>3</v>
      </c>
      <c r="L513" s="98" t="s">
        <v>43</v>
      </c>
      <c r="N513" s="99">
        <f>M513*H513</f>
        <v>0</v>
      </c>
      <c r="O513" s="99">
        <v>0</v>
      </c>
      <c r="P513" s="99">
        <f>O513*H513</f>
        <v>0</v>
      </c>
      <c r="Q513" s="99">
        <v>0</v>
      </c>
      <c r="R513" s="100">
        <f>Q513*H513</f>
        <v>0</v>
      </c>
      <c r="AP513" s="101" t="s">
        <v>106</v>
      </c>
      <c r="AR513" s="101" t="s">
        <v>102</v>
      </c>
      <c r="AS513" s="101" t="s">
        <v>72</v>
      </c>
      <c r="AW513" s="11" t="s">
        <v>107</v>
      </c>
      <c r="BC513" s="102" t="e">
        <f>IF(L513="základní",#REF!,0)</f>
        <v>#REF!</v>
      </c>
      <c r="BD513" s="102">
        <f>IF(L513="snížená",#REF!,0)</f>
        <v>0</v>
      </c>
      <c r="BE513" s="102">
        <f>IF(L513="zákl. přenesená",#REF!,0)</f>
        <v>0</v>
      </c>
      <c r="BF513" s="102">
        <f>IF(L513="sníž. přenesená",#REF!,0)</f>
        <v>0</v>
      </c>
      <c r="BG513" s="102">
        <f>IF(L513="nulová",#REF!,0)</f>
        <v>0</v>
      </c>
      <c r="BH513" s="11" t="s">
        <v>80</v>
      </c>
      <c r="BI513" s="102" t="e">
        <f>ROUND(#REF!*H513,2)</f>
        <v>#REF!</v>
      </c>
      <c r="BJ513" s="11" t="s">
        <v>106</v>
      </c>
      <c r="BK513" s="101" t="s">
        <v>1844</v>
      </c>
    </row>
    <row r="514" spans="2:63" s="1" customFormat="1" ht="62.65" customHeight="1">
      <c r="B514" s="90"/>
      <c r="C514" s="91" t="s">
        <v>1845</v>
      </c>
      <c r="D514" s="91" t="s">
        <v>102</v>
      </c>
      <c r="E514" s="92" t="s">
        <v>1846</v>
      </c>
      <c r="F514" s="93" t="s">
        <v>1847</v>
      </c>
      <c r="G514" s="94" t="s">
        <v>148</v>
      </c>
      <c r="H514" s="95">
        <v>400</v>
      </c>
      <c r="I514" s="96"/>
      <c r="J514" s="25"/>
      <c r="K514" s="97" t="s">
        <v>3</v>
      </c>
      <c r="L514" s="98" t="s">
        <v>43</v>
      </c>
      <c r="N514" s="99">
        <f>M514*H514</f>
        <v>0</v>
      </c>
      <c r="O514" s="99">
        <v>0</v>
      </c>
      <c r="P514" s="99">
        <f>O514*H514</f>
        <v>0</v>
      </c>
      <c r="Q514" s="99">
        <v>0</v>
      </c>
      <c r="R514" s="100">
        <f>Q514*H514</f>
        <v>0</v>
      </c>
      <c r="AP514" s="101" t="s">
        <v>106</v>
      </c>
      <c r="AR514" s="101" t="s">
        <v>102</v>
      </c>
      <c r="AS514" s="101" t="s">
        <v>72</v>
      </c>
      <c r="AW514" s="11" t="s">
        <v>107</v>
      </c>
      <c r="BC514" s="102" t="e">
        <f>IF(L514="základní",#REF!,0)</f>
        <v>#REF!</v>
      </c>
      <c r="BD514" s="102">
        <f>IF(L514="snížená",#REF!,0)</f>
        <v>0</v>
      </c>
      <c r="BE514" s="102">
        <f>IF(L514="zákl. přenesená",#REF!,0)</f>
        <v>0</v>
      </c>
      <c r="BF514" s="102">
        <f>IF(L514="sníž. přenesená",#REF!,0)</f>
        <v>0</v>
      </c>
      <c r="BG514" s="102">
        <f>IF(L514="nulová",#REF!,0)</f>
        <v>0</v>
      </c>
      <c r="BH514" s="11" t="s">
        <v>80</v>
      </c>
      <c r="BI514" s="102" t="e">
        <f>ROUND(#REF!*H514,2)</f>
        <v>#REF!</v>
      </c>
      <c r="BJ514" s="11" t="s">
        <v>106</v>
      </c>
      <c r="BK514" s="101" t="s">
        <v>1848</v>
      </c>
    </row>
    <row r="515" spans="2:63" s="1" customFormat="1" ht="55.5" customHeight="1">
      <c r="B515" s="90"/>
      <c r="C515" s="91" t="s">
        <v>1849</v>
      </c>
      <c r="D515" s="91" t="s">
        <v>102</v>
      </c>
      <c r="E515" s="92" t="s">
        <v>1850</v>
      </c>
      <c r="F515" s="93" t="s">
        <v>1851</v>
      </c>
      <c r="G515" s="94" t="s">
        <v>148</v>
      </c>
      <c r="H515" s="95">
        <v>200</v>
      </c>
      <c r="I515" s="96"/>
      <c r="J515" s="25"/>
      <c r="K515" s="97" t="s">
        <v>3</v>
      </c>
      <c r="L515" s="98" t="s">
        <v>43</v>
      </c>
      <c r="N515" s="99">
        <f>M515*H515</f>
        <v>0</v>
      </c>
      <c r="O515" s="99">
        <v>0</v>
      </c>
      <c r="P515" s="99">
        <f>O515*H515</f>
        <v>0</v>
      </c>
      <c r="Q515" s="99">
        <v>0</v>
      </c>
      <c r="R515" s="100">
        <f>Q515*H515</f>
        <v>0</v>
      </c>
      <c r="AP515" s="101" t="s">
        <v>106</v>
      </c>
      <c r="AR515" s="101" t="s">
        <v>102</v>
      </c>
      <c r="AS515" s="101" t="s">
        <v>72</v>
      </c>
      <c r="AW515" s="11" t="s">
        <v>107</v>
      </c>
      <c r="BC515" s="102" t="e">
        <f>IF(L515="základní",#REF!,0)</f>
        <v>#REF!</v>
      </c>
      <c r="BD515" s="102">
        <f>IF(L515="snížená",#REF!,0)</f>
        <v>0</v>
      </c>
      <c r="BE515" s="102">
        <f>IF(L515="zákl. přenesená",#REF!,0)</f>
        <v>0</v>
      </c>
      <c r="BF515" s="102">
        <f>IF(L515="sníž. přenesená",#REF!,0)</f>
        <v>0</v>
      </c>
      <c r="BG515" s="102">
        <f>IF(L515="nulová",#REF!,0)</f>
        <v>0</v>
      </c>
      <c r="BH515" s="11" t="s">
        <v>80</v>
      </c>
      <c r="BI515" s="102" t="e">
        <f>ROUND(#REF!*H515,2)</f>
        <v>#REF!</v>
      </c>
      <c r="BJ515" s="11" t="s">
        <v>106</v>
      </c>
      <c r="BK515" s="101" t="s">
        <v>1852</v>
      </c>
    </row>
    <row r="516" spans="2:63" s="1" customFormat="1" ht="62.65" customHeight="1">
      <c r="B516" s="90"/>
      <c r="C516" s="91" t="s">
        <v>1853</v>
      </c>
      <c r="D516" s="91" t="s">
        <v>102</v>
      </c>
      <c r="E516" s="92" t="s">
        <v>1854</v>
      </c>
      <c r="F516" s="93" t="s">
        <v>1855</v>
      </c>
      <c r="G516" s="94" t="s">
        <v>148</v>
      </c>
      <c r="H516" s="95">
        <v>1500</v>
      </c>
      <c r="I516" s="96"/>
      <c r="J516" s="25"/>
      <c r="K516" s="97" t="s">
        <v>3</v>
      </c>
      <c r="L516" s="98" t="s">
        <v>43</v>
      </c>
      <c r="N516" s="99">
        <f>M516*H516</f>
        <v>0</v>
      </c>
      <c r="O516" s="99">
        <v>0</v>
      </c>
      <c r="P516" s="99">
        <f>O516*H516</f>
        <v>0</v>
      </c>
      <c r="Q516" s="99">
        <v>0</v>
      </c>
      <c r="R516" s="100">
        <f>Q516*H516</f>
        <v>0</v>
      </c>
      <c r="AP516" s="101" t="s">
        <v>106</v>
      </c>
      <c r="AR516" s="101" t="s">
        <v>102</v>
      </c>
      <c r="AS516" s="101" t="s">
        <v>72</v>
      </c>
      <c r="AW516" s="11" t="s">
        <v>107</v>
      </c>
      <c r="BC516" s="102" t="e">
        <f>IF(L516="základní",#REF!,0)</f>
        <v>#REF!</v>
      </c>
      <c r="BD516" s="102">
        <f>IF(L516="snížená",#REF!,0)</f>
        <v>0</v>
      </c>
      <c r="BE516" s="102">
        <f>IF(L516="zákl. přenesená",#REF!,0)</f>
        <v>0</v>
      </c>
      <c r="BF516" s="102">
        <f>IF(L516="sníž. přenesená",#REF!,0)</f>
        <v>0</v>
      </c>
      <c r="BG516" s="102">
        <f>IF(L516="nulová",#REF!,0)</f>
        <v>0</v>
      </c>
      <c r="BH516" s="11" t="s">
        <v>80</v>
      </c>
      <c r="BI516" s="102" t="e">
        <f>ROUND(#REF!*H516,2)</f>
        <v>#REF!</v>
      </c>
      <c r="BJ516" s="11" t="s">
        <v>106</v>
      </c>
      <c r="BK516" s="101" t="s">
        <v>1856</v>
      </c>
    </row>
    <row r="517" spans="2:63" s="1" customFormat="1" ht="62.65" customHeight="1">
      <c r="B517" s="90"/>
      <c r="C517" s="91" t="s">
        <v>1857</v>
      </c>
      <c r="D517" s="91" t="s">
        <v>102</v>
      </c>
      <c r="E517" s="92" t="s">
        <v>1858</v>
      </c>
      <c r="F517" s="93" t="s">
        <v>1859</v>
      </c>
      <c r="G517" s="94" t="s">
        <v>148</v>
      </c>
      <c r="H517" s="95">
        <v>1500</v>
      </c>
      <c r="I517" s="96"/>
      <c r="J517" s="25"/>
      <c r="K517" s="97" t="s">
        <v>3</v>
      </c>
      <c r="L517" s="98" t="s">
        <v>43</v>
      </c>
      <c r="N517" s="99">
        <f>M517*H517</f>
        <v>0</v>
      </c>
      <c r="O517" s="99">
        <v>0</v>
      </c>
      <c r="P517" s="99">
        <f>O517*H517</f>
        <v>0</v>
      </c>
      <c r="Q517" s="99">
        <v>0</v>
      </c>
      <c r="R517" s="100">
        <f>Q517*H517</f>
        <v>0</v>
      </c>
      <c r="AP517" s="101" t="s">
        <v>106</v>
      </c>
      <c r="AR517" s="101" t="s">
        <v>102</v>
      </c>
      <c r="AS517" s="101" t="s">
        <v>72</v>
      </c>
      <c r="AW517" s="11" t="s">
        <v>107</v>
      </c>
      <c r="BC517" s="102" t="e">
        <f>IF(L517="základní",#REF!,0)</f>
        <v>#REF!</v>
      </c>
      <c r="BD517" s="102">
        <f>IF(L517="snížená",#REF!,0)</f>
        <v>0</v>
      </c>
      <c r="BE517" s="102">
        <f>IF(L517="zákl. přenesená",#REF!,0)</f>
        <v>0</v>
      </c>
      <c r="BF517" s="102">
        <f>IF(L517="sníž. přenesená",#REF!,0)</f>
        <v>0</v>
      </c>
      <c r="BG517" s="102">
        <f>IF(L517="nulová",#REF!,0)</f>
        <v>0</v>
      </c>
      <c r="BH517" s="11" t="s">
        <v>80</v>
      </c>
      <c r="BI517" s="102" t="e">
        <f>ROUND(#REF!*H517,2)</f>
        <v>#REF!</v>
      </c>
      <c r="BJ517" s="11" t="s">
        <v>106</v>
      </c>
      <c r="BK517" s="101" t="s">
        <v>1860</v>
      </c>
    </row>
    <row r="518" spans="2:63" s="1" customFormat="1" ht="55.5" customHeight="1">
      <c r="B518" s="90"/>
      <c r="C518" s="91" t="s">
        <v>1861</v>
      </c>
      <c r="D518" s="91" t="s">
        <v>102</v>
      </c>
      <c r="E518" s="92" t="s">
        <v>1862</v>
      </c>
      <c r="F518" s="93" t="s">
        <v>1863</v>
      </c>
      <c r="G518" s="94" t="s">
        <v>148</v>
      </c>
      <c r="H518" s="95">
        <v>200</v>
      </c>
      <c r="I518" s="96"/>
      <c r="J518" s="25"/>
      <c r="K518" s="97" t="s">
        <v>3</v>
      </c>
      <c r="L518" s="98" t="s">
        <v>43</v>
      </c>
      <c r="N518" s="99">
        <f>M518*H518</f>
        <v>0</v>
      </c>
      <c r="O518" s="99">
        <v>0</v>
      </c>
      <c r="P518" s="99">
        <f>O518*H518</f>
        <v>0</v>
      </c>
      <c r="Q518" s="99">
        <v>0</v>
      </c>
      <c r="R518" s="100">
        <f>Q518*H518</f>
        <v>0</v>
      </c>
      <c r="AP518" s="101" t="s">
        <v>106</v>
      </c>
      <c r="AR518" s="101" t="s">
        <v>102</v>
      </c>
      <c r="AS518" s="101" t="s">
        <v>72</v>
      </c>
      <c r="AW518" s="11" t="s">
        <v>107</v>
      </c>
      <c r="BC518" s="102" t="e">
        <f>IF(L518="základní",#REF!,0)</f>
        <v>#REF!</v>
      </c>
      <c r="BD518" s="102">
        <f>IF(L518="snížená",#REF!,0)</f>
        <v>0</v>
      </c>
      <c r="BE518" s="102">
        <f>IF(L518="zákl. přenesená",#REF!,0)</f>
        <v>0</v>
      </c>
      <c r="BF518" s="102">
        <f>IF(L518="sníž. přenesená",#REF!,0)</f>
        <v>0</v>
      </c>
      <c r="BG518" s="102">
        <f>IF(L518="nulová",#REF!,0)</f>
        <v>0</v>
      </c>
      <c r="BH518" s="11" t="s">
        <v>80</v>
      </c>
      <c r="BI518" s="102" t="e">
        <f>ROUND(#REF!*H518,2)</f>
        <v>#REF!</v>
      </c>
      <c r="BJ518" s="11" t="s">
        <v>106</v>
      </c>
      <c r="BK518" s="101" t="s">
        <v>1864</v>
      </c>
    </row>
    <row r="519" spans="2:63" s="1" customFormat="1" ht="62.65" customHeight="1">
      <c r="B519" s="90"/>
      <c r="C519" s="91" t="s">
        <v>1865</v>
      </c>
      <c r="D519" s="91" t="s">
        <v>102</v>
      </c>
      <c r="E519" s="92" t="s">
        <v>1866</v>
      </c>
      <c r="F519" s="93" t="s">
        <v>1867</v>
      </c>
      <c r="G519" s="94" t="s">
        <v>148</v>
      </c>
      <c r="H519" s="95">
        <v>100</v>
      </c>
      <c r="I519" s="96"/>
      <c r="J519" s="25"/>
      <c r="K519" s="97" t="s">
        <v>3</v>
      </c>
      <c r="L519" s="98" t="s">
        <v>43</v>
      </c>
      <c r="N519" s="99">
        <f>M519*H519</f>
        <v>0</v>
      </c>
      <c r="O519" s="99">
        <v>0</v>
      </c>
      <c r="P519" s="99">
        <f>O519*H519</f>
        <v>0</v>
      </c>
      <c r="Q519" s="99">
        <v>0</v>
      </c>
      <c r="R519" s="100">
        <f>Q519*H519</f>
        <v>0</v>
      </c>
      <c r="AP519" s="101" t="s">
        <v>106</v>
      </c>
      <c r="AR519" s="101" t="s">
        <v>102</v>
      </c>
      <c r="AS519" s="101" t="s">
        <v>72</v>
      </c>
      <c r="AW519" s="11" t="s">
        <v>107</v>
      </c>
      <c r="BC519" s="102" t="e">
        <f>IF(L519="základní",#REF!,0)</f>
        <v>#REF!</v>
      </c>
      <c r="BD519" s="102">
        <f>IF(L519="snížená",#REF!,0)</f>
        <v>0</v>
      </c>
      <c r="BE519" s="102">
        <f>IF(L519="zákl. přenesená",#REF!,0)</f>
        <v>0</v>
      </c>
      <c r="BF519" s="102">
        <f>IF(L519="sníž. přenesená",#REF!,0)</f>
        <v>0</v>
      </c>
      <c r="BG519" s="102">
        <f>IF(L519="nulová",#REF!,0)</f>
        <v>0</v>
      </c>
      <c r="BH519" s="11" t="s">
        <v>80</v>
      </c>
      <c r="BI519" s="102" t="e">
        <f>ROUND(#REF!*H519,2)</f>
        <v>#REF!</v>
      </c>
      <c r="BJ519" s="11" t="s">
        <v>106</v>
      </c>
      <c r="BK519" s="101" t="s">
        <v>1868</v>
      </c>
    </row>
    <row r="520" spans="2:63" s="1" customFormat="1" ht="62.65" customHeight="1">
      <c r="B520" s="90"/>
      <c r="C520" s="91" t="s">
        <v>1869</v>
      </c>
      <c r="D520" s="91" t="s">
        <v>102</v>
      </c>
      <c r="E520" s="92" t="s">
        <v>1870</v>
      </c>
      <c r="F520" s="93" t="s">
        <v>1871</v>
      </c>
      <c r="G520" s="94" t="s">
        <v>148</v>
      </c>
      <c r="H520" s="95">
        <v>100</v>
      </c>
      <c r="I520" s="96"/>
      <c r="J520" s="25"/>
      <c r="K520" s="97" t="s">
        <v>3</v>
      </c>
      <c r="L520" s="98" t="s">
        <v>43</v>
      </c>
      <c r="N520" s="99">
        <f>M520*H520</f>
        <v>0</v>
      </c>
      <c r="O520" s="99">
        <v>0</v>
      </c>
      <c r="P520" s="99">
        <f>O520*H520</f>
        <v>0</v>
      </c>
      <c r="Q520" s="99">
        <v>0</v>
      </c>
      <c r="R520" s="100">
        <f>Q520*H520</f>
        <v>0</v>
      </c>
      <c r="AP520" s="101" t="s">
        <v>106</v>
      </c>
      <c r="AR520" s="101" t="s">
        <v>102</v>
      </c>
      <c r="AS520" s="101" t="s">
        <v>72</v>
      </c>
      <c r="AW520" s="11" t="s">
        <v>107</v>
      </c>
      <c r="BC520" s="102" t="e">
        <f>IF(L520="základní",#REF!,0)</f>
        <v>#REF!</v>
      </c>
      <c r="BD520" s="102">
        <f>IF(L520="snížená",#REF!,0)</f>
        <v>0</v>
      </c>
      <c r="BE520" s="102">
        <f>IF(L520="zákl. přenesená",#REF!,0)</f>
        <v>0</v>
      </c>
      <c r="BF520" s="102">
        <f>IF(L520="sníž. přenesená",#REF!,0)</f>
        <v>0</v>
      </c>
      <c r="BG520" s="102">
        <f>IF(L520="nulová",#REF!,0)</f>
        <v>0</v>
      </c>
      <c r="BH520" s="11" t="s">
        <v>80</v>
      </c>
      <c r="BI520" s="102" t="e">
        <f>ROUND(#REF!*H520,2)</f>
        <v>#REF!</v>
      </c>
      <c r="BJ520" s="11" t="s">
        <v>106</v>
      </c>
      <c r="BK520" s="101" t="s">
        <v>1872</v>
      </c>
    </row>
    <row r="521" spans="2:63" s="1" customFormat="1" ht="62.65" customHeight="1">
      <c r="B521" s="90"/>
      <c r="C521" s="91" t="s">
        <v>1873</v>
      </c>
      <c r="D521" s="91" t="s">
        <v>102</v>
      </c>
      <c r="E521" s="92" t="s">
        <v>1874</v>
      </c>
      <c r="F521" s="93" t="s">
        <v>1875</v>
      </c>
      <c r="G521" s="94" t="s">
        <v>148</v>
      </c>
      <c r="H521" s="95">
        <v>100</v>
      </c>
      <c r="I521" s="96"/>
      <c r="J521" s="25"/>
      <c r="K521" s="97" t="s">
        <v>3</v>
      </c>
      <c r="L521" s="98" t="s">
        <v>43</v>
      </c>
      <c r="N521" s="99">
        <f>M521*H521</f>
        <v>0</v>
      </c>
      <c r="O521" s="99">
        <v>0</v>
      </c>
      <c r="P521" s="99">
        <f>O521*H521</f>
        <v>0</v>
      </c>
      <c r="Q521" s="99">
        <v>0</v>
      </c>
      <c r="R521" s="100">
        <f>Q521*H521</f>
        <v>0</v>
      </c>
      <c r="AP521" s="101" t="s">
        <v>106</v>
      </c>
      <c r="AR521" s="101" t="s">
        <v>102</v>
      </c>
      <c r="AS521" s="101" t="s">
        <v>72</v>
      </c>
      <c r="AW521" s="11" t="s">
        <v>107</v>
      </c>
      <c r="BC521" s="102" t="e">
        <f>IF(L521="základní",#REF!,0)</f>
        <v>#REF!</v>
      </c>
      <c r="BD521" s="102">
        <f>IF(L521="snížená",#REF!,0)</f>
        <v>0</v>
      </c>
      <c r="BE521" s="102">
        <f>IF(L521="zákl. přenesená",#REF!,0)</f>
        <v>0</v>
      </c>
      <c r="BF521" s="102">
        <f>IF(L521="sníž. přenesená",#REF!,0)</f>
        <v>0</v>
      </c>
      <c r="BG521" s="102">
        <f>IF(L521="nulová",#REF!,0)</f>
        <v>0</v>
      </c>
      <c r="BH521" s="11" t="s">
        <v>80</v>
      </c>
      <c r="BI521" s="102" t="e">
        <f>ROUND(#REF!*H521,2)</f>
        <v>#REF!</v>
      </c>
      <c r="BJ521" s="11" t="s">
        <v>106</v>
      </c>
      <c r="BK521" s="101" t="s">
        <v>1876</v>
      </c>
    </row>
    <row r="522" spans="2:63" s="1" customFormat="1" ht="62.65" customHeight="1">
      <c r="B522" s="90"/>
      <c r="C522" s="91" t="s">
        <v>1877</v>
      </c>
      <c r="D522" s="91" t="s">
        <v>102</v>
      </c>
      <c r="E522" s="92" t="s">
        <v>1878</v>
      </c>
      <c r="F522" s="93" t="s">
        <v>1879</v>
      </c>
      <c r="G522" s="94" t="s">
        <v>148</v>
      </c>
      <c r="H522" s="95">
        <v>100</v>
      </c>
      <c r="I522" s="96"/>
      <c r="J522" s="25"/>
      <c r="K522" s="97" t="s">
        <v>3</v>
      </c>
      <c r="L522" s="98" t="s">
        <v>43</v>
      </c>
      <c r="N522" s="99">
        <f>M522*H522</f>
        <v>0</v>
      </c>
      <c r="O522" s="99">
        <v>0</v>
      </c>
      <c r="P522" s="99">
        <f>O522*H522</f>
        <v>0</v>
      </c>
      <c r="Q522" s="99">
        <v>0</v>
      </c>
      <c r="R522" s="100">
        <f>Q522*H522</f>
        <v>0</v>
      </c>
      <c r="AP522" s="101" t="s">
        <v>106</v>
      </c>
      <c r="AR522" s="101" t="s">
        <v>102</v>
      </c>
      <c r="AS522" s="101" t="s">
        <v>72</v>
      </c>
      <c r="AW522" s="11" t="s">
        <v>107</v>
      </c>
      <c r="BC522" s="102" t="e">
        <f>IF(L522="základní",#REF!,0)</f>
        <v>#REF!</v>
      </c>
      <c r="BD522" s="102">
        <f>IF(L522="snížená",#REF!,0)</f>
        <v>0</v>
      </c>
      <c r="BE522" s="102">
        <f>IF(L522="zákl. přenesená",#REF!,0)</f>
        <v>0</v>
      </c>
      <c r="BF522" s="102">
        <f>IF(L522="sníž. přenesená",#REF!,0)</f>
        <v>0</v>
      </c>
      <c r="BG522" s="102">
        <f>IF(L522="nulová",#REF!,0)</f>
        <v>0</v>
      </c>
      <c r="BH522" s="11" t="s">
        <v>80</v>
      </c>
      <c r="BI522" s="102" t="e">
        <f>ROUND(#REF!*H522,2)</f>
        <v>#REF!</v>
      </c>
      <c r="BJ522" s="11" t="s">
        <v>106</v>
      </c>
      <c r="BK522" s="101" t="s">
        <v>1880</v>
      </c>
    </row>
    <row r="523" spans="2:63" s="1" customFormat="1" ht="62.65" customHeight="1">
      <c r="B523" s="90"/>
      <c r="C523" s="91" t="s">
        <v>1881</v>
      </c>
      <c r="D523" s="91" t="s">
        <v>102</v>
      </c>
      <c r="E523" s="92" t="s">
        <v>1882</v>
      </c>
      <c r="F523" s="93" t="s">
        <v>1883</v>
      </c>
      <c r="G523" s="94" t="s">
        <v>148</v>
      </c>
      <c r="H523" s="95">
        <v>100</v>
      </c>
      <c r="I523" s="96"/>
      <c r="J523" s="25"/>
      <c r="K523" s="97" t="s">
        <v>3</v>
      </c>
      <c r="L523" s="98" t="s">
        <v>43</v>
      </c>
      <c r="N523" s="99">
        <f>M523*H523</f>
        <v>0</v>
      </c>
      <c r="O523" s="99">
        <v>0</v>
      </c>
      <c r="P523" s="99">
        <f>O523*H523</f>
        <v>0</v>
      </c>
      <c r="Q523" s="99">
        <v>0</v>
      </c>
      <c r="R523" s="100">
        <f>Q523*H523</f>
        <v>0</v>
      </c>
      <c r="AP523" s="101" t="s">
        <v>106</v>
      </c>
      <c r="AR523" s="101" t="s">
        <v>102</v>
      </c>
      <c r="AS523" s="101" t="s">
        <v>72</v>
      </c>
      <c r="AW523" s="11" t="s">
        <v>107</v>
      </c>
      <c r="BC523" s="102" t="e">
        <f>IF(L523="základní",#REF!,0)</f>
        <v>#REF!</v>
      </c>
      <c r="BD523" s="102">
        <f>IF(L523="snížená",#REF!,0)</f>
        <v>0</v>
      </c>
      <c r="BE523" s="102">
        <f>IF(L523="zákl. přenesená",#REF!,0)</f>
        <v>0</v>
      </c>
      <c r="BF523" s="102">
        <f>IF(L523="sníž. přenesená",#REF!,0)</f>
        <v>0</v>
      </c>
      <c r="BG523" s="102">
        <f>IF(L523="nulová",#REF!,0)</f>
        <v>0</v>
      </c>
      <c r="BH523" s="11" t="s">
        <v>80</v>
      </c>
      <c r="BI523" s="102" t="e">
        <f>ROUND(#REF!*H523,2)</f>
        <v>#REF!</v>
      </c>
      <c r="BJ523" s="11" t="s">
        <v>106</v>
      </c>
      <c r="BK523" s="101" t="s">
        <v>1884</v>
      </c>
    </row>
    <row r="524" spans="2:63" s="1" customFormat="1" ht="62.65" customHeight="1">
      <c r="B524" s="90"/>
      <c r="C524" s="91" t="s">
        <v>1885</v>
      </c>
      <c r="D524" s="91" t="s">
        <v>102</v>
      </c>
      <c r="E524" s="92" t="s">
        <v>1886</v>
      </c>
      <c r="F524" s="93" t="s">
        <v>1887</v>
      </c>
      <c r="G524" s="94" t="s">
        <v>148</v>
      </c>
      <c r="H524" s="95">
        <v>100</v>
      </c>
      <c r="I524" s="96"/>
      <c r="J524" s="25"/>
      <c r="K524" s="97" t="s">
        <v>3</v>
      </c>
      <c r="L524" s="98" t="s">
        <v>43</v>
      </c>
      <c r="N524" s="99">
        <f>M524*H524</f>
        <v>0</v>
      </c>
      <c r="O524" s="99">
        <v>0</v>
      </c>
      <c r="P524" s="99">
        <f>O524*H524</f>
        <v>0</v>
      </c>
      <c r="Q524" s="99">
        <v>0</v>
      </c>
      <c r="R524" s="100">
        <f>Q524*H524</f>
        <v>0</v>
      </c>
      <c r="AP524" s="101" t="s">
        <v>106</v>
      </c>
      <c r="AR524" s="101" t="s">
        <v>102</v>
      </c>
      <c r="AS524" s="101" t="s">
        <v>72</v>
      </c>
      <c r="AW524" s="11" t="s">
        <v>107</v>
      </c>
      <c r="BC524" s="102" t="e">
        <f>IF(L524="základní",#REF!,0)</f>
        <v>#REF!</v>
      </c>
      <c r="BD524" s="102">
        <f>IF(L524="snížená",#REF!,0)</f>
        <v>0</v>
      </c>
      <c r="BE524" s="102">
        <f>IF(L524="zákl. přenesená",#REF!,0)</f>
        <v>0</v>
      </c>
      <c r="BF524" s="102">
        <f>IF(L524="sníž. přenesená",#REF!,0)</f>
        <v>0</v>
      </c>
      <c r="BG524" s="102">
        <f>IF(L524="nulová",#REF!,0)</f>
        <v>0</v>
      </c>
      <c r="BH524" s="11" t="s">
        <v>80</v>
      </c>
      <c r="BI524" s="102" t="e">
        <f>ROUND(#REF!*H524,2)</f>
        <v>#REF!</v>
      </c>
      <c r="BJ524" s="11" t="s">
        <v>106</v>
      </c>
      <c r="BK524" s="101" t="s">
        <v>1888</v>
      </c>
    </row>
    <row r="525" spans="2:63" s="1" customFormat="1" ht="62.65" customHeight="1">
      <c r="B525" s="90"/>
      <c r="C525" s="91" t="s">
        <v>1889</v>
      </c>
      <c r="D525" s="91" t="s">
        <v>102</v>
      </c>
      <c r="E525" s="92" t="s">
        <v>1890</v>
      </c>
      <c r="F525" s="93" t="s">
        <v>1891</v>
      </c>
      <c r="G525" s="94" t="s">
        <v>148</v>
      </c>
      <c r="H525" s="95">
        <v>100</v>
      </c>
      <c r="I525" s="96"/>
      <c r="J525" s="25"/>
      <c r="K525" s="97" t="s">
        <v>3</v>
      </c>
      <c r="L525" s="98" t="s">
        <v>43</v>
      </c>
      <c r="N525" s="99">
        <f>M525*H525</f>
        <v>0</v>
      </c>
      <c r="O525" s="99">
        <v>0</v>
      </c>
      <c r="P525" s="99">
        <f>O525*H525</f>
        <v>0</v>
      </c>
      <c r="Q525" s="99">
        <v>0</v>
      </c>
      <c r="R525" s="100">
        <f>Q525*H525</f>
        <v>0</v>
      </c>
      <c r="AP525" s="101" t="s">
        <v>106</v>
      </c>
      <c r="AR525" s="101" t="s">
        <v>102</v>
      </c>
      <c r="AS525" s="101" t="s">
        <v>72</v>
      </c>
      <c r="AW525" s="11" t="s">
        <v>107</v>
      </c>
      <c r="BC525" s="102" t="e">
        <f>IF(L525="základní",#REF!,0)</f>
        <v>#REF!</v>
      </c>
      <c r="BD525" s="102">
        <f>IF(L525="snížená",#REF!,0)</f>
        <v>0</v>
      </c>
      <c r="BE525" s="102">
        <f>IF(L525="zákl. přenesená",#REF!,0)</f>
        <v>0</v>
      </c>
      <c r="BF525" s="102">
        <f>IF(L525="sníž. přenesená",#REF!,0)</f>
        <v>0</v>
      </c>
      <c r="BG525" s="102">
        <f>IF(L525="nulová",#REF!,0)</f>
        <v>0</v>
      </c>
      <c r="BH525" s="11" t="s">
        <v>80</v>
      </c>
      <c r="BI525" s="102" t="e">
        <f>ROUND(#REF!*H525,2)</f>
        <v>#REF!</v>
      </c>
      <c r="BJ525" s="11" t="s">
        <v>106</v>
      </c>
      <c r="BK525" s="101" t="s">
        <v>1892</v>
      </c>
    </row>
    <row r="526" spans="2:63" s="1" customFormat="1" ht="37.9" customHeight="1">
      <c r="B526" s="90"/>
      <c r="C526" s="91" t="s">
        <v>1893</v>
      </c>
      <c r="D526" s="91" t="s">
        <v>102</v>
      </c>
      <c r="E526" s="92" t="s">
        <v>1894</v>
      </c>
      <c r="F526" s="93" t="s">
        <v>1895</v>
      </c>
      <c r="G526" s="94" t="s">
        <v>148</v>
      </c>
      <c r="H526" s="95">
        <v>500</v>
      </c>
      <c r="I526" s="96"/>
      <c r="J526" s="25"/>
      <c r="K526" s="97" t="s">
        <v>3</v>
      </c>
      <c r="L526" s="98" t="s">
        <v>43</v>
      </c>
      <c r="N526" s="99">
        <f>M526*H526</f>
        <v>0</v>
      </c>
      <c r="O526" s="99">
        <v>0</v>
      </c>
      <c r="P526" s="99">
        <f>O526*H526</f>
        <v>0</v>
      </c>
      <c r="Q526" s="99">
        <v>0</v>
      </c>
      <c r="R526" s="100">
        <f>Q526*H526</f>
        <v>0</v>
      </c>
      <c r="AP526" s="101" t="s">
        <v>106</v>
      </c>
      <c r="AR526" s="101" t="s">
        <v>102</v>
      </c>
      <c r="AS526" s="101" t="s">
        <v>72</v>
      </c>
      <c r="AW526" s="11" t="s">
        <v>107</v>
      </c>
      <c r="BC526" s="102" t="e">
        <f>IF(L526="základní",#REF!,0)</f>
        <v>#REF!</v>
      </c>
      <c r="BD526" s="102">
        <f>IF(L526="snížená",#REF!,0)</f>
        <v>0</v>
      </c>
      <c r="BE526" s="102">
        <f>IF(L526="zákl. přenesená",#REF!,0)</f>
        <v>0</v>
      </c>
      <c r="BF526" s="102">
        <f>IF(L526="sníž. přenesená",#REF!,0)</f>
        <v>0</v>
      </c>
      <c r="BG526" s="102">
        <f>IF(L526="nulová",#REF!,0)</f>
        <v>0</v>
      </c>
      <c r="BH526" s="11" t="s">
        <v>80</v>
      </c>
      <c r="BI526" s="102" t="e">
        <f>ROUND(#REF!*H526,2)</f>
        <v>#REF!</v>
      </c>
      <c r="BJ526" s="11" t="s">
        <v>106</v>
      </c>
      <c r="BK526" s="101" t="s">
        <v>1896</v>
      </c>
    </row>
    <row r="527" spans="2:63" s="1" customFormat="1" ht="37.9" customHeight="1">
      <c r="B527" s="90"/>
      <c r="C527" s="91" t="s">
        <v>1897</v>
      </c>
      <c r="D527" s="91" t="s">
        <v>102</v>
      </c>
      <c r="E527" s="92" t="s">
        <v>1898</v>
      </c>
      <c r="F527" s="93" t="s">
        <v>1899</v>
      </c>
      <c r="G527" s="94" t="s">
        <v>148</v>
      </c>
      <c r="H527" s="95">
        <v>2000</v>
      </c>
      <c r="I527" s="96"/>
      <c r="J527" s="25"/>
      <c r="K527" s="97" t="s">
        <v>3</v>
      </c>
      <c r="L527" s="98" t="s">
        <v>43</v>
      </c>
      <c r="N527" s="99">
        <f>M527*H527</f>
        <v>0</v>
      </c>
      <c r="O527" s="99">
        <v>0</v>
      </c>
      <c r="P527" s="99">
        <f>O527*H527</f>
        <v>0</v>
      </c>
      <c r="Q527" s="99">
        <v>0</v>
      </c>
      <c r="R527" s="100">
        <f>Q527*H527</f>
        <v>0</v>
      </c>
      <c r="AP527" s="101" t="s">
        <v>106</v>
      </c>
      <c r="AR527" s="101" t="s">
        <v>102</v>
      </c>
      <c r="AS527" s="101" t="s">
        <v>72</v>
      </c>
      <c r="AW527" s="11" t="s">
        <v>107</v>
      </c>
      <c r="BC527" s="102" t="e">
        <f>IF(L527="základní",#REF!,0)</f>
        <v>#REF!</v>
      </c>
      <c r="BD527" s="102">
        <f>IF(L527="snížená",#REF!,0)</f>
        <v>0</v>
      </c>
      <c r="BE527" s="102">
        <f>IF(L527="zákl. přenesená",#REF!,0)</f>
        <v>0</v>
      </c>
      <c r="BF527" s="102">
        <f>IF(L527="sníž. přenesená",#REF!,0)</f>
        <v>0</v>
      </c>
      <c r="BG527" s="102">
        <f>IF(L527="nulová",#REF!,0)</f>
        <v>0</v>
      </c>
      <c r="BH527" s="11" t="s">
        <v>80</v>
      </c>
      <c r="BI527" s="102" t="e">
        <f>ROUND(#REF!*H527,2)</f>
        <v>#REF!</v>
      </c>
      <c r="BJ527" s="11" t="s">
        <v>106</v>
      </c>
      <c r="BK527" s="101" t="s">
        <v>1900</v>
      </c>
    </row>
    <row r="528" spans="2:63" s="1" customFormat="1" ht="37.9" customHeight="1">
      <c r="B528" s="90"/>
      <c r="C528" s="91" t="s">
        <v>1901</v>
      </c>
      <c r="D528" s="91" t="s">
        <v>102</v>
      </c>
      <c r="E528" s="92" t="s">
        <v>1902</v>
      </c>
      <c r="F528" s="93" t="s">
        <v>1903</v>
      </c>
      <c r="G528" s="94" t="s">
        <v>148</v>
      </c>
      <c r="H528" s="95">
        <v>500</v>
      </c>
      <c r="I528" s="96"/>
      <c r="J528" s="25"/>
      <c r="K528" s="97" t="s">
        <v>3</v>
      </c>
      <c r="L528" s="98" t="s">
        <v>43</v>
      </c>
      <c r="N528" s="99">
        <f>M528*H528</f>
        <v>0</v>
      </c>
      <c r="O528" s="99">
        <v>0</v>
      </c>
      <c r="P528" s="99">
        <f>O528*H528</f>
        <v>0</v>
      </c>
      <c r="Q528" s="99">
        <v>0</v>
      </c>
      <c r="R528" s="100">
        <f>Q528*H528</f>
        <v>0</v>
      </c>
      <c r="AP528" s="101" t="s">
        <v>106</v>
      </c>
      <c r="AR528" s="101" t="s">
        <v>102</v>
      </c>
      <c r="AS528" s="101" t="s">
        <v>72</v>
      </c>
      <c r="AW528" s="11" t="s">
        <v>107</v>
      </c>
      <c r="BC528" s="102" t="e">
        <f>IF(L528="základní",#REF!,0)</f>
        <v>#REF!</v>
      </c>
      <c r="BD528" s="102">
        <f>IF(L528="snížená",#REF!,0)</f>
        <v>0</v>
      </c>
      <c r="BE528" s="102">
        <f>IF(L528="zákl. přenesená",#REF!,0)</f>
        <v>0</v>
      </c>
      <c r="BF528" s="102">
        <f>IF(L528="sníž. přenesená",#REF!,0)</f>
        <v>0</v>
      </c>
      <c r="BG528" s="102">
        <f>IF(L528="nulová",#REF!,0)</f>
        <v>0</v>
      </c>
      <c r="BH528" s="11" t="s">
        <v>80</v>
      </c>
      <c r="BI528" s="102" t="e">
        <f>ROUND(#REF!*H528,2)</f>
        <v>#REF!</v>
      </c>
      <c r="BJ528" s="11" t="s">
        <v>106</v>
      </c>
      <c r="BK528" s="101" t="s">
        <v>1904</v>
      </c>
    </row>
    <row r="529" spans="2:63" s="1" customFormat="1" ht="55.5" customHeight="1">
      <c r="B529" s="90"/>
      <c r="C529" s="91" t="s">
        <v>1905</v>
      </c>
      <c r="D529" s="91" t="s">
        <v>102</v>
      </c>
      <c r="E529" s="92" t="s">
        <v>1906</v>
      </c>
      <c r="F529" s="93" t="s">
        <v>1907</v>
      </c>
      <c r="G529" s="94" t="s">
        <v>148</v>
      </c>
      <c r="H529" s="95">
        <v>300</v>
      </c>
      <c r="I529" s="96"/>
      <c r="J529" s="25"/>
      <c r="K529" s="97" t="s">
        <v>3</v>
      </c>
      <c r="L529" s="98" t="s">
        <v>43</v>
      </c>
      <c r="N529" s="99">
        <f>M529*H529</f>
        <v>0</v>
      </c>
      <c r="O529" s="99">
        <v>0</v>
      </c>
      <c r="P529" s="99">
        <f>O529*H529</f>
        <v>0</v>
      </c>
      <c r="Q529" s="99">
        <v>0</v>
      </c>
      <c r="R529" s="100">
        <f>Q529*H529</f>
        <v>0</v>
      </c>
      <c r="AP529" s="101" t="s">
        <v>106</v>
      </c>
      <c r="AR529" s="101" t="s">
        <v>102</v>
      </c>
      <c r="AS529" s="101" t="s">
        <v>72</v>
      </c>
      <c r="AW529" s="11" t="s">
        <v>107</v>
      </c>
      <c r="BC529" s="102" t="e">
        <f>IF(L529="základní",#REF!,0)</f>
        <v>#REF!</v>
      </c>
      <c r="BD529" s="102">
        <f>IF(L529="snížená",#REF!,0)</f>
        <v>0</v>
      </c>
      <c r="BE529" s="102">
        <f>IF(L529="zákl. přenesená",#REF!,0)</f>
        <v>0</v>
      </c>
      <c r="BF529" s="102">
        <f>IF(L529="sníž. přenesená",#REF!,0)</f>
        <v>0</v>
      </c>
      <c r="BG529" s="102">
        <f>IF(L529="nulová",#REF!,0)</f>
        <v>0</v>
      </c>
      <c r="BH529" s="11" t="s">
        <v>80</v>
      </c>
      <c r="BI529" s="102" t="e">
        <f>ROUND(#REF!*H529,2)</f>
        <v>#REF!</v>
      </c>
      <c r="BJ529" s="11" t="s">
        <v>106</v>
      </c>
      <c r="BK529" s="101" t="s">
        <v>1908</v>
      </c>
    </row>
    <row r="530" spans="2:63" s="1" customFormat="1" ht="55.5" customHeight="1">
      <c r="B530" s="90"/>
      <c r="C530" s="91" t="s">
        <v>1909</v>
      </c>
      <c r="D530" s="91" t="s">
        <v>102</v>
      </c>
      <c r="E530" s="92" t="s">
        <v>1910</v>
      </c>
      <c r="F530" s="93" t="s">
        <v>1911</v>
      </c>
      <c r="G530" s="94" t="s">
        <v>148</v>
      </c>
      <c r="H530" s="95">
        <v>1000</v>
      </c>
      <c r="I530" s="96"/>
      <c r="J530" s="25"/>
      <c r="K530" s="97" t="s">
        <v>3</v>
      </c>
      <c r="L530" s="98" t="s">
        <v>43</v>
      </c>
      <c r="N530" s="99">
        <f>M530*H530</f>
        <v>0</v>
      </c>
      <c r="O530" s="99">
        <v>0</v>
      </c>
      <c r="P530" s="99">
        <f>O530*H530</f>
        <v>0</v>
      </c>
      <c r="Q530" s="99">
        <v>0</v>
      </c>
      <c r="R530" s="100">
        <f>Q530*H530</f>
        <v>0</v>
      </c>
      <c r="AP530" s="101" t="s">
        <v>106</v>
      </c>
      <c r="AR530" s="101" t="s">
        <v>102</v>
      </c>
      <c r="AS530" s="101" t="s">
        <v>72</v>
      </c>
      <c r="AW530" s="11" t="s">
        <v>107</v>
      </c>
      <c r="BC530" s="102" t="e">
        <f>IF(L530="základní",#REF!,0)</f>
        <v>#REF!</v>
      </c>
      <c r="BD530" s="102">
        <f>IF(L530="snížená",#REF!,0)</f>
        <v>0</v>
      </c>
      <c r="BE530" s="102">
        <f>IF(L530="zákl. přenesená",#REF!,0)</f>
        <v>0</v>
      </c>
      <c r="BF530" s="102">
        <f>IF(L530="sníž. přenesená",#REF!,0)</f>
        <v>0</v>
      </c>
      <c r="BG530" s="102">
        <f>IF(L530="nulová",#REF!,0)</f>
        <v>0</v>
      </c>
      <c r="BH530" s="11" t="s">
        <v>80</v>
      </c>
      <c r="BI530" s="102" t="e">
        <f>ROUND(#REF!*H530,2)</f>
        <v>#REF!</v>
      </c>
      <c r="BJ530" s="11" t="s">
        <v>106</v>
      </c>
      <c r="BK530" s="101" t="s">
        <v>1912</v>
      </c>
    </row>
    <row r="531" spans="2:63" s="1" customFormat="1" ht="49.15" customHeight="1">
      <c r="B531" s="90"/>
      <c r="C531" s="91" t="s">
        <v>1913</v>
      </c>
      <c r="D531" s="91" t="s">
        <v>102</v>
      </c>
      <c r="E531" s="92" t="s">
        <v>1914</v>
      </c>
      <c r="F531" s="93" t="s">
        <v>1915</v>
      </c>
      <c r="G531" s="94" t="s">
        <v>148</v>
      </c>
      <c r="H531" s="95">
        <v>100</v>
      </c>
      <c r="I531" s="96"/>
      <c r="J531" s="25"/>
      <c r="K531" s="97" t="s">
        <v>3</v>
      </c>
      <c r="L531" s="98" t="s">
        <v>43</v>
      </c>
      <c r="N531" s="99">
        <f>M531*H531</f>
        <v>0</v>
      </c>
      <c r="O531" s="99">
        <v>0</v>
      </c>
      <c r="P531" s="99">
        <f>O531*H531</f>
        <v>0</v>
      </c>
      <c r="Q531" s="99">
        <v>0</v>
      </c>
      <c r="R531" s="100">
        <f>Q531*H531</f>
        <v>0</v>
      </c>
      <c r="AP531" s="101" t="s">
        <v>106</v>
      </c>
      <c r="AR531" s="101" t="s">
        <v>102</v>
      </c>
      <c r="AS531" s="101" t="s">
        <v>72</v>
      </c>
      <c r="AW531" s="11" t="s">
        <v>107</v>
      </c>
      <c r="BC531" s="102" t="e">
        <f>IF(L531="základní",#REF!,0)</f>
        <v>#REF!</v>
      </c>
      <c r="BD531" s="102">
        <f>IF(L531="snížená",#REF!,0)</f>
        <v>0</v>
      </c>
      <c r="BE531" s="102">
        <f>IF(L531="zákl. přenesená",#REF!,0)</f>
        <v>0</v>
      </c>
      <c r="BF531" s="102">
        <f>IF(L531="sníž. přenesená",#REF!,0)</f>
        <v>0</v>
      </c>
      <c r="BG531" s="102">
        <f>IF(L531="nulová",#REF!,0)</f>
        <v>0</v>
      </c>
      <c r="BH531" s="11" t="s">
        <v>80</v>
      </c>
      <c r="BI531" s="102" t="e">
        <f>ROUND(#REF!*H531,2)</f>
        <v>#REF!</v>
      </c>
      <c r="BJ531" s="11" t="s">
        <v>106</v>
      </c>
      <c r="BK531" s="101" t="s">
        <v>1916</v>
      </c>
    </row>
    <row r="532" spans="2:63" s="1" customFormat="1" ht="49.15" customHeight="1">
      <c r="B532" s="90"/>
      <c r="C532" s="91" t="s">
        <v>1917</v>
      </c>
      <c r="D532" s="91" t="s">
        <v>102</v>
      </c>
      <c r="E532" s="92" t="s">
        <v>1918</v>
      </c>
      <c r="F532" s="93" t="s">
        <v>1919</v>
      </c>
      <c r="G532" s="94" t="s">
        <v>1920</v>
      </c>
      <c r="H532" s="95">
        <v>20</v>
      </c>
      <c r="I532" s="96"/>
      <c r="J532" s="25"/>
      <c r="K532" s="97" t="s">
        <v>3</v>
      </c>
      <c r="L532" s="98" t="s">
        <v>43</v>
      </c>
      <c r="N532" s="99">
        <f>M532*H532</f>
        <v>0</v>
      </c>
      <c r="O532" s="99">
        <v>0</v>
      </c>
      <c r="P532" s="99">
        <f>O532*H532</f>
        <v>0</v>
      </c>
      <c r="Q532" s="99">
        <v>0</v>
      </c>
      <c r="R532" s="100">
        <f>Q532*H532</f>
        <v>0</v>
      </c>
      <c r="AP532" s="101" t="s">
        <v>106</v>
      </c>
      <c r="AR532" s="101" t="s">
        <v>102</v>
      </c>
      <c r="AS532" s="101" t="s">
        <v>72</v>
      </c>
      <c r="AW532" s="11" t="s">
        <v>107</v>
      </c>
      <c r="BC532" s="102" t="e">
        <f>IF(L532="základní",#REF!,0)</f>
        <v>#REF!</v>
      </c>
      <c r="BD532" s="102">
        <f>IF(L532="snížená",#REF!,0)</f>
        <v>0</v>
      </c>
      <c r="BE532" s="102">
        <f>IF(L532="zákl. přenesená",#REF!,0)</f>
        <v>0</v>
      </c>
      <c r="BF532" s="102">
        <f>IF(L532="sníž. přenesená",#REF!,0)</f>
        <v>0</v>
      </c>
      <c r="BG532" s="102">
        <f>IF(L532="nulová",#REF!,0)</f>
        <v>0</v>
      </c>
      <c r="BH532" s="11" t="s">
        <v>80</v>
      </c>
      <c r="BI532" s="102" t="e">
        <f>ROUND(#REF!*H532,2)</f>
        <v>#REF!</v>
      </c>
      <c r="BJ532" s="11" t="s">
        <v>106</v>
      </c>
      <c r="BK532" s="101" t="s">
        <v>1921</v>
      </c>
    </row>
    <row r="533" spans="2:63" s="1" customFormat="1" ht="49.15" customHeight="1">
      <c r="B533" s="90"/>
      <c r="C533" s="91" t="s">
        <v>1922</v>
      </c>
      <c r="D533" s="91" t="s">
        <v>102</v>
      </c>
      <c r="E533" s="92" t="s">
        <v>1923</v>
      </c>
      <c r="F533" s="93" t="s">
        <v>1924</v>
      </c>
      <c r="G533" s="94" t="s">
        <v>1920</v>
      </c>
      <c r="H533" s="95">
        <v>250</v>
      </c>
      <c r="I533" s="96"/>
      <c r="J533" s="25"/>
      <c r="K533" s="97" t="s">
        <v>3</v>
      </c>
      <c r="L533" s="98" t="s">
        <v>43</v>
      </c>
      <c r="N533" s="99">
        <f>M533*H533</f>
        <v>0</v>
      </c>
      <c r="O533" s="99">
        <v>0</v>
      </c>
      <c r="P533" s="99">
        <f>O533*H533</f>
        <v>0</v>
      </c>
      <c r="Q533" s="99">
        <v>0</v>
      </c>
      <c r="R533" s="100">
        <f>Q533*H533</f>
        <v>0</v>
      </c>
      <c r="AP533" s="101" t="s">
        <v>106</v>
      </c>
      <c r="AR533" s="101" t="s">
        <v>102</v>
      </c>
      <c r="AS533" s="101" t="s">
        <v>72</v>
      </c>
      <c r="AW533" s="11" t="s">
        <v>107</v>
      </c>
      <c r="BC533" s="102" t="e">
        <f>IF(L533="základní",#REF!,0)</f>
        <v>#REF!</v>
      </c>
      <c r="BD533" s="102">
        <f>IF(L533="snížená",#REF!,0)</f>
        <v>0</v>
      </c>
      <c r="BE533" s="102">
        <f>IF(L533="zákl. přenesená",#REF!,0)</f>
        <v>0</v>
      </c>
      <c r="BF533" s="102">
        <f>IF(L533="sníž. přenesená",#REF!,0)</f>
        <v>0</v>
      </c>
      <c r="BG533" s="102">
        <f>IF(L533="nulová",#REF!,0)</f>
        <v>0</v>
      </c>
      <c r="BH533" s="11" t="s">
        <v>80</v>
      </c>
      <c r="BI533" s="102" t="e">
        <f>ROUND(#REF!*H533,2)</f>
        <v>#REF!</v>
      </c>
      <c r="BJ533" s="11" t="s">
        <v>106</v>
      </c>
      <c r="BK533" s="101" t="s">
        <v>1925</v>
      </c>
    </row>
    <row r="534" spans="2:63" s="1" customFormat="1" ht="49.15" customHeight="1">
      <c r="B534" s="90"/>
      <c r="C534" s="91" t="s">
        <v>1926</v>
      </c>
      <c r="D534" s="91" t="s">
        <v>102</v>
      </c>
      <c r="E534" s="92" t="s">
        <v>1927</v>
      </c>
      <c r="F534" s="93" t="s">
        <v>1928</v>
      </c>
      <c r="G534" s="94" t="s">
        <v>1920</v>
      </c>
      <c r="H534" s="95">
        <v>20</v>
      </c>
      <c r="I534" s="96"/>
      <c r="J534" s="25"/>
      <c r="K534" s="97" t="s">
        <v>3</v>
      </c>
      <c r="L534" s="98" t="s">
        <v>43</v>
      </c>
      <c r="N534" s="99">
        <f>M534*H534</f>
        <v>0</v>
      </c>
      <c r="O534" s="99">
        <v>0</v>
      </c>
      <c r="P534" s="99">
        <f>O534*H534</f>
        <v>0</v>
      </c>
      <c r="Q534" s="99">
        <v>0</v>
      </c>
      <c r="R534" s="100">
        <f>Q534*H534</f>
        <v>0</v>
      </c>
      <c r="AP534" s="101" t="s">
        <v>106</v>
      </c>
      <c r="AR534" s="101" t="s">
        <v>102</v>
      </c>
      <c r="AS534" s="101" t="s">
        <v>72</v>
      </c>
      <c r="AW534" s="11" t="s">
        <v>107</v>
      </c>
      <c r="BC534" s="102" t="e">
        <f>IF(L534="základní",#REF!,0)</f>
        <v>#REF!</v>
      </c>
      <c r="BD534" s="102">
        <f>IF(L534="snížená",#REF!,0)</f>
        <v>0</v>
      </c>
      <c r="BE534" s="102">
        <f>IF(L534="zákl. přenesená",#REF!,0)</f>
        <v>0</v>
      </c>
      <c r="BF534" s="102">
        <f>IF(L534="sníž. přenesená",#REF!,0)</f>
        <v>0</v>
      </c>
      <c r="BG534" s="102">
        <f>IF(L534="nulová",#REF!,0)</f>
        <v>0</v>
      </c>
      <c r="BH534" s="11" t="s">
        <v>80</v>
      </c>
      <c r="BI534" s="102" t="e">
        <f>ROUND(#REF!*H534,2)</f>
        <v>#REF!</v>
      </c>
      <c r="BJ534" s="11" t="s">
        <v>106</v>
      </c>
      <c r="BK534" s="101" t="s">
        <v>1929</v>
      </c>
    </row>
    <row r="535" spans="2:63" s="1" customFormat="1" ht="49.15" customHeight="1">
      <c r="B535" s="90"/>
      <c r="C535" s="91" t="s">
        <v>1930</v>
      </c>
      <c r="D535" s="91" t="s">
        <v>102</v>
      </c>
      <c r="E535" s="92" t="s">
        <v>1931</v>
      </c>
      <c r="F535" s="93" t="s">
        <v>1932</v>
      </c>
      <c r="G535" s="94" t="s">
        <v>1920</v>
      </c>
      <c r="H535" s="95">
        <v>250</v>
      </c>
      <c r="I535" s="96"/>
      <c r="J535" s="25"/>
      <c r="K535" s="97" t="s">
        <v>3</v>
      </c>
      <c r="L535" s="98" t="s">
        <v>43</v>
      </c>
      <c r="N535" s="99">
        <f>M535*H535</f>
        <v>0</v>
      </c>
      <c r="O535" s="99">
        <v>0</v>
      </c>
      <c r="P535" s="99">
        <f>O535*H535</f>
        <v>0</v>
      </c>
      <c r="Q535" s="99">
        <v>0</v>
      </c>
      <c r="R535" s="100">
        <f>Q535*H535</f>
        <v>0</v>
      </c>
      <c r="AP535" s="101" t="s">
        <v>106</v>
      </c>
      <c r="AR535" s="101" t="s">
        <v>102</v>
      </c>
      <c r="AS535" s="101" t="s">
        <v>72</v>
      </c>
      <c r="AW535" s="11" t="s">
        <v>107</v>
      </c>
      <c r="BC535" s="102" t="e">
        <f>IF(L535="základní",#REF!,0)</f>
        <v>#REF!</v>
      </c>
      <c r="BD535" s="102">
        <f>IF(L535="snížená",#REF!,0)</f>
        <v>0</v>
      </c>
      <c r="BE535" s="102">
        <f>IF(L535="zákl. přenesená",#REF!,0)</f>
        <v>0</v>
      </c>
      <c r="BF535" s="102">
        <f>IF(L535="sníž. přenesená",#REF!,0)</f>
        <v>0</v>
      </c>
      <c r="BG535" s="102">
        <f>IF(L535="nulová",#REF!,0)</f>
        <v>0</v>
      </c>
      <c r="BH535" s="11" t="s">
        <v>80</v>
      </c>
      <c r="BI535" s="102" t="e">
        <f>ROUND(#REF!*H535,2)</f>
        <v>#REF!</v>
      </c>
      <c r="BJ535" s="11" t="s">
        <v>106</v>
      </c>
      <c r="BK535" s="101" t="s">
        <v>1933</v>
      </c>
    </row>
    <row r="536" spans="2:63" s="1" customFormat="1" ht="49.15" customHeight="1">
      <c r="B536" s="90"/>
      <c r="C536" s="91" t="s">
        <v>1934</v>
      </c>
      <c r="D536" s="91" t="s">
        <v>102</v>
      </c>
      <c r="E536" s="92" t="s">
        <v>1935</v>
      </c>
      <c r="F536" s="93" t="s">
        <v>1936</v>
      </c>
      <c r="G536" s="94" t="s">
        <v>1920</v>
      </c>
      <c r="H536" s="95">
        <v>20</v>
      </c>
      <c r="I536" s="96"/>
      <c r="J536" s="25"/>
      <c r="K536" s="97" t="s">
        <v>3</v>
      </c>
      <c r="L536" s="98" t="s">
        <v>43</v>
      </c>
      <c r="N536" s="99">
        <f>M536*H536</f>
        <v>0</v>
      </c>
      <c r="O536" s="99">
        <v>0</v>
      </c>
      <c r="P536" s="99">
        <f>O536*H536</f>
        <v>0</v>
      </c>
      <c r="Q536" s="99">
        <v>0</v>
      </c>
      <c r="R536" s="100">
        <f>Q536*H536</f>
        <v>0</v>
      </c>
      <c r="AP536" s="101" t="s">
        <v>106</v>
      </c>
      <c r="AR536" s="101" t="s">
        <v>102</v>
      </c>
      <c r="AS536" s="101" t="s">
        <v>72</v>
      </c>
      <c r="AW536" s="11" t="s">
        <v>107</v>
      </c>
      <c r="BC536" s="102" t="e">
        <f>IF(L536="základní",#REF!,0)</f>
        <v>#REF!</v>
      </c>
      <c r="BD536" s="102">
        <f>IF(L536="snížená",#REF!,0)</f>
        <v>0</v>
      </c>
      <c r="BE536" s="102">
        <f>IF(L536="zákl. přenesená",#REF!,0)</f>
        <v>0</v>
      </c>
      <c r="BF536" s="102">
        <f>IF(L536="sníž. přenesená",#REF!,0)</f>
        <v>0</v>
      </c>
      <c r="BG536" s="102">
        <f>IF(L536="nulová",#REF!,0)</f>
        <v>0</v>
      </c>
      <c r="BH536" s="11" t="s">
        <v>80</v>
      </c>
      <c r="BI536" s="102" t="e">
        <f>ROUND(#REF!*H536,2)</f>
        <v>#REF!</v>
      </c>
      <c r="BJ536" s="11" t="s">
        <v>106</v>
      </c>
      <c r="BK536" s="101" t="s">
        <v>1937</v>
      </c>
    </row>
    <row r="537" spans="2:63" s="1" customFormat="1" ht="49.15" customHeight="1">
      <c r="B537" s="90"/>
      <c r="C537" s="91" t="s">
        <v>1938</v>
      </c>
      <c r="D537" s="91" t="s">
        <v>102</v>
      </c>
      <c r="E537" s="92" t="s">
        <v>1939</v>
      </c>
      <c r="F537" s="93" t="s">
        <v>1940</v>
      </c>
      <c r="G537" s="94" t="s">
        <v>1920</v>
      </c>
      <c r="H537" s="95">
        <v>250</v>
      </c>
      <c r="I537" s="96"/>
      <c r="J537" s="25"/>
      <c r="K537" s="97" t="s">
        <v>3</v>
      </c>
      <c r="L537" s="98" t="s">
        <v>43</v>
      </c>
      <c r="N537" s="99">
        <f>M537*H537</f>
        <v>0</v>
      </c>
      <c r="O537" s="99">
        <v>0</v>
      </c>
      <c r="P537" s="99">
        <f>O537*H537</f>
        <v>0</v>
      </c>
      <c r="Q537" s="99">
        <v>0</v>
      </c>
      <c r="R537" s="100">
        <f>Q537*H537</f>
        <v>0</v>
      </c>
      <c r="AP537" s="101" t="s">
        <v>106</v>
      </c>
      <c r="AR537" s="101" t="s">
        <v>102</v>
      </c>
      <c r="AS537" s="101" t="s">
        <v>72</v>
      </c>
      <c r="AW537" s="11" t="s">
        <v>107</v>
      </c>
      <c r="BC537" s="102" t="e">
        <f>IF(L537="základní",#REF!,0)</f>
        <v>#REF!</v>
      </c>
      <c r="BD537" s="102">
        <f>IF(L537="snížená",#REF!,0)</f>
        <v>0</v>
      </c>
      <c r="BE537" s="102">
        <f>IF(L537="zákl. přenesená",#REF!,0)</f>
        <v>0</v>
      </c>
      <c r="BF537" s="102">
        <f>IF(L537="sníž. přenesená",#REF!,0)</f>
        <v>0</v>
      </c>
      <c r="BG537" s="102">
        <f>IF(L537="nulová",#REF!,0)</f>
        <v>0</v>
      </c>
      <c r="BH537" s="11" t="s">
        <v>80</v>
      </c>
      <c r="BI537" s="102" t="e">
        <f>ROUND(#REF!*H537,2)</f>
        <v>#REF!</v>
      </c>
      <c r="BJ537" s="11" t="s">
        <v>106</v>
      </c>
      <c r="BK537" s="101" t="s">
        <v>1941</v>
      </c>
    </row>
    <row r="538" spans="2:63" s="1" customFormat="1" ht="49.15" customHeight="1">
      <c r="B538" s="90"/>
      <c r="C538" s="91" t="s">
        <v>1942</v>
      </c>
      <c r="D538" s="91" t="s">
        <v>102</v>
      </c>
      <c r="E538" s="92" t="s">
        <v>1943</v>
      </c>
      <c r="F538" s="93" t="s">
        <v>1944</v>
      </c>
      <c r="G538" s="94" t="s">
        <v>1920</v>
      </c>
      <c r="H538" s="95">
        <v>20</v>
      </c>
      <c r="I538" s="96"/>
      <c r="J538" s="25"/>
      <c r="K538" s="97" t="s">
        <v>3</v>
      </c>
      <c r="L538" s="98" t="s">
        <v>43</v>
      </c>
      <c r="N538" s="99">
        <f>M538*H538</f>
        <v>0</v>
      </c>
      <c r="O538" s="99">
        <v>0</v>
      </c>
      <c r="P538" s="99">
        <f>O538*H538</f>
        <v>0</v>
      </c>
      <c r="Q538" s="99">
        <v>0</v>
      </c>
      <c r="R538" s="100">
        <f>Q538*H538</f>
        <v>0</v>
      </c>
      <c r="AP538" s="101" t="s">
        <v>106</v>
      </c>
      <c r="AR538" s="101" t="s">
        <v>102</v>
      </c>
      <c r="AS538" s="101" t="s">
        <v>72</v>
      </c>
      <c r="AW538" s="11" t="s">
        <v>107</v>
      </c>
      <c r="BC538" s="102" t="e">
        <f>IF(L538="základní",#REF!,0)</f>
        <v>#REF!</v>
      </c>
      <c r="BD538" s="102">
        <f>IF(L538="snížená",#REF!,0)</f>
        <v>0</v>
      </c>
      <c r="BE538" s="102">
        <f>IF(L538="zákl. přenesená",#REF!,0)</f>
        <v>0</v>
      </c>
      <c r="BF538" s="102">
        <f>IF(L538="sníž. přenesená",#REF!,0)</f>
        <v>0</v>
      </c>
      <c r="BG538" s="102">
        <f>IF(L538="nulová",#REF!,0)</f>
        <v>0</v>
      </c>
      <c r="BH538" s="11" t="s">
        <v>80</v>
      </c>
      <c r="BI538" s="102" t="e">
        <f>ROUND(#REF!*H538,2)</f>
        <v>#REF!</v>
      </c>
      <c r="BJ538" s="11" t="s">
        <v>106</v>
      </c>
      <c r="BK538" s="101" t="s">
        <v>1945</v>
      </c>
    </row>
    <row r="539" spans="2:63" s="1" customFormat="1" ht="44.25" customHeight="1">
      <c r="B539" s="90"/>
      <c r="C539" s="91" t="s">
        <v>1946</v>
      </c>
      <c r="D539" s="91" t="s">
        <v>102</v>
      </c>
      <c r="E539" s="92" t="s">
        <v>1947</v>
      </c>
      <c r="F539" s="93" t="s">
        <v>1948</v>
      </c>
      <c r="G539" s="94" t="s">
        <v>1920</v>
      </c>
      <c r="H539" s="95">
        <v>100</v>
      </c>
      <c r="I539" s="96"/>
      <c r="J539" s="25"/>
      <c r="K539" s="97" t="s">
        <v>3</v>
      </c>
      <c r="L539" s="98" t="s">
        <v>43</v>
      </c>
      <c r="N539" s="99">
        <f>M539*H539</f>
        <v>0</v>
      </c>
      <c r="O539" s="99">
        <v>0</v>
      </c>
      <c r="P539" s="99">
        <f>O539*H539</f>
        <v>0</v>
      </c>
      <c r="Q539" s="99">
        <v>0</v>
      </c>
      <c r="R539" s="100">
        <f>Q539*H539</f>
        <v>0</v>
      </c>
      <c r="AP539" s="101" t="s">
        <v>106</v>
      </c>
      <c r="AR539" s="101" t="s">
        <v>102</v>
      </c>
      <c r="AS539" s="101" t="s">
        <v>72</v>
      </c>
      <c r="AW539" s="11" t="s">
        <v>107</v>
      </c>
      <c r="BC539" s="102" t="e">
        <f>IF(L539="základní",#REF!,0)</f>
        <v>#REF!</v>
      </c>
      <c r="BD539" s="102">
        <f>IF(L539="snížená",#REF!,0)</f>
        <v>0</v>
      </c>
      <c r="BE539" s="102">
        <f>IF(L539="zákl. přenesená",#REF!,0)</f>
        <v>0</v>
      </c>
      <c r="BF539" s="102">
        <f>IF(L539="sníž. přenesená",#REF!,0)</f>
        <v>0</v>
      </c>
      <c r="BG539" s="102">
        <f>IF(L539="nulová",#REF!,0)</f>
        <v>0</v>
      </c>
      <c r="BH539" s="11" t="s">
        <v>80</v>
      </c>
      <c r="BI539" s="102" t="e">
        <f>ROUND(#REF!*H539,2)</f>
        <v>#REF!</v>
      </c>
      <c r="BJ539" s="11" t="s">
        <v>106</v>
      </c>
      <c r="BK539" s="101" t="s">
        <v>1949</v>
      </c>
    </row>
    <row r="540" spans="2:63" s="1" customFormat="1" ht="44.25" customHeight="1">
      <c r="B540" s="90"/>
      <c r="C540" s="91" t="s">
        <v>1950</v>
      </c>
      <c r="D540" s="91" t="s">
        <v>102</v>
      </c>
      <c r="E540" s="92" t="s">
        <v>1951</v>
      </c>
      <c r="F540" s="93" t="s">
        <v>1952</v>
      </c>
      <c r="G540" s="94" t="s">
        <v>1920</v>
      </c>
      <c r="H540" s="95">
        <v>20</v>
      </c>
      <c r="I540" s="96"/>
      <c r="J540" s="25"/>
      <c r="K540" s="97" t="s">
        <v>3</v>
      </c>
      <c r="L540" s="98" t="s">
        <v>43</v>
      </c>
      <c r="N540" s="99">
        <f>M540*H540</f>
        <v>0</v>
      </c>
      <c r="O540" s="99">
        <v>0</v>
      </c>
      <c r="P540" s="99">
        <f>O540*H540</f>
        <v>0</v>
      </c>
      <c r="Q540" s="99">
        <v>0</v>
      </c>
      <c r="R540" s="100">
        <f>Q540*H540</f>
        <v>0</v>
      </c>
      <c r="AP540" s="101" t="s">
        <v>106</v>
      </c>
      <c r="AR540" s="101" t="s">
        <v>102</v>
      </c>
      <c r="AS540" s="101" t="s">
        <v>72</v>
      </c>
      <c r="AW540" s="11" t="s">
        <v>107</v>
      </c>
      <c r="BC540" s="102" t="e">
        <f>IF(L540="základní",#REF!,0)</f>
        <v>#REF!</v>
      </c>
      <c r="BD540" s="102">
        <f>IF(L540="snížená",#REF!,0)</f>
        <v>0</v>
      </c>
      <c r="BE540" s="102">
        <f>IF(L540="zákl. přenesená",#REF!,0)</f>
        <v>0</v>
      </c>
      <c r="BF540" s="102">
        <f>IF(L540="sníž. přenesená",#REF!,0)</f>
        <v>0</v>
      </c>
      <c r="BG540" s="102">
        <f>IF(L540="nulová",#REF!,0)</f>
        <v>0</v>
      </c>
      <c r="BH540" s="11" t="s">
        <v>80</v>
      </c>
      <c r="BI540" s="102" t="e">
        <f>ROUND(#REF!*H540,2)</f>
        <v>#REF!</v>
      </c>
      <c r="BJ540" s="11" t="s">
        <v>106</v>
      </c>
      <c r="BK540" s="101" t="s">
        <v>1953</v>
      </c>
    </row>
    <row r="541" spans="2:63" s="1" customFormat="1" ht="49.15" customHeight="1">
      <c r="B541" s="90"/>
      <c r="C541" s="91" t="s">
        <v>1954</v>
      </c>
      <c r="D541" s="91" t="s">
        <v>102</v>
      </c>
      <c r="E541" s="92" t="s">
        <v>1955</v>
      </c>
      <c r="F541" s="93" t="s">
        <v>1956</v>
      </c>
      <c r="G541" s="94" t="s">
        <v>1920</v>
      </c>
      <c r="H541" s="95">
        <v>20</v>
      </c>
      <c r="I541" s="96"/>
      <c r="J541" s="25"/>
      <c r="K541" s="97" t="s">
        <v>3</v>
      </c>
      <c r="L541" s="98" t="s">
        <v>43</v>
      </c>
      <c r="N541" s="99">
        <f>M541*H541</f>
        <v>0</v>
      </c>
      <c r="O541" s="99">
        <v>0</v>
      </c>
      <c r="P541" s="99">
        <f>O541*H541</f>
        <v>0</v>
      </c>
      <c r="Q541" s="99">
        <v>0</v>
      </c>
      <c r="R541" s="100">
        <f>Q541*H541</f>
        <v>0</v>
      </c>
      <c r="AP541" s="101" t="s">
        <v>106</v>
      </c>
      <c r="AR541" s="101" t="s">
        <v>102</v>
      </c>
      <c r="AS541" s="101" t="s">
        <v>72</v>
      </c>
      <c r="AW541" s="11" t="s">
        <v>107</v>
      </c>
      <c r="BC541" s="102" t="e">
        <f>IF(L541="základní",#REF!,0)</f>
        <v>#REF!</v>
      </c>
      <c r="BD541" s="102">
        <f>IF(L541="snížená",#REF!,0)</f>
        <v>0</v>
      </c>
      <c r="BE541" s="102">
        <f>IF(L541="zákl. přenesená",#REF!,0)</f>
        <v>0</v>
      </c>
      <c r="BF541" s="102">
        <f>IF(L541="sníž. přenesená",#REF!,0)</f>
        <v>0</v>
      </c>
      <c r="BG541" s="102">
        <f>IF(L541="nulová",#REF!,0)</f>
        <v>0</v>
      </c>
      <c r="BH541" s="11" t="s">
        <v>80</v>
      </c>
      <c r="BI541" s="102" t="e">
        <f>ROUND(#REF!*H541,2)</f>
        <v>#REF!</v>
      </c>
      <c r="BJ541" s="11" t="s">
        <v>106</v>
      </c>
      <c r="BK541" s="101" t="s">
        <v>1957</v>
      </c>
    </row>
    <row r="542" spans="2:63" s="1" customFormat="1" ht="44.25" customHeight="1">
      <c r="B542" s="90"/>
      <c r="C542" s="91" t="s">
        <v>1958</v>
      </c>
      <c r="D542" s="91" t="s">
        <v>102</v>
      </c>
      <c r="E542" s="92" t="s">
        <v>1959</v>
      </c>
      <c r="F542" s="93" t="s">
        <v>1960</v>
      </c>
      <c r="G542" s="94" t="s">
        <v>1920</v>
      </c>
      <c r="H542" s="95">
        <v>20</v>
      </c>
      <c r="I542" s="96"/>
      <c r="J542" s="25"/>
      <c r="K542" s="97" t="s">
        <v>3</v>
      </c>
      <c r="L542" s="98" t="s">
        <v>43</v>
      </c>
      <c r="N542" s="99">
        <f>M542*H542</f>
        <v>0</v>
      </c>
      <c r="O542" s="99">
        <v>0</v>
      </c>
      <c r="P542" s="99">
        <f>O542*H542</f>
        <v>0</v>
      </c>
      <c r="Q542" s="99">
        <v>0</v>
      </c>
      <c r="R542" s="100">
        <f>Q542*H542</f>
        <v>0</v>
      </c>
      <c r="AP542" s="101" t="s">
        <v>106</v>
      </c>
      <c r="AR542" s="101" t="s">
        <v>102</v>
      </c>
      <c r="AS542" s="101" t="s">
        <v>72</v>
      </c>
      <c r="AW542" s="11" t="s">
        <v>107</v>
      </c>
      <c r="BC542" s="102" t="e">
        <f>IF(L542="základní",#REF!,0)</f>
        <v>#REF!</v>
      </c>
      <c r="BD542" s="102">
        <f>IF(L542="snížená",#REF!,0)</f>
        <v>0</v>
      </c>
      <c r="BE542" s="102">
        <f>IF(L542="zákl. přenesená",#REF!,0)</f>
        <v>0</v>
      </c>
      <c r="BF542" s="102">
        <f>IF(L542="sníž. přenesená",#REF!,0)</f>
        <v>0</v>
      </c>
      <c r="BG542" s="102">
        <f>IF(L542="nulová",#REF!,0)</f>
        <v>0</v>
      </c>
      <c r="BH542" s="11" t="s">
        <v>80</v>
      </c>
      <c r="BI542" s="102" t="e">
        <f>ROUND(#REF!*H542,2)</f>
        <v>#REF!</v>
      </c>
      <c r="BJ542" s="11" t="s">
        <v>106</v>
      </c>
      <c r="BK542" s="101" t="s">
        <v>1961</v>
      </c>
    </row>
    <row r="543" spans="2:63" s="1" customFormat="1" ht="44.25" customHeight="1">
      <c r="B543" s="90"/>
      <c r="C543" s="91" t="s">
        <v>1962</v>
      </c>
      <c r="D543" s="91" t="s">
        <v>102</v>
      </c>
      <c r="E543" s="92" t="s">
        <v>1963</v>
      </c>
      <c r="F543" s="93" t="s">
        <v>1964</v>
      </c>
      <c r="G543" s="94" t="s">
        <v>1920</v>
      </c>
      <c r="H543" s="95">
        <v>20</v>
      </c>
      <c r="I543" s="96"/>
      <c r="J543" s="25"/>
      <c r="K543" s="97" t="s">
        <v>3</v>
      </c>
      <c r="L543" s="98" t="s">
        <v>43</v>
      </c>
      <c r="N543" s="99">
        <f>M543*H543</f>
        <v>0</v>
      </c>
      <c r="O543" s="99">
        <v>0</v>
      </c>
      <c r="P543" s="99">
        <f>O543*H543</f>
        <v>0</v>
      </c>
      <c r="Q543" s="99">
        <v>0</v>
      </c>
      <c r="R543" s="100">
        <f>Q543*H543</f>
        <v>0</v>
      </c>
      <c r="AP543" s="101" t="s">
        <v>106</v>
      </c>
      <c r="AR543" s="101" t="s">
        <v>102</v>
      </c>
      <c r="AS543" s="101" t="s">
        <v>72</v>
      </c>
      <c r="AW543" s="11" t="s">
        <v>107</v>
      </c>
      <c r="BC543" s="102" t="e">
        <f>IF(L543="základní",#REF!,0)</f>
        <v>#REF!</v>
      </c>
      <c r="BD543" s="102">
        <f>IF(L543="snížená",#REF!,0)</f>
        <v>0</v>
      </c>
      <c r="BE543" s="102">
        <f>IF(L543="zákl. přenesená",#REF!,0)</f>
        <v>0</v>
      </c>
      <c r="BF543" s="102">
        <f>IF(L543="sníž. přenesená",#REF!,0)</f>
        <v>0</v>
      </c>
      <c r="BG543" s="102">
        <f>IF(L543="nulová",#REF!,0)</f>
        <v>0</v>
      </c>
      <c r="BH543" s="11" t="s">
        <v>80</v>
      </c>
      <c r="BI543" s="102" t="e">
        <f>ROUND(#REF!*H543,2)</f>
        <v>#REF!</v>
      </c>
      <c r="BJ543" s="11" t="s">
        <v>106</v>
      </c>
      <c r="BK543" s="101" t="s">
        <v>1965</v>
      </c>
    </row>
    <row r="544" spans="2:63" s="1" customFormat="1" ht="49.15" customHeight="1">
      <c r="B544" s="90"/>
      <c r="C544" s="91" t="s">
        <v>1966</v>
      </c>
      <c r="D544" s="91" t="s">
        <v>102</v>
      </c>
      <c r="E544" s="92" t="s">
        <v>1967</v>
      </c>
      <c r="F544" s="93" t="s">
        <v>1968</v>
      </c>
      <c r="G544" s="94" t="s">
        <v>111</v>
      </c>
      <c r="H544" s="95">
        <v>30</v>
      </c>
      <c r="I544" s="96"/>
      <c r="J544" s="25"/>
      <c r="K544" s="97" t="s">
        <v>3</v>
      </c>
      <c r="L544" s="98" t="s">
        <v>43</v>
      </c>
      <c r="N544" s="99">
        <f>M544*H544</f>
        <v>0</v>
      </c>
      <c r="O544" s="99">
        <v>0</v>
      </c>
      <c r="P544" s="99">
        <f>O544*H544</f>
        <v>0</v>
      </c>
      <c r="Q544" s="99">
        <v>0</v>
      </c>
      <c r="R544" s="100">
        <f>Q544*H544</f>
        <v>0</v>
      </c>
      <c r="AP544" s="101" t="s">
        <v>106</v>
      </c>
      <c r="AR544" s="101" t="s">
        <v>102</v>
      </c>
      <c r="AS544" s="101" t="s">
        <v>72</v>
      </c>
      <c r="AW544" s="11" t="s">
        <v>107</v>
      </c>
      <c r="BC544" s="102" t="e">
        <f>IF(L544="základní",#REF!,0)</f>
        <v>#REF!</v>
      </c>
      <c r="BD544" s="102">
        <f>IF(L544="snížená",#REF!,0)</f>
        <v>0</v>
      </c>
      <c r="BE544" s="102">
        <f>IF(L544="zákl. přenesená",#REF!,0)</f>
        <v>0</v>
      </c>
      <c r="BF544" s="102">
        <f>IF(L544="sníž. přenesená",#REF!,0)</f>
        <v>0</v>
      </c>
      <c r="BG544" s="102">
        <f>IF(L544="nulová",#REF!,0)</f>
        <v>0</v>
      </c>
      <c r="BH544" s="11" t="s">
        <v>80</v>
      </c>
      <c r="BI544" s="102" t="e">
        <f>ROUND(#REF!*H544,2)</f>
        <v>#REF!</v>
      </c>
      <c r="BJ544" s="11" t="s">
        <v>106</v>
      </c>
      <c r="BK544" s="101" t="s">
        <v>1969</v>
      </c>
    </row>
    <row r="545" spans="2:63" s="1" customFormat="1" ht="49.15" customHeight="1">
      <c r="B545" s="90"/>
      <c r="C545" s="91" t="s">
        <v>1970</v>
      </c>
      <c r="D545" s="91" t="s">
        <v>102</v>
      </c>
      <c r="E545" s="92" t="s">
        <v>1971</v>
      </c>
      <c r="F545" s="93" t="s">
        <v>1972</v>
      </c>
      <c r="G545" s="94" t="s">
        <v>111</v>
      </c>
      <c r="H545" s="95">
        <v>100</v>
      </c>
      <c r="I545" s="96"/>
      <c r="J545" s="25"/>
      <c r="K545" s="97" t="s">
        <v>3</v>
      </c>
      <c r="L545" s="98" t="s">
        <v>43</v>
      </c>
      <c r="N545" s="99">
        <f>M545*H545</f>
        <v>0</v>
      </c>
      <c r="O545" s="99">
        <v>0</v>
      </c>
      <c r="P545" s="99">
        <f>O545*H545</f>
        <v>0</v>
      </c>
      <c r="Q545" s="99">
        <v>0</v>
      </c>
      <c r="R545" s="100">
        <f>Q545*H545</f>
        <v>0</v>
      </c>
      <c r="AP545" s="101" t="s">
        <v>106</v>
      </c>
      <c r="AR545" s="101" t="s">
        <v>102</v>
      </c>
      <c r="AS545" s="101" t="s">
        <v>72</v>
      </c>
      <c r="AW545" s="11" t="s">
        <v>107</v>
      </c>
      <c r="BC545" s="102" t="e">
        <f>IF(L545="základní",#REF!,0)</f>
        <v>#REF!</v>
      </c>
      <c r="BD545" s="102">
        <f>IF(L545="snížená",#REF!,0)</f>
        <v>0</v>
      </c>
      <c r="BE545" s="102">
        <f>IF(L545="zákl. přenesená",#REF!,0)</f>
        <v>0</v>
      </c>
      <c r="BF545" s="102">
        <f>IF(L545="sníž. přenesená",#REF!,0)</f>
        <v>0</v>
      </c>
      <c r="BG545" s="102">
        <f>IF(L545="nulová",#REF!,0)</f>
        <v>0</v>
      </c>
      <c r="BH545" s="11" t="s">
        <v>80</v>
      </c>
      <c r="BI545" s="102" t="e">
        <f>ROUND(#REF!*H545,2)</f>
        <v>#REF!</v>
      </c>
      <c r="BJ545" s="11" t="s">
        <v>106</v>
      </c>
      <c r="BK545" s="101" t="s">
        <v>1973</v>
      </c>
    </row>
    <row r="546" spans="2:63" s="1" customFormat="1" ht="49.15" customHeight="1">
      <c r="B546" s="90"/>
      <c r="C546" s="91" t="s">
        <v>1974</v>
      </c>
      <c r="D546" s="91" t="s">
        <v>102</v>
      </c>
      <c r="E546" s="92" t="s">
        <v>1975</v>
      </c>
      <c r="F546" s="93" t="s">
        <v>1976</v>
      </c>
      <c r="G546" s="94" t="s">
        <v>111</v>
      </c>
      <c r="H546" s="95">
        <v>50</v>
      </c>
      <c r="I546" s="96"/>
      <c r="J546" s="25"/>
      <c r="K546" s="97" t="s">
        <v>3</v>
      </c>
      <c r="L546" s="98" t="s">
        <v>43</v>
      </c>
      <c r="N546" s="99">
        <f>M546*H546</f>
        <v>0</v>
      </c>
      <c r="O546" s="99">
        <v>0</v>
      </c>
      <c r="P546" s="99">
        <f>O546*H546</f>
        <v>0</v>
      </c>
      <c r="Q546" s="99">
        <v>0</v>
      </c>
      <c r="R546" s="100">
        <f>Q546*H546</f>
        <v>0</v>
      </c>
      <c r="AP546" s="101" t="s">
        <v>106</v>
      </c>
      <c r="AR546" s="101" t="s">
        <v>102</v>
      </c>
      <c r="AS546" s="101" t="s">
        <v>72</v>
      </c>
      <c r="AW546" s="11" t="s">
        <v>107</v>
      </c>
      <c r="BC546" s="102" t="e">
        <f>IF(L546="základní",#REF!,0)</f>
        <v>#REF!</v>
      </c>
      <c r="BD546" s="102">
        <f>IF(L546="snížená",#REF!,0)</f>
        <v>0</v>
      </c>
      <c r="BE546" s="102">
        <f>IF(L546="zákl. přenesená",#REF!,0)</f>
        <v>0</v>
      </c>
      <c r="BF546" s="102">
        <f>IF(L546="sníž. přenesená",#REF!,0)</f>
        <v>0</v>
      </c>
      <c r="BG546" s="102">
        <f>IF(L546="nulová",#REF!,0)</f>
        <v>0</v>
      </c>
      <c r="BH546" s="11" t="s">
        <v>80</v>
      </c>
      <c r="BI546" s="102" t="e">
        <f>ROUND(#REF!*H546,2)</f>
        <v>#REF!</v>
      </c>
      <c r="BJ546" s="11" t="s">
        <v>106</v>
      </c>
      <c r="BK546" s="101" t="s">
        <v>1977</v>
      </c>
    </row>
    <row r="547" spans="2:63" s="1" customFormat="1" ht="49.15" customHeight="1">
      <c r="B547" s="90"/>
      <c r="C547" s="91" t="s">
        <v>1978</v>
      </c>
      <c r="D547" s="91" t="s">
        <v>102</v>
      </c>
      <c r="E547" s="92" t="s">
        <v>1979</v>
      </c>
      <c r="F547" s="93" t="s">
        <v>1980</v>
      </c>
      <c r="G547" s="94" t="s">
        <v>111</v>
      </c>
      <c r="H547" s="95">
        <v>100</v>
      </c>
      <c r="I547" s="96"/>
      <c r="J547" s="25"/>
      <c r="K547" s="97" t="s">
        <v>3</v>
      </c>
      <c r="L547" s="98" t="s">
        <v>43</v>
      </c>
      <c r="N547" s="99">
        <f>M547*H547</f>
        <v>0</v>
      </c>
      <c r="O547" s="99">
        <v>0</v>
      </c>
      <c r="P547" s="99">
        <f>O547*H547</f>
        <v>0</v>
      </c>
      <c r="Q547" s="99">
        <v>0</v>
      </c>
      <c r="R547" s="100">
        <f>Q547*H547</f>
        <v>0</v>
      </c>
      <c r="AP547" s="101" t="s">
        <v>106</v>
      </c>
      <c r="AR547" s="101" t="s">
        <v>102</v>
      </c>
      <c r="AS547" s="101" t="s">
        <v>72</v>
      </c>
      <c r="AW547" s="11" t="s">
        <v>107</v>
      </c>
      <c r="BC547" s="102" t="e">
        <f>IF(L547="základní",#REF!,0)</f>
        <v>#REF!</v>
      </c>
      <c r="BD547" s="102">
        <f>IF(L547="snížená",#REF!,0)</f>
        <v>0</v>
      </c>
      <c r="BE547" s="102">
        <f>IF(L547="zákl. přenesená",#REF!,0)</f>
        <v>0</v>
      </c>
      <c r="BF547" s="102">
        <f>IF(L547="sníž. přenesená",#REF!,0)</f>
        <v>0</v>
      </c>
      <c r="BG547" s="102">
        <f>IF(L547="nulová",#REF!,0)</f>
        <v>0</v>
      </c>
      <c r="BH547" s="11" t="s">
        <v>80</v>
      </c>
      <c r="BI547" s="102" t="e">
        <f>ROUND(#REF!*H547,2)</f>
        <v>#REF!</v>
      </c>
      <c r="BJ547" s="11" t="s">
        <v>106</v>
      </c>
      <c r="BK547" s="101" t="s">
        <v>1981</v>
      </c>
    </row>
    <row r="548" spans="2:63" s="1" customFormat="1" ht="49.15" customHeight="1">
      <c r="B548" s="90"/>
      <c r="C548" s="91" t="s">
        <v>1982</v>
      </c>
      <c r="D548" s="91" t="s">
        <v>102</v>
      </c>
      <c r="E548" s="92" t="s">
        <v>1983</v>
      </c>
      <c r="F548" s="93" t="s">
        <v>1984</v>
      </c>
      <c r="G548" s="94" t="s">
        <v>111</v>
      </c>
      <c r="H548" s="95">
        <v>50</v>
      </c>
      <c r="I548" s="96"/>
      <c r="J548" s="25"/>
      <c r="K548" s="97" t="s">
        <v>3</v>
      </c>
      <c r="L548" s="98" t="s">
        <v>43</v>
      </c>
      <c r="N548" s="99">
        <f>M548*H548</f>
        <v>0</v>
      </c>
      <c r="O548" s="99">
        <v>0</v>
      </c>
      <c r="P548" s="99">
        <f>O548*H548</f>
        <v>0</v>
      </c>
      <c r="Q548" s="99">
        <v>0</v>
      </c>
      <c r="R548" s="100">
        <f>Q548*H548</f>
        <v>0</v>
      </c>
      <c r="AP548" s="101" t="s">
        <v>106</v>
      </c>
      <c r="AR548" s="101" t="s">
        <v>102</v>
      </c>
      <c r="AS548" s="101" t="s">
        <v>72</v>
      </c>
      <c r="AW548" s="11" t="s">
        <v>107</v>
      </c>
      <c r="BC548" s="102" t="e">
        <f>IF(L548="základní",#REF!,0)</f>
        <v>#REF!</v>
      </c>
      <c r="BD548" s="102">
        <f>IF(L548="snížená",#REF!,0)</f>
        <v>0</v>
      </c>
      <c r="BE548" s="102">
        <f>IF(L548="zákl. přenesená",#REF!,0)</f>
        <v>0</v>
      </c>
      <c r="BF548" s="102">
        <f>IF(L548="sníž. přenesená",#REF!,0)</f>
        <v>0</v>
      </c>
      <c r="BG548" s="102">
        <f>IF(L548="nulová",#REF!,0)</f>
        <v>0</v>
      </c>
      <c r="BH548" s="11" t="s">
        <v>80</v>
      </c>
      <c r="BI548" s="102" t="e">
        <f>ROUND(#REF!*H548,2)</f>
        <v>#REF!</v>
      </c>
      <c r="BJ548" s="11" t="s">
        <v>106</v>
      </c>
      <c r="BK548" s="101" t="s">
        <v>1985</v>
      </c>
    </row>
    <row r="549" spans="2:63" s="1" customFormat="1" ht="49.15" customHeight="1">
      <c r="B549" s="90"/>
      <c r="C549" s="91" t="s">
        <v>1986</v>
      </c>
      <c r="D549" s="91" t="s">
        <v>102</v>
      </c>
      <c r="E549" s="92" t="s">
        <v>1987</v>
      </c>
      <c r="F549" s="93" t="s">
        <v>1988</v>
      </c>
      <c r="G549" s="94" t="s">
        <v>111</v>
      </c>
      <c r="H549" s="95">
        <v>100</v>
      </c>
      <c r="I549" s="96"/>
      <c r="J549" s="25"/>
      <c r="K549" s="97" t="s">
        <v>3</v>
      </c>
      <c r="L549" s="98" t="s">
        <v>43</v>
      </c>
      <c r="N549" s="99">
        <f>M549*H549</f>
        <v>0</v>
      </c>
      <c r="O549" s="99">
        <v>0</v>
      </c>
      <c r="P549" s="99">
        <f>O549*H549</f>
        <v>0</v>
      </c>
      <c r="Q549" s="99">
        <v>0</v>
      </c>
      <c r="R549" s="100">
        <f>Q549*H549</f>
        <v>0</v>
      </c>
      <c r="AP549" s="101" t="s">
        <v>106</v>
      </c>
      <c r="AR549" s="101" t="s">
        <v>102</v>
      </c>
      <c r="AS549" s="101" t="s">
        <v>72</v>
      </c>
      <c r="AW549" s="11" t="s">
        <v>107</v>
      </c>
      <c r="BC549" s="102" t="e">
        <f>IF(L549="základní",#REF!,0)</f>
        <v>#REF!</v>
      </c>
      <c r="BD549" s="102">
        <f>IF(L549="snížená",#REF!,0)</f>
        <v>0</v>
      </c>
      <c r="BE549" s="102">
        <f>IF(L549="zákl. přenesená",#REF!,0)</f>
        <v>0</v>
      </c>
      <c r="BF549" s="102">
        <f>IF(L549="sníž. přenesená",#REF!,0)</f>
        <v>0</v>
      </c>
      <c r="BG549" s="102">
        <f>IF(L549="nulová",#REF!,0)</f>
        <v>0</v>
      </c>
      <c r="BH549" s="11" t="s">
        <v>80</v>
      </c>
      <c r="BI549" s="102" t="e">
        <f>ROUND(#REF!*H549,2)</f>
        <v>#REF!</v>
      </c>
      <c r="BJ549" s="11" t="s">
        <v>106</v>
      </c>
      <c r="BK549" s="101" t="s">
        <v>1989</v>
      </c>
    </row>
    <row r="550" spans="2:63" s="1" customFormat="1" ht="49.15" customHeight="1">
      <c r="B550" s="90"/>
      <c r="C550" s="91" t="s">
        <v>1990</v>
      </c>
      <c r="D550" s="91" t="s">
        <v>102</v>
      </c>
      <c r="E550" s="92" t="s">
        <v>1991</v>
      </c>
      <c r="F550" s="93" t="s">
        <v>1992</v>
      </c>
      <c r="G550" s="94" t="s">
        <v>1920</v>
      </c>
      <c r="H550" s="95">
        <v>50</v>
      </c>
      <c r="I550" s="96"/>
      <c r="J550" s="25"/>
      <c r="K550" s="97" t="s">
        <v>3</v>
      </c>
      <c r="L550" s="98" t="s">
        <v>43</v>
      </c>
      <c r="N550" s="99">
        <f>M550*H550</f>
        <v>0</v>
      </c>
      <c r="O550" s="99">
        <v>0</v>
      </c>
      <c r="P550" s="99">
        <f>O550*H550</f>
        <v>0</v>
      </c>
      <c r="Q550" s="99">
        <v>0</v>
      </c>
      <c r="R550" s="100">
        <f>Q550*H550</f>
        <v>0</v>
      </c>
      <c r="AP550" s="101" t="s">
        <v>106</v>
      </c>
      <c r="AR550" s="101" t="s">
        <v>102</v>
      </c>
      <c r="AS550" s="101" t="s">
        <v>72</v>
      </c>
      <c r="AW550" s="11" t="s">
        <v>107</v>
      </c>
      <c r="BC550" s="102" t="e">
        <f>IF(L550="základní",#REF!,0)</f>
        <v>#REF!</v>
      </c>
      <c r="BD550" s="102">
        <f>IF(L550="snížená",#REF!,0)</f>
        <v>0</v>
      </c>
      <c r="BE550" s="102">
        <f>IF(L550="zákl. přenesená",#REF!,0)</f>
        <v>0</v>
      </c>
      <c r="BF550" s="102">
        <f>IF(L550="sníž. přenesená",#REF!,0)</f>
        <v>0</v>
      </c>
      <c r="BG550" s="102">
        <f>IF(L550="nulová",#REF!,0)</f>
        <v>0</v>
      </c>
      <c r="BH550" s="11" t="s">
        <v>80</v>
      </c>
      <c r="BI550" s="102" t="e">
        <f>ROUND(#REF!*H550,2)</f>
        <v>#REF!</v>
      </c>
      <c r="BJ550" s="11" t="s">
        <v>106</v>
      </c>
      <c r="BK550" s="101" t="s">
        <v>1993</v>
      </c>
    </row>
    <row r="551" spans="2:63" s="1" customFormat="1" ht="49.15" customHeight="1">
      <c r="B551" s="90"/>
      <c r="C551" s="91" t="s">
        <v>1994</v>
      </c>
      <c r="D551" s="91" t="s">
        <v>102</v>
      </c>
      <c r="E551" s="92" t="s">
        <v>1995</v>
      </c>
      <c r="F551" s="93" t="s">
        <v>1996</v>
      </c>
      <c r="G551" s="94" t="s">
        <v>1920</v>
      </c>
      <c r="H551" s="95">
        <v>100</v>
      </c>
      <c r="I551" s="96"/>
      <c r="J551" s="25"/>
      <c r="K551" s="97" t="s">
        <v>3</v>
      </c>
      <c r="L551" s="98" t="s">
        <v>43</v>
      </c>
      <c r="N551" s="99">
        <f>M551*H551</f>
        <v>0</v>
      </c>
      <c r="O551" s="99">
        <v>0</v>
      </c>
      <c r="P551" s="99">
        <f>O551*H551</f>
        <v>0</v>
      </c>
      <c r="Q551" s="99">
        <v>0</v>
      </c>
      <c r="R551" s="100">
        <f>Q551*H551</f>
        <v>0</v>
      </c>
      <c r="AP551" s="101" t="s">
        <v>106</v>
      </c>
      <c r="AR551" s="101" t="s">
        <v>102</v>
      </c>
      <c r="AS551" s="101" t="s">
        <v>72</v>
      </c>
      <c r="AW551" s="11" t="s">
        <v>107</v>
      </c>
      <c r="BC551" s="102" t="e">
        <f>IF(L551="základní",#REF!,0)</f>
        <v>#REF!</v>
      </c>
      <c r="BD551" s="102">
        <f>IF(L551="snížená",#REF!,0)</f>
        <v>0</v>
      </c>
      <c r="BE551" s="102">
        <f>IF(L551="zákl. přenesená",#REF!,0)</f>
        <v>0</v>
      </c>
      <c r="BF551" s="102">
        <f>IF(L551="sníž. přenesená",#REF!,0)</f>
        <v>0</v>
      </c>
      <c r="BG551" s="102">
        <f>IF(L551="nulová",#REF!,0)</f>
        <v>0</v>
      </c>
      <c r="BH551" s="11" t="s">
        <v>80</v>
      </c>
      <c r="BI551" s="102" t="e">
        <f>ROUND(#REF!*H551,2)</f>
        <v>#REF!</v>
      </c>
      <c r="BJ551" s="11" t="s">
        <v>106</v>
      </c>
      <c r="BK551" s="101" t="s">
        <v>1997</v>
      </c>
    </row>
    <row r="552" spans="2:63" s="1" customFormat="1" ht="49.15" customHeight="1">
      <c r="B552" s="90"/>
      <c r="C552" s="91" t="s">
        <v>1998</v>
      </c>
      <c r="D552" s="91" t="s">
        <v>102</v>
      </c>
      <c r="E552" s="92" t="s">
        <v>1999</v>
      </c>
      <c r="F552" s="93" t="s">
        <v>2000</v>
      </c>
      <c r="G552" s="94" t="s">
        <v>1920</v>
      </c>
      <c r="H552" s="95">
        <v>50</v>
      </c>
      <c r="I552" s="96"/>
      <c r="J552" s="25"/>
      <c r="K552" s="97" t="s">
        <v>3</v>
      </c>
      <c r="L552" s="98" t="s">
        <v>43</v>
      </c>
      <c r="N552" s="99">
        <f>M552*H552</f>
        <v>0</v>
      </c>
      <c r="O552" s="99">
        <v>0</v>
      </c>
      <c r="P552" s="99">
        <f>O552*H552</f>
        <v>0</v>
      </c>
      <c r="Q552" s="99">
        <v>0</v>
      </c>
      <c r="R552" s="100">
        <f>Q552*H552</f>
        <v>0</v>
      </c>
      <c r="AP552" s="101" t="s">
        <v>106</v>
      </c>
      <c r="AR552" s="101" t="s">
        <v>102</v>
      </c>
      <c r="AS552" s="101" t="s">
        <v>72</v>
      </c>
      <c r="AW552" s="11" t="s">
        <v>107</v>
      </c>
      <c r="BC552" s="102" t="e">
        <f>IF(L552="základní",#REF!,0)</f>
        <v>#REF!</v>
      </c>
      <c r="BD552" s="102">
        <f>IF(L552="snížená",#REF!,0)</f>
        <v>0</v>
      </c>
      <c r="BE552" s="102">
        <f>IF(L552="zákl. přenesená",#REF!,0)</f>
        <v>0</v>
      </c>
      <c r="BF552" s="102">
        <f>IF(L552="sníž. přenesená",#REF!,0)</f>
        <v>0</v>
      </c>
      <c r="BG552" s="102">
        <f>IF(L552="nulová",#REF!,0)</f>
        <v>0</v>
      </c>
      <c r="BH552" s="11" t="s">
        <v>80</v>
      </c>
      <c r="BI552" s="102" t="e">
        <f>ROUND(#REF!*H552,2)</f>
        <v>#REF!</v>
      </c>
      <c r="BJ552" s="11" t="s">
        <v>106</v>
      </c>
      <c r="BK552" s="101" t="s">
        <v>2001</v>
      </c>
    </row>
    <row r="553" spans="2:63" s="1" customFormat="1" ht="49.15" customHeight="1">
      <c r="B553" s="90"/>
      <c r="C553" s="91" t="s">
        <v>2002</v>
      </c>
      <c r="D553" s="91" t="s">
        <v>102</v>
      </c>
      <c r="E553" s="92" t="s">
        <v>2003</v>
      </c>
      <c r="F553" s="93" t="s">
        <v>2004</v>
      </c>
      <c r="G553" s="94" t="s">
        <v>1920</v>
      </c>
      <c r="H553" s="95">
        <v>100</v>
      </c>
      <c r="I553" s="96"/>
      <c r="J553" s="25"/>
      <c r="K553" s="97" t="s">
        <v>3</v>
      </c>
      <c r="L553" s="98" t="s">
        <v>43</v>
      </c>
      <c r="N553" s="99">
        <f>M553*H553</f>
        <v>0</v>
      </c>
      <c r="O553" s="99">
        <v>0</v>
      </c>
      <c r="P553" s="99">
        <f>O553*H553</f>
        <v>0</v>
      </c>
      <c r="Q553" s="99">
        <v>0</v>
      </c>
      <c r="R553" s="100">
        <f>Q553*H553</f>
        <v>0</v>
      </c>
      <c r="AP553" s="101" t="s">
        <v>106</v>
      </c>
      <c r="AR553" s="101" t="s">
        <v>102</v>
      </c>
      <c r="AS553" s="101" t="s">
        <v>72</v>
      </c>
      <c r="AW553" s="11" t="s">
        <v>107</v>
      </c>
      <c r="BC553" s="102" t="e">
        <f>IF(L553="základní",#REF!,0)</f>
        <v>#REF!</v>
      </c>
      <c r="BD553" s="102">
        <f>IF(L553="snížená",#REF!,0)</f>
        <v>0</v>
      </c>
      <c r="BE553" s="102">
        <f>IF(L553="zákl. přenesená",#REF!,0)</f>
        <v>0</v>
      </c>
      <c r="BF553" s="102">
        <f>IF(L553="sníž. přenesená",#REF!,0)</f>
        <v>0</v>
      </c>
      <c r="BG553" s="102">
        <f>IF(L553="nulová",#REF!,0)</f>
        <v>0</v>
      </c>
      <c r="BH553" s="11" t="s">
        <v>80</v>
      </c>
      <c r="BI553" s="102" t="e">
        <f>ROUND(#REF!*H553,2)</f>
        <v>#REF!</v>
      </c>
      <c r="BJ553" s="11" t="s">
        <v>106</v>
      </c>
      <c r="BK553" s="101" t="s">
        <v>2005</v>
      </c>
    </row>
    <row r="554" spans="2:63" s="1" customFormat="1" ht="49.15" customHeight="1">
      <c r="B554" s="90"/>
      <c r="C554" s="91" t="s">
        <v>2006</v>
      </c>
      <c r="D554" s="91" t="s">
        <v>102</v>
      </c>
      <c r="E554" s="92" t="s">
        <v>2007</v>
      </c>
      <c r="F554" s="93" t="s">
        <v>2008</v>
      </c>
      <c r="G554" s="94" t="s">
        <v>1920</v>
      </c>
      <c r="H554" s="95">
        <v>50</v>
      </c>
      <c r="I554" s="96"/>
      <c r="J554" s="25"/>
      <c r="K554" s="97" t="s">
        <v>3</v>
      </c>
      <c r="L554" s="98" t="s">
        <v>43</v>
      </c>
      <c r="N554" s="99">
        <f>M554*H554</f>
        <v>0</v>
      </c>
      <c r="O554" s="99">
        <v>0</v>
      </c>
      <c r="P554" s="99">
        <f>O554*H554</f>
        <v>0</v>
      </c>
      <c r="Q554" s="99">
        <v>0</v>
      </c>
      <c r="R554" s="100">
        <f>Q554*H554</f>
        <v>0</v>
      </c>
      <c r="AP554" s="101" t="s">
        <v>106</v>
      </c>
      <c r="AR554" s="101" t="s">
        <v>102</v>
      </c>
      <c r="AS554" s="101" t="s">
        <v>72</v>
      </c>
      <c r="AW554" s="11" t="s">
        <v>107</v>
      </c>
      <c r="BC554" s="102" t="e">
        <f>IF(L554="základní",#REF!,0)</f>
        <v>#REF!</v>
      </c>
      <c r="BD554" s="102">
        <f>IF(L554="snížená",#REF!,0)</f>
        <v>0</v>
      </c>
      <c r="BE554" s="102">
        <f>IF(L554="zákl. přenesená",#REF!,0)</f>
        <v>0</v>
      </c>
      <c r="BF554" s="102">
        <f>IF(L554="sníž. přenesená",#REF!,0)</f>
        <v>0</v>
      </c>
      <c r="BG554" s="102">
        <f>IF(L554="nulová",#REF!,0)</f>
        <v>0</v>
      </c>
      <c r="BH554" s="11" t="s">
        <v>80</v>
      </c>
      <c r="BI554" s="102" t="e">
        <f>ROUND(#REF!*H554,2)</f>
        <v>#REF!</v>
      </c>
      <c r="BJ554" s="11" t="s">
        <v>106</v>
      </c>
      <c r="BK554" s="101" t="s">
        <v>2009</v>
      </c>
    </row>
    <row r="555" spans="2:63" s="1" customFormat="1" ht="49.15" customHeight="1">
      <c r="B555" s="90"/>
      <c r="C555" s="91" t="s">
        <v>2010</v>
      </c>
      <c r="D555" s="91" t="s">
        <v>102</v>
      </c>
      <c r="E555" s="92" t="s">
        <v>2011</v>
      </c>
      <c r="F555" s="93" t="s">
        <v>2012</v>
      </c>
      <c r="G555" s="94" t="s">
        <v>1920</v>
      </c>
      <c r="H555" s="95">
        <v>100</v>
      </c>
      <c r="I555" s="96"/>
      <c r="J555" s="25"/>
      <c r="K555" s="97" t="s">
        <v>3</v>
      </c>
      <c r="L555" s="98" t="s">
        <v>43</v>
      </c>
      <c r="N555" s="99">
        <f>M555*H555</f>
        <v>0</v>
      </c>
      <c r="O555" s="99">
        <v>0</v>
      </c>
      <c r="P555" s="99">
        <f>O555*H555</f>
        <v>0</v>
      </c>
      <c r="Q555" s="99">
        <v>0</v>
      </c>
      <c r="R555" s="100">
        <f>Q555*H555</f>
        <v>0</v>
      </c>
      <c r="AP555" s="101" t="s">
        <v>106</v>
      </c>
      <c r="AR555" s="101" t="s">
        <v>102</v>
      </c>
      <c r="AS555" s="101" t="s">
        <v>72</v>
      </c>
      <c r="AW555" s="11" t="s">
        <v>107</v>
      </c>
      <c r="BC555" s="102" t="e">
        <f>IF(L555="základní",#REF!,0)</f>
        <v>#REF!</v>
      </c>
      <c r="BD555" s="102">
        <f>IF(L555="snížená",#REF!,0)</f>
        <v>0</v>
      </c>
      <c r="BE555" s="102">
        <f>IF(L555="zákl. přenesená",#REF!,0)</f>
        <v>0</v>
      </c>
      <c r="BF555" s="102">
        <f>IF(L555="sníž. přenesená",#REF!,0)</f>
        <v>0</v>
      </c>
      <c r="BG555" s="102">
        <f>IF(L555="nulová",#REF!,0)</f>
        <v>0</v>
      </c>
      <c r="BH555" s="11" t="s">
        <v>80</v>
      </c>
      <c r="BI555" s="102" t="e">
        <f>ROUND(#REF!*H555,2)</f>
        <v>#REF!</v>
      </c>
      <c r="BJ555" s="11" t="s">
        <v>106</v>
      </c>
      <c r="BK555" s="101" t="s">
        <v>2013</v>
      </c>
    </row>
    <row r="556" spans="2:63" s="1" customFormat="1" ht="49.15" customHeight="1">
      <c r="B556" s="90"/>
      <c r="C556" s="91" t="s">
        <v>2014</v>
      </c>
      <c r="D556" s="91" t="s">
        <v>102</v>
      </c>
      <c r="E556" s="92" t="s">
        <v>2015</v>
      </c>
      <c r="F556" s="93" t="s">
        <v>2016</v>
      </c>
      <c r="G556" s="94" t="s">
        <v>111</v>
      </c>
      <c r="H556" s="95">
        <v>140</v>
      </c>
      <c r="I556" s="96"/>
      <c r="J556" s="25"/>
      <c r="K556" s="97" t="s">
        <v>3</v>
      </c>
      <c r="L556" s="98" t="s">
        <v>43</v>
      </c>
      <c r="N556" s="99">
        <f>M556*H556</f>
        <v>0</v>
      </c>
      <c r="O556" s="99">
        <v>0</v>
      </c>
      <c r="P556" s="99">
        <f>O556*H556</f>
        <v>0</v>
      </c>
      <c r="Q556" s="99">
        <v>0</v>
      </c>
      <c r="R556" s="100">
        <f>Q556*H556</f>
        <v>0</v>
      </c>
      <c r="AP556" s="101" t="s">
        <v>106</v>
      </c>
      <c r="AR556" s="101" t="s">
        <v>102</v>
      </c>
      <c r="AS556" s="101" t="s">
        <v>72</v>
      </c>
      <c r="AW556" s="11" t="s">
        <v>107</v>
      </c>
      <c r="BC556" s="102" t="e">
        <f>IF(L556="základní",#REF!,0)</f>
        <v>#REF!</v>
      </c>
      <c r="BD556" s="102">
        <f>IF(L556="snížená",#REF!,0)</f>
        <v>0</v>
      </c>
      <c r="BE556" s="102">
        <f>IF(L556="zákl. přenesená",#REF!,0)</f>
        <v>0</v>
      </c>
      <c r="BF556" s="102">
        <f>IF(L556="sníž. přenesená",#REF!,0)</f>
        <v>0</v>
      </c>
      <c r="BG556" s="102">
        <f>IF(L556="nulová",#REF!,0)</f>
        <v>0</v>
      </c>
      <c r="BH556" s="11" t="s">
        <v>80</v>
      </c>
      <c r="BI556" s="102" t="e">
        <f>ROUND(#REF!*H556,2)</f>
        <v>#REF!</v>
      </c>
      <c r="BJ556" s="11" t="s">
        <v>106</v>
      </c>
      <c r="BK556" s="101" t="s">
        <v>2017</v>
      </c>
    </row>
    <row r="557" spans="2:63" s="1" customFormat="1" ht="37.9" customHeight="1">
      <c r="B557" s="90"/>
      <c r="C557" s="91" t="s">
        <v>2018</v>
      </c>
      <c r="D557" s="91" t="s">
        <v>102</v>
      </c>
      <c r="E557" s="92" t="s">
        <v>2019</v>
      </c>
      <c r="F557" s="93" t="s">
        <v>2020</v>
      </c>
      <c r="G557" s="94" t="s">
        <v>1920</v>
      </c>
      <c r="H557" s="95">
        <v>10</v>
      </c>
      <c r="I557" s="96"/>
      <c r="J557" s="25"/>
      <c r="K557" s="97" t="s">
        <v>3</v>
      </c>
      <c r="L557" s="98" t="s">
        <v>43</v>
      </c>
      <c r="N557" s="99">
        <f>M557*H557</f>
        <v>0</v>
      </c>
      <c r="O557" s="99">
        <v>0</v>
      </c>
      <c r="P557" s="99">
        <f>O557*H557</f>
        <v>0</v>
      </c>
      <c r="Q557" s="99">
        <v>0</v>
      </c>
      <c r="R557" s="100">
        <f>Q557*H557</f>
        <v>0</v>
      </c>
      <c r="AP557" s="101" t="s">
        <v>106</v>
      </c>
      <c r="AR557" s="101" t="s">
        <v>102</v>
      </c>
      <c r="AS557" s="101" t="s">
        <v>72</v>
      </c>
      <c r="AW557" s="11" t="s">
        <v>107</v>
      </c>
      <c r="BC557" s="102" t="e">
        <f>IF(L557="základní",#REF!,0)</f>
        <v>#REF!</v>
      </c>
      <c r="BD557" s="102">
        <f>IF(L557="snížená",#REF!,0)</f>
        <v>0</v>
      </c>
      <c r="BE557" s="102">
        <f>IF(L557="zákl. přenesená",#REF!,0)</f>
        <v>0</v>
      </c>
      <c r="BF557" s="102">
        <f>IF(L557="sníž. přenesená",#REF!,0)</f>
        <v>0</v>
      </c>
      <c r="BG557" s="102">
        <f>IF(L557="nulová",#REF!,0)</f>
        <v>0</v>
      </c>
      <c r="BH557" s="11" t="s">
        <v>80</v>
      </c>
      <c r="BI557" s="102" t="e">
        <f>ROUND(#REF!*H557,2)</f>
        <v>#REF!</v>
      </c>
      <c r="BJ557" s="11" t="s">
        <v>106</v>
      </c>
      <c r="BK557" s="101" t="s">
        <v>2021</v>
      </c>
    </row>
    <row r="558" spans="2:63" s="1" customFormat="1" ht="37.9" customHeight="1">
      <c r="B558" s="90"/>
      <c r="C558" s="91" t="s">
        <v>2022</v>
      </c>
      <c r="D558" s="91" t="s">
        <v>102</v>
      </c>
      <c r="E558" s="92" t="s">
        <v>2023</v>
      </c>
      <c r="F558" s="93" t="s">
        <v>2024</v>
      </c>
      <c r="G558" s="94" t="s">
        <v>1920</v>
      </c>
      <c r="H558" s="95">
        <v>30</v>
      </c>
      <c r="I558" s="96"/>
      <c r="J558" s="25"/>
      <c r="K558" s="97" t="s">
        <v>3</v>
      </c>
      <c r="L558" s="98" t="s">
        <v>43</v>
      </c>
      <c r="N558" s="99">
        <f>M558*H558</f>
        <v>0</v>
      </c>
      <c r="O558" s="99">
        <v>0</v>
      </c>
      <c r="P558" s="99">
        <f>O558*H558</f>
        <v>0</v>
      </c>
      <c r="Q558" s="99">
        <v>0</v>
      </c>
      <c r="R558" s="100">
        <f>Q558*H558</f>
        <v>0</v>
      </c>
      <c r="AP558" s="101" t="s">
        <v>106</v>
      </c>
      <c r="AR558" s="101" t="s">
        <v>102</v>
      </c>
      <c r="AS558" s="101" t="s">
        <v>72</v>
      </c>
      <c r="AW558" s="11" t="s">
        <v>107</v>
      </c>
      <c r="BC558" s="102" t="e">
        <f>IF(L558="základní",#REF!,0)</f>
        <v>#REF!</v>
      </c>
      <c r="BD558" s="102">
        <f>IF(L558="snížená",#REF!,0)</f>
        <v>0</v>
      </c>
      <c r="BE558" s="102">
        <f>IF(L558="zákl. přenesená",#REF!,0)</f>
        <v>0</v>
      </c>
      <c r="BF558" s="102">
        <f>IF(L558="sníž. přenesená",#REF!,0)</f>
        <v>0</v>
      </c>
      <c r="BG558" s="102">
        <f>IF(L558="nulová",#REF!,0)</f>
        <v>0</v>
      </c>
      <c r="BH558" s="11" t="s">
        <v>80</v>
      </c>
      <c r="BI558" s="102" t="e">
        <f>ROUND(#REF!*H558,2)</f>
        <v>#REF!</v>
      </c>
      <c r="BJ558" s="11" t="s">
        <v>106</v>
      </c>
      <c r="BK558" s="101" t="s">
        <v>2025</v>
      </c>
    </row>
    <row r="559" spans="2:63" s="1" customFormat="1" ht="49.15" customHeight="1">
      <c r="B559" s="90"/>
      <c r="C559" s="91" t="s">
        <v>2026</v>
      </c>
      <c r="D559" s="91" t="s">
        <v>102</v>
      </c>
      <c r="E559" s="92" t="s">
        <v>2027</v>
      </c>
      <c r="F559" s="93" t="s">
        <v>2028</v>
      </c>
      <c r="G559" s="94" t="s">
        <v>1920</v>
      </c>
      <c r="H559" s="95">
        <v>20</v>
      </c>
      <c r="I559" s="96"/>
      <c r="J559" s="25"/>
      <c r="K559" s="97" t="s">
        <v>3</v>
      </c>
      <c r="L559" s="98" t="s">
        <v>43</v>
      </c>
      <c r="N559" s="99">
        <f>M559*H559</f>
        <v>0</v>
      </c>
      <c r="O559" s="99">
        <v>0</v>
      </c>
      <c r="P559" s="99">
        <f>O559*H559</f>
        <v>0</v>
      </c>
      <c r="Q559" s="99">
        <v>0</v>
      </c>
      <c r="R559" s="100">
        <f>Q559*H559</f>
        <v>0</v>
      </c>
      <c r="AP559" s="101" t="s">
        <v>106</v>
      </c>
      <c r="AR559" s="101" t="s">
        <v>102</v>
      </c>
      <c r="AS559" s="101" t="s">
        <v>72</v>
      </c>
      <c r="AW559" s="11" t="s">
        <v>107</v>
      </c>
      <c r="BC559" s="102" t="e">
        <f>IF(L559="základní",#REF!,0)</f>
        <v>#REF!</v>
      </c>
      <c r="BD559" s="102">
        <f>IF(L559="snížená",#REF!,0)</f>
        <v>0</v>
      </c>
      <c r="BE559" s="102">
        <f>IF(L559="zákl. přenesená",#REF!,0)</f>
        <v>0</v>
      </c>
      <c r="BF559" s="102">
        <f>IF(L559="sníž. přenesená",#REF!,0)</f>
        <v>0</v>
      </c>
      <c r="BG559" s="102">
        <f>IF(L559="nulová",#REF!,0)</f>
        <v>0</v>
      </c>
      <c r="BH559" s="11" t="s">
        <v>80</v>
      </c>
      <c r="BI559" s="102" t="e">
        <f>ROUND(#REF!*H559,2)</f>
        <v>#REF!</v>
      </c>
      <c r="BJ559" s="11" t="s">
        <v>106</v>
      </c>
      <c r="BK559" s="101" t="s">
        <v>2029</v>
      </c>
    </row>
    <row r="560" spans="2:63" s="1" customFormat="1" ht="49.15" customHeight="1">
      <c r="B560" s="90"/>
      <c r="C560" s="91" t="s">
        <v>2030</v>
      </c>
      <c r="D560" s="91" t="s">
        <v>102</v>
      </c>
      <c r="E560" s="92" t="s">
        <v>2031</v>
      </c>
      <c r="F560" s="93" t="s">
        <v>2032</v>
      </c>
      <c r="G560" s="94" t="s">
        <v>1920</v>
      </c>
      <c r="H560" s="95">
        <v>20</v>
      </c>
      <c r="I560" s="96"/>
      <c r="J560" s="25"/>
      <c r="K560" s="97" t="s">
        <v>3</v>
      </c>
      <c r="L560" s="98" t="s">
        <v>43</v>
      </c>
      <c r="N560" s="99">
        <f>M560*H560</f>
        <v>0</v>
      </c>
      <c r="O560" s="99">
        <v>0</v>
      </c>
      <c r="P560" s="99">
        <f>O560*H560</f>
        <v>0</v>
      </c>
      <c r="Q560" s="99">
        <v>0</v>
      </c>
      <c r="R560" s="100">
        <f>Q560*H560</f>
        <v>0</v>
      </c>
      <c r="AP560" s="101" t="s">
        <v>106</v>
      </c>
      <c r="AR560" s="101" t="s">
        <v>102</v>
      </c>
      <c r="AS560" s="101" t="s">
        <v>72</v>
      </c>
      <c r="AW560" s="11" t="s">
        <v>107</v>
      </c>
      <c r="BC560" s="102" t="e">
        <f>IF(L560="základní",#REF!,0)</f>
        <v>#REF!</v>
      </c>
      <c r="BD560" s="102">
        <f>IF(L560="snížená",#REF!,0)</f>
        <v>0</v>
      </c>
      <c r="BE560" s="102">
        <f>IF(L560="zákl. přenesená",#REF!,0)</f>
        <v>0</v>
      </c>
      <c r="BF560" s="102">
        <f>IF(L560="sníž. přenesená",#REF!,0)</f>
        <v>0</v>
      </c>
      <c r="BG560" s="102">
        <f>IF(L560="nulová",#REF!,0)</f>
        <v>0</v>
      </c>
      <c r="BH560" s="11" t="s">
        <v>80</v>
      </c>
      <c r="BI560" s="102" t="e">
        <f>ROUND(#REF!*H560,2)</f>
        <v>#REF!</v>
      </c>
      <c r="BJ560" s="11" t="s">
        <v>106</v>
      </c>
      <c r="BK560" s="101" t="s">
        <v>2033</v>
      </c>
    </row>
    <row r="561" spans="2:63" s="1" customFormat="1" ht="55.5" customHeight="1">
      <c r="B561" s="90"/>
      <c r="C561" s="91" t="s">
        <v>2034</v>
      </c>
      <c r="D561" s="91" t="s">
        <v>102</v>
      </c>
      <c r="E561" s="92" t="s">
        <v>2035</v>
      </c>
      <c r="F561" s="93" t="s">
        <v>2036</v>
      </c>
      <c r="G561" s="94" t="s">
        <v>1920</v>
      </c>
      <c r="H561" s="95">
        <v>30</v>
      </c>
      <c r="I561" s="96"/>
      <c r="J561" s="25"/>
      <c r="K561" s="97" t="s">
        <v>3</v>
      </c>
      <c r="L561" s="98" t="s">
        <v>43</v>
      </c>
      <c r="N561" s="99">
        <f>M561*H561</f>
        <v>0</v>
      </c>
      <c r="O561" s="99">
        <v>0</v>
      </c>
      <c r="P561" s="99">
        <f>O561*H561</f>
        <v>0</v>
      </c>
      <c r="Q561" s="99">
        <v>0</v>
      </c>
      <c r="R561" s="100">
        <f>Q561*H561</f>
        <v>0</v>
      </c>
      <c r="AP561" s="101" t="s">
        <v>106</v>
      </c>
      <c r="AR561" s="101" t="s">
        <v>102</v>
      </c>
      <c r="AS561" s="101" t="s">
        <v>72</v>
      </c>
      <c r="AW561" s="11" t="s">
        <v>107</v>
      </c>
      <c r="BC561" s="102" t="e">
        <f>IF(L561="základní",#REF!,0)</f>
        <v>#REF!</v>
      </c>
      <c r="BD561" s="102">
        <f>IF(L561="snížená",#REF!,0)</f>
        <v>0</v>
      </c>
      <c r="BE561" s="102">
        <f>IF(L561="zákl. přenesená",#REF!,0)</f>
        <v>0</v>
      </c>
      <c r="BF561" s="102">
        <f>IF(L561="sníž. přenesená",#REF!,0)</f>
        <v>0</v>
      </c>
      <c r="BG561" s="102">
        <f>IF(L561="nulová",#REF!,0)</f>
        <v>0</v>
      </c>
      <c r="BH561" s="11" t="s">
        <v>80</v>
      </c>
      <c r="BI561" s="102" t="e">
        <f>ROUND(#REF!*H561,2)</f>
        <v>#REF!</v>
      </c>
      <c r="BJ561" s="11" t="s">
        <v>106</v>
      </c>
      <c r="BK561" s="101" t="s">
        <v>2037</v>
      </c>
    </row>
    <row r="562" spans="2:63" s="1" customFormat="1" ht="55.5" customHeight="1">
      <c r="B562" s="90"/>
      <c r="C562" s="91" t="s">
        <v>2038</v>
      </c>
      <c r="D562" s="91" t="s">
        <v>102</v>
      </c>
      <c r="E562" s="92" t="s">
        <v>2039</v>
      </c>
      <c r="F562" s="93" t="s">
        <v>2040</v>
      </c>
      <c r="G562" s="94" t="s">
        <v>1920</v>
      </c>
      <c r="H562" s="95">
        <v>30</v>
      </c>
      <c r="I562" s="96"/>
      <c r="J562" s="25"/>
      <c r="K562" s="97" t="s">
        <v>3</v>
      </c>
      <c r="L562" s="98" t="s">
        <v>43</v>
      </c>
      <c r="N562" s="99">
        <f>M562*H562</f>
        <v>0</v>
      </c>
      <c r="O562" s="99">
        <v>0</v>
      </c>
      <c r="P562" s="99">
        <f>O562*H562</f>
        <v>0</v>
      </c>
      <c r="Q562" s="99">
        <v>0</v>
      </c>
      <c r="R562" s="100">
        <f>Q562*H562</f>
        <v>0</v>
      </c>
      <c r="AP562" s="101" t="s">
        <v>106</v>
      </c>
      <c r="AR562" s="101" t="s">
        <v>102</v>
      </c>
      <c r="AS562" s="101" t="s">
        <v>72</v>
      </c>
      <c r="AW562" s="11" t="s">
        <v>107</v>
      </c>
      <c r="BC562" s="102" t="e">
        <f>IF(L562="základní",#REF!,0)</f>
        <v>#REF!</v>
      </c>
      <c r="BD562" s="102">
        <f>IF(L562="snížená",#REF!,0)</f>
        <v>0</v>
      </c>
      <c r="BE562" s="102">
        <f>IF(L562="zákl. přenesená",#REF!,0)</f>
        <v>0</v>
      </c>
      <c r="BF562" s="102">
        <f>IF(L562="sníž. přenesená",#REF!,0)</f>
        <v>0</v>
      </c>
      <c r="BG562" s="102">
        <f>IF(L562="nulová",#REF!,0)</f>
        <v>0</v>
      </c>
      <c r="BH562" s="11" t="s">
        <v>80</v>
      </c>
      <c r="BI562" s="102" t="e">
        <f>ROUND(#REF!*H562,2)</f>
        <v>#REF!</v>
      </c>
      <c r="BJ562" s="11" t="s">
        <v>106</v>
      </c>
      <c r="BK562" s="101" t="s">
        <v>2041</v>
      </c>
    </row>
    <row r="563" spans="2:63" s="1" customFormat="1" ht="49.15" customHeight="1">
      <c r="B563" s="90"/>
      <c r="C563" s="91" t="s">
        <v>2042</v>
      </c>
      <c r="D563" s="91" t="s">
        <v>102</v>
      </c>
      <c r="E563" s="92" t="s">
        <v>2043</v>
      </c>
      <c r="F563" s="93" t="s">
        <v>2044</v>
      </c>
      <c r="G563" s="94" t="s">
        <v>1920</v>
      </c>
      <c r="H563" s="95">
        <v>20</v>
      </c>
      <c r="I563" s="96"/>
      <c r="J563" s="25"/>
      <c r="K563" s="97" t="s">
        <v>3</v>
      </c>
      <c r="L563" s="98" t="s">
        <v>43</v>
      </c>
      <c r="N563" s="99">
        <f>M563*H563</f>
        <v>0</v>
      </c>
      <c r="O563" s="99">
        <v>0</v>
      </c>
      <c r="P563" s="99">
        <f>O563*H563</f>
        <v>0</v>
      </c>
      <c r="Q563" s="99">
        <v>0</v>
      </c>
      <c r="R563" s="100">
        <f>Q563*H563</f>
        <v>0</v>
      </c>
      <c r="AP563" s="101" t="s">
        <v>106</v>
      </c>
      <c r="AR563" s="101" t="s">
        <v>102</v>
      </c>
      <c r="AS563" s="101" t="s">
        <v>72</v>
      </c>
      <c r="AW563" s="11" t="s">
        <v>107</v>
      </c>
      <c r="BC563" s="102" t="e">
        <f>IF(L563="základní",#REF!,0)</f>
        <v>#REF!</v>
      </c>
      <c r="BD563" s="102">
        <f>IF(L563="snížená",#REF!,0)</f>
        <v>0</v>
      </c>
      <c r="BE563" s="102">
        <f>IF(L563="zákl. přenesená",#REF!,0)</f>
        <v>0</v>
      </c>
      <c r="BF563" s="102">
        <f>IF(L563="sníž. přenesená",#REF!,0)</f>
        <v>0</v>
      </c>
      <c r="BG563" s="102">
        <f>IF(L563="nulová",#REF!,0)</f>
        <v>0</v>
      </c>
      <c r="BH563" s="11" t="s">
        <v>80</v>
      </c>
      <c r="BI563" s="102" t="e">
        <f>ROUND(#REF!*H563,2)</f>
        <v>#REF!</v>
      </c>
      <c r="BJ563" s="11" t="s">
        <v>106</v>
      </c>
      <c r="BK563" s="101" t="s">
        <v>2045</v>
      </c>
    </row>
    <row r="564" spans="2:63" s="1" customFormat="1" ht="49.15" customHeight="1">
      <c r="B564" s="90"/>
      <c r="C564" s="91" t="s">
        <v>2046</v>
      </c>
      <c r="D564" s="91" t="s">
        <v>102</v>
      </c>
      <c r="E564" s="92" t="s">
        <v>2047</v>
      </c>
      <c r="F564" s="93" t="s">
        <v>2048</v>
      </c>
      <c r="G564" s="94" t="s">
        <v>1920</v>
      </c>
      <c r="H564" s="95">
        <v>20</v>
      </c>
      <c r="I564" s="96"/>
      <c r="J564" s="25"/>
      <c r="K564" s="97" t="s">
        <v>3</v>
      </c>
      <c r="L564" s="98" t="s">
        <v>43</v>
      </c>
      <c r="N564" s="99">
        <f>M564*H564</f>
        <v>0</v>
      </c>
      <c r="O564" s="99">
        <v>0</v>
      </c>
      <c r="P564" s="99">
        <f>O564*H564</f>
        <v>0</v>
      </c>
      <c r="Q564" s="99">
        <v>0</v>
      </c>
      <c r="R564" s="100">
        <f>Q564*H564</f>
        <v>0</v>
      </c>
      <c r="AP564" s="101" t="s">
        <v>106</v>
      </c>
      <c r="AR564" s="101" t="s">
        <v>102</v>
      </c>
      <c r="AS564" s="101" t="s">
        <v>72</v>
      </c>
      <c r="AW564" s="11" t="s">
        <v>107</v>
      </c>
      <c r="BC564" s="102" t="e">
        <f>IF(L564="základní",#REF!,0)</f>
        <v>#REF!</v>
      </c>
      <c r="BD564" s="102">
        <f>IF(L564="snížená",#REF!,0)</f>
        <v>0</v>
      </c>
      <c r="BE564" s="102">
        <f>IF(L564="zákl. přenesená",#REF!,0)</f>
        <v>0</v>
      </c>
      <c r="BF564" s="102">
        <f>IF(L564="sníž. přenesená",#REF!,0)</f>
        <v>0</v>
      </c>
      <c r="BG564" s="102">
        <f>IF(L564="nulová",#REF!,0)</f>
        <v>0</v>
      </c>
      <c r="BH564" s="11" t="s">
        <v>80</v>
      </c>
      <c r="BI564" s="102" t="e">
        <f>ROUND(#REF!*H564,2)</f>
        <v>#REF!</v>
      </c>
      <c r="BJ564" s="11" t="s">
        <v>106</v>
      </c>
      <c r="BK564" s="101" t="s">
        <v>2049</v>
      </c>
    </row>
    <row r="565" spans="2:63" s="1" customFormat="1" ht="55.5" customHeight="1">
      <c r="B565" s="90"/>
      <c r="C565" s="91" t="s">
        <v>2050</v>
      </c>
      <c r="D565" s="91" t="s">
        <v>102</v>
      </c>
      <c r="E565" s="92" t="s">
        <v>2051</v>
      </c>
      <c r="F565" s="93" t="s">
        <v>2052</v>
      </c>
      <c r="G565" s="94" t="s">
        <v>111</v>
      </c>
      <c r="H565" s="95">
        <v>200</v>
      </c>
      <c r="I565" s="96"/>
      <c r="J565" s="25"/>
      <c r="K565" s="97" t="s">
        <v>3</v>
      </c>
      <c r="L565" s="98" t="s">
        <v>43</v>
      </c>
      <c r="N565" s="99">
        <f>M565*H565</f>
        <v>0</v>
      </c>
      <c r="O565" s="99">
        <v>0</v>
      </c>
      <c r="P565" s="99">
        <f>O565*H565</f>
        <v>0</v>
      </c>
      <c r="Q565" s="99">
        <v>0</v>
      </c>
      <c r="R565" s="100">
        <f>Q565*H565</f>
        <v>0</v>
      </c>
      <c r="AP565" s="101" t="s">
        <v>106</v>
      </c>
      <c r="AR565" s="101" t="s">
        <v>102</v>
      </c>
      <c r="AS565" s="101" t="s">
        <v>72</v>
      </c>
      <c r="AW565" s="11" t="s">
        <v>107</v>
      </c>
      <c r="BC565" s="102" t="e">
        <f>IF(L565="základní",#REF!,0)</f>
        <v>#REF!</v>
      </c>
      <c r="BD565" s="102">
        <f>IF(L565="snížená",#REF!,0)</f>
        <v>0</v>
      </c>
      <c r="BE565" s="102">
        <f>IF(L565="zákl. přenesená",#REF!,0)</f>
        <v>0</v>
      </c>
      <c r="BF565" s="102">
        <f>IF(L565="sníž. přenesená",#REF!,0)</f>
        <v>0</v>
      </c>
      <c r="BG565" s="102">
        <f>IF(L565="nulová",#REF!,0)</f>
        <v>0</v>
      </c>
      <c r="BH565" s="11" t="s">
        <v>80</v>
      </c>
      <c r="BI565" s="102" t="e">
        <f>ROUND(#REF!*H565,2)</f>
        <v>#REF!</v>
      </c>
      <c r="BJ565" s="11" t="s">
        <v>106</v>
      </c>
      <c r="BK565" s="101" t="s">
        <v>2053</v>
      </c>
    </row>
    <row r="566" spans="2:63" s="1" customFormat="1" ht="55.5" customHeight="1">
      <c r="B566" s="90"/>
      <c r="C566" s="91" t="s">
        <v>2054</v>
      </c>
      <c r="D566" s="91" t="s">
        <v>102</v>
      </c>
      <c r="E566" s="92" t="s">
        <v>2055</v>
      </c>
      <c r="F566" s="93" t="s">
        <v>2056</v>
      </c>
      <c r="G566" s="94" t="s">
        <v>111</v>
      </c>
      <c r="H566" s="95">
        <v>100</v>
      </c>
      <c r="I566" s="96"/>
      <c r="J566" s="25"/>
      <c r="K566" s="97" t="s">
        <v>3</v>
      </c>
      <c r="L566" s="98" t="s">
        <v>43</v>
      </c>
      <c r="N566" s="99">
        <f>M566*H566</f>
        <v>0</v>
      </c>
      <c r="O566" s="99">
        <v>0</v>
      </c>
      <c r="P566" s="99">
        <f>O566*H566</f>
        <v>0</v>
      </c>
      <c r="Q566" s="99">
        <v>0</v>
      </c>
      <c r="R566" s="100">
        <f>Q566*H566</f>
        <v>0</v>
      </c>
      <c r="AP566" s="101" t="s">
        <v>106</v>
      </c>
      <c r="AR566" s="101" t="s">
        <v>102</v>
      </c>
      <c r="AS566" s="101" t="s">
        <v>72</v>
      </c>
      <c r="AW566" s="11" t="s">
        <v>107</v>
      </c>
      <c r="BC566" s="102" t="e">
        <f>IF(L566="základní",#REF!,0)</f>
        <v>#REF!</v>
      </c>
      <c r="BD566" s="102">
        <f>IF(L566="snížená",#REF!,0)</f>
        <v>0</v>
      </c>
      <c r="BE566" s="102">
        <f>IF(L566="zákl. přenesená",#REF!,0)</f>
        <v>0</v>
      </c>
      <c r="BF566" s="102">
        <f>IF(L566="sníž. přenesená",#REF!,0)</f>
        <v>0</v>
      </c>
      <c r="BG566" s="102">
        <f>IF(L566="nulová",#REF!,0)</f>
        <v>0</v>
      </c>
      <c r="BH566" s="11" t="s">
        <v>80</v>
      </c>
      <c r="BI566" s="102" t="e">
        <f>ROUND(#REF!*H566,2)</f>
        <v>#REF!</v>
      </c>
      <c r="BJ566" s="11" t="s">
        <v>106</v>
      </c>
      <c r="BK566" s="101" t="s">
        <v>2057</v>
      </c>
    </row>
    <row r="567" spans="2:63" s="1" customFormat="1" ht="49.15" customHeight="1">
      <c r="B567" s="90"/>
      <c r="C567" s="91" t="s">
        <v>2058</v>
      </c>
      <c r="D567" s="91" t="s">
        <v>102</v>
      </c>
      <c r="E567" s="92" t="s">
        <v>2059</v>
      </c>
      <c r="F567" s="93" t="s">
        <v>2060</v>
      </c>
      <c r="G567" s="94" t="s">
        <v>111</v>
      </c>
      <c r="H567" s="95">
        <v>400</v>
      </c>
      <c r="I567" s="96"/>
      <c r="J567" s="25"/>
      <c r="K567" s="97" t="s">
        <v>3</v>
      </c>
      <c r="L567" s="98" t="s">
        <v>43</v>
      </c>
      <c r="N567" s="99">
        <f>M567*H567</f>
        <v>0</v>
      </c>
      <c r="O567" s="99">
        <v>0</v>
      </c>
      <c r="P567" s="99">
        <f>O567*H567</f>
        <v>0</v>
      </c>
      <c r="Q567" s="99">
        <v>0</v>
      </c>
      <c r="R567" s="100">
        <f>Q567*H567</f>
        <v>0</v>
      </c>
      <c r="AP567" s="101" t="s">
        <v>106</v>
      </c>
      <c r="AR567" s="101" t="s">
        <v>102</v>
      </c>
      <c r="AS567" s="101" t="s">
        <v>72</v>
      </c>
      <c r="AW567" s="11" t="s">
        <v>107</v>
      </c>
      <c r="BC567" s="102" t="e">
        <f>IF(L567="základní",#REF!,0)</f>
        <v>#REF!</v>
      </c>
      <c r="BD567" s="102">
        <f>IF(L567="snížená",#REF!,0)</f>
        <v>0</v>
      </c>
      <c r="BE567" s="102">
        <f>IF(L567="zákl. přenesená",#REF!,0)</f>
        <v>0</v>
      </c>
      <c r="BF567" s="102">
        <f>IF(L567="sníž. přenesená",#REF!,0)</f>
        <v>0</v>
      </c>
      <c r="BG567" s="102">
        <f>IF(L567="nulová",#REF!,0)</f>
        <v>0</v>
      </c>
      <c r="BH567" s="11" t="s">
        <v>80</v>
      </c>
      <c r="BI567" s="102" t="e">
        <f>ROUND(#REF!*H567,2)</f>
        <v>#REF!</v>
      </c>
      <c r="BJ567" s="11" t="s">
        <v>106</v>
      </c>
      <c r="BK567" s="101" t="s">
        <v>2061</v>
      </c>
    </row>
    <row r="568" spans="2:63" s="1" customFormat="1" ht="49.15" customHeight="1">
      <c r="B568" s="90"/>
      <c r="C568" s="91" t="s">
        <v>2062</v>
      </c>
      <c r="D568" s="91" t="s">
        <v>102</v>
      </c>
      <c r="E568" s="92" t="s">
        <v>2063</v>
      </c>
      <c r="F568" s="93" t="s">
        <v>2064</v>
      </c>
      <c r="G568" s="94" t="s">
        <v>111</v>
      </c>
      <c r="H568" s="95">
        <v>400</v>
      </c>
      <c r="I568" s="96"/>
      <c r="J568" s="25"/>
      <c r="K568" s="97" t="s">
        <v>3</v>
      </c>
      <c r="L568" s="98" t="s">
        <v>43</v>
      </c>
      <c r="N568" s="99">
        <f>M568*H568</f>
        <v>0</v>
      </c>
      <c r="O568" s="99">
        <v>0</v>
      </c>
      <c r="P568" s="99">
        <f>O568*H568</f>
        <v>0</v>
      </c>
      <c r="Q568" s="99">
        <v>0</v>
      </c>
      <c r="R568" s="100">
        <f>Q568*H568</f>
        <v>0</v>
      </c>
      <c r="AP568" s="101" t="s">
        <v>106</v>
      </c>
      <c r="AR568" s="101" t="s">
        <v>102</v>
      </c>
      <c r="AS568" s="101" t="s">
        <v>72</v>
      </c>
      <c r="AW568" s="11" t="s">
        <v>107</v>
      </c>
      <c r="BC568" s="102" t="e">
        <f>IF(L568="základní",#REF!,0)</f>
        <v>#REF!</v>
      </c>
      <c r="BD568" s="102">
        <f>IF(L568="snížená",#REF!,0)</f>
        <v>0</v>
      </c>
      <c r="BE568" s="102">
        <f>IF(L568="zákl. přenesená",#REF!,0)</f>
        <v>0</v>
      </c>
      <c r="BF568" s="102">
        <f>IF(L568="sníž. přenesená",#REF!,0)</f>
        <v>0</v>
      </c>
      <c r="BG568" s="102">
        <f>IF(L568="nulová",#REF!,0)</f>
        <v>0</v>
      </c>
      <c r="BH568" s="11" t="s">
        <v>80</v>
      </c>
      <c r="BI568" s="102" t="e">
        <f>ROUND(#REF!*H568,2)</f>
        <v>#REF!</v>
      </c>
      <c r="BJ568" s="11" t="s">
        <v>106</v>
      </c>
      <c r="BK568" s="101" t="s">
        <v>2065</v>
      </c>
    </row>
    <row r="569" spans="2:63" s="1" customFormat="1" ht="44.25" customHeight="1">
      <c r="B569" s="90"/>
      <c r="C569" s="91" t="s">
        <v>2066</v>
      </c>
      <c r="D569" s="91" t="s">
        <v>102</v>
      </c>
      <c r="E569" s="92" t="s">
        <v>2067</v>
      </c>
      <c r="F569" s="93" t="s">
        <v>2068</v>
      </c>
      <c r="G569" s="94" t="s">
        <v>111</v>
      </c>
      <c r="H569" s="95">
        <v>100</v>
      </c>
      <c r="I569" s="96"/>
      <c r="J569" s="25"/>
      <c r="K569" s="97" t="s">
        <v>3</v>
      </c>
      <c r="L569" s="98" t="s">
        <v>43</v>
      </c>
      <c r="N569" s="99">
        <f>M569*H569</f>
        <v>0</v>
      </c>
      <c r="O569" s="99">
        <v>0</v>
      </c>
      <c r="P569" s="99">
        <f>O569*H569</f>
        <v>0</v>
      </c>
      <c r="Q569" s="99">
        <v>0</v>
      </c>
      <c r="R569" s="100">
        <f>Q569*H569</f>
        <v>0</v>
      </c>
      <c r="AP569" s="101" t="s">
        <v>106</v>
      </c>
      <c r="AR569" s="101" t="s">
        <v>102</v>
      </c>
      <c r="AS569" s="101" t="s">
        <v>72</v>
      </c>
      <c r="AW569" s="11" t="s">
        <v>107</v>
      </c>
      <c r="BC569" s="102" t="e">
        <f>IF(L569="základní",#REF!,0)</f>
        <v>#REF!</v>
      </c>
      <c r="BD569" s="102">
        <f>IF(L569="snížená",#REF!,0)</f>
        <v>0</v>
      </c>
      <c r="BE569" s="102">
        <f>IF(L569="zákl. přenesená",#REF!,0)</f>
        <v>0</v>
      </c>
      <c r="BF569" s="102">
        <f>IF(L569="sníž. přenesená",#REF!,0)</f>
        <v>0</v>
      </c>
      <c r="BG569" s="102">
        <f>IF(L569="nulová",#REF!,0)</f>
        <v>0</v>
      </c>
      <c r="BH569" s="11" t="s">
        <v>80</v>
      </c>
      <c r="BI569" s="102" t="e">
        <f>ROUND(#REF!*H569,2)</f>
        <v>#REF!</v>
      </c>
      <c r="BJ569" s="11" t="s">
        <v>106</v>
      </c>
      <c r="BK569" s="101" t="s">
        <v>2069</v>
      </c>
    </row>
    <row r="570" spans="2:63" s="1" customFormat="1" ht="33" customHeight="1">
      <c r="B570" s="90"/>
      <c r="C570" s="91" t="s">
        <v>2070</v>
      </c>
      <c r="D570" s="91" t="s">
        <v>102</v>
      </c>
      <c r="E570" s="92" t="s">
        <v>2071</v>
      </c>
      <c r="F570" s="93" t="s">
        <v>2072</v>
      </c>
      <c r="G570" s="94" t="s">
        <v>501</v>
      </c>
      <c r="H570" s="95">
        <v>6</v>
      </c>
      <c r="I570" s="96"/>
      <c r="J570" s="25"/>
      <c r="K570" s="97" t="s">
        <v>3</v>
      </c>
      <c r="L570" s="98" t="s">
        <v>43</v>
      </c>
      <c r="N570" s="99">
        <f>M570*H570</f>
        <v>0</v>
      </c>
      <c r="O570" s="99">
        <v>0</v>
      </c>
      <c r="P570" s="99">
        <f>O570*H570</f>
        <v>0</v>
      </c>
      <c r="Q570" s="99">
        <v>0</v>
      </c>
      <c r="R570" s="100">
        <f>Q570*H570</f>
        <v>0</v>
      </c>
      <c r="AP570" s="101" t="s">
        <v>106</v>
      </c>
      <c r="AR570" s="101" t="s">
        <v>102</v>
      </c>
      <c r="AS570" s="101" t="s">
        <v>72</v>
      </c>
      <c r="AW570" s="11" t="s">
        <v>107</v>
      </c>
      <c r="BC570" s="102" t="e">
        <f>IF(L570="základní",#REF!,0)</f>
        <v>#REF!</v>
      </c>
      <c r="BD570" s="102">
        <f>IF(L570="snížená",#REF!,0)</f>
        <v>0</v>
      </c>
      <c r="BE570" s="102">
        <f>IF(L570="zákl. přenesená",#REF!,0)</f>
        <v>0</v>
      </c>
      <c r="BF570" s="102">
        <f>IF(L570="sníž. přenesená",#REF!,0)</f>
        <v>0</v>
      </c>
      <c r="BG570" s="102">
        <f>IF(L570="nulová",#REF!,0)</f>
        <v>0</v>
      </c>
      <c r="BH570" s="11" t="s">
        <v>80</v>
      </c>
      <c r="BI570" s="102" t="e">
        <f>ROUND(#REF!*H570,2)</f>
        <v>#REF!</v>
      </c>
      <c r="BJ570" s="11" t="s">
        <v>106</v>
      </c>
      <c r="BK570" s="101" t="s">
        <v>2073</v>
      </c>
    </row>
    <row r="571" spans="2:63" s="1" customFormat="1" ht="37.9" customHeight="1">
      <c r="B571" s="90"/>
      <c r="C571" s="91" t="s">
        <v>2074</v>
      </c>
      <c r="D571" s="91" t="s">
        <v>102</v>
      </c>
      <c r="E571" s="92" t="s">
        <v>2075</v>
      </c>
      <c r="F571" s="93" t="s">
        <v>2076</v>
      </c>
      <c r="G571" s="94" t="s">
        <v>501</v>
      </c>
      <c r="H571" s="95">
        <v>0.4</v>
      </c>
      <c r="I571" s="96"/>
      <c r="J571" s="25"/>
      <c r="K571" s="97" t="s">
        <v>3</v>
      </c>
      <c r="L571" s="98" t="s">
        <v>43</v>
      </c>
      <c r="N571" s="99">
        <f>M571*H571</f>
        <v>0</v>
      </c>
      <c r="O571" s="99">
        <v>0</v>
      </c>
      <c r="P571" s="99">
        <f>O571*H571</f>
        <v>0</v>
      </c>
      <c r="Q571" s="99">
        <v>0</v>
      </c>
      <c r="R571" s="100">
        <f>Q571*H571</f>
        <v>0</v>
      </c>
      <c r="AP571" s="101" t="s">
        <v>106</v>
      </c>
      <c r="AR571" s="101" t="s">
        <v>102</v>
      </c>
      <c r="AS571" s="101" t="s">
        <v>72</v>
      </c>
      <c r="AW571" s="11" t="s">
        <v>107</v>
      </c>
      <c r="BC571" s="102" t="e">
        <f>IF(L571="základní",#REF!,0)</f>
        <v>#REF!</v>
      </c>
      <c r="BD571" s="102">
        <f>IF(L571="snížená",#REF!,0)</f>
        <v>0</v>
      </c>
      <c r="BE571" s="102">
        <f>IF(L571="zákl. přenesená",#REF!,0)</f>
        <v>0</v>
      </c>
      <c r="BF571" s="102">
        <f>IF(L571="sníž. přenesená",#REF!,0)</f>
        <v>0</v>
      </c>
      <c r="BG571" s="102">
        <f>IF(L571="nulová",#REF!,0)</f>
        <v>0</v>
      </c>
      <c r="BH571" s="11" t="s">
        <v>80</v>
      </c>
      <c r="BI571" s="102" t="e">
        <f>ROUND(#REF!*H571,2)</f>
        <v>#REF!</v>
      </c>
      <c r="BJ571" s="11" t="s">
        <v>106</v>
      </c>
      <c r="BK571" s="101" t="s">
        <v>2077</v>
      </c>
    </row>
    <row r="572" spans="2:63" s="1" customFormat="1" ht="33" customHeight="1">
      <c r="B572" s="90"/>
      <c r="C572" s="91" t="s">
        <v>2078</v>
      </c>
      <c r="D572" s="91" t="s">
        <v>102</v>
      </c>
      <c r="E572" s="92" t="s">
        <v>2079</v>
      </c>
      <c r="F572" s="93" t="s">
        <v>2080</v>
      </c>
      <c r="G572" s="94" t="s">
        <v>501</v>
      </c>
      <c r="H572" s="95">
        <v>2</v>
      </c>
      <c r="I572" s="96"/>
      <c r="J572" s="25"/>
      <c r="K572" s="97" t="s">
        <v>3</v>
      </c>
      <c r="L572" s="98" t="s">
        <v>43</v>
      </c>
      <c r="N572" s="99">
        <f>M572*H572</f>
        <v>0</v>
      </c>
      <c r="O572" s="99">
        <v>0</v>
      </c>
      <c r="P572" s="99">
        <f>O572*H572</f>
        <v>0</v>
      </c>
      <c r="Q572" s="99">
        <v>0</v>
      </c>
      <c r="R572" s="100">
        <f>Q572*H572</f>
        <v>0</v>
      </c>
      <c r="AP572" s="101" t="s">
        <v>106</v>
      </c>
      <c r="AR572" s="101" t="s">
        <v>102</v>
      </c>
      <c r="AS572" s="101" t="s">
        <v>72</v>
      </c>
      <c r="AW572" s="11" t="s">
        <v>107</v>
      </c>
      <c r="BC572" s="102" t="e">
        <f>IF(L572="základní",#REF!,0)</f>
        <v>#REF!</v>
      </c>
      <c r="BD572" s="102">
        <f>IF(L572="snížená",#REF!,0)</f>
        <v>0</v>
      </c>
      <c r="BE572" s="102">
        <f>IF(L572="zákl. přenesená",#REF!,0)</f>
        <v>0</v>
      </c>
      <c r="BF572" s="102">
        <f>IF(L572="sníž. přenesená",#REF!,0)</f>
        <v>0</v>
      </c>
      <c r="BG572" s="102">
        <f>IF(L572="nulová",#REF!,0)</f>
        <v>0</v>
      </c>
      <c r="BH572" s="11" t="s">
        <v>80</v>
      </c>
      <c r="BI572" s="102" t="e">
        <f>ROUND(#REF!*H572,2)</f>
        <v>#REF!</v>
      </c>
      <c r="BJ572" s="11" t="s">
        <v>106</v>
      </c>
      <c r="BK572" s="101" t="s">
        <v>2081</v>
      </c>
    </row>
    <row r="573" spans="2:63" s="1" customFormat="1" ht="37.9" customHeight="1">
      <c r="B573" s="90"/>
      <c r="C573" s="91" t="s">
        <v>2082</v>
      </c>
      <c r="D573" s="91" t="s">
        <v>102</v>
      </c>
      <c r="E573" s="92" t="s">
        <v>2083</v>
      </c>
      <c r="F573" s="93" t="s">
        <v>2084</v>
      </c>
      <c r="G573" s="94" t="s">
        <v>501</v>
      </c>
      <c r="H573" s="95">
        <v>2</v>
      </c>
      <c r="I573" s="96"/>
      <c r="J573" s="25"/>
      <c r="K573" s="97" t="s">
        <v>3</v>
      </c>
      <c r="L573" s="98" t="s">
        <v>43</v>
      </c>
      <c r="N573" s="99">
        <f>M573*H573</f>
        <v>0</v>
      </c>
      <c r="O573" s="99">
        <v>0</v>
      </c>
      <c r="P573" s="99">
        <f>O573*H573</f>
        <v>0</v>
      </c>
      <c r="Q573" s="99">
        <v>0</v>
      </c>
      <c r="R573" s="100">
        <f>Q573*H573</f>
        <v>0</v>
      </c>
      <c r="AP573" s="101" t="s">
        <v>106</v>
      </c>
      <c r="AR573" s="101" t="s">
        <v>102</v>
      </c>
      <c r="AS573" s="101" t="s">
        <v>72</v>
      </c>
      <c r="AW573" s="11" t="s">
        <v>107</v>
      </c>
      <c r="BC573" s="102" t="e">
        <f>IF(L573="základní",#REF!,0)</f>
        <v>#REF!</v>
      </c>
      <c r="BD573" s="102">
        <f>IF(L573="snížená",#REF!,0)</f>
        <v>0</v>
      </c>
      <c r="BE573" s="102">
        <f>IF(L573="zákl. přenesená",#REF!,0)</f>
        <v>0</v>
      </c>
      <c r="BF573" s="102">
        <f>IF(L573="sníž. přenesená",#REF!,0)</f>
        <v>0</v>
      </c>
      <c r="BG573" s="102">
        <f>IF(L573="nulová",#REF!,0)</f>
        <v>0</v>
      </c>
      <c r="BH573" s="11" t="s">
        <v>80</v>
      </c>
      <c r="BI573" s="102" t="e">
        <f>ROUND(#REF!*H573,2)</f>
        <v>#REF!</v>
      </c>
      <c r="BJ573" s="11" t="s">
        <v>106</v>
      </c>
      <c r="BK573" s="101" t="s">
        <v>2085</v>
      </c>
    </row>
    <row r="574" spans="2:63" s="1" customFormat="1" ht="33" customHeight="1">
      <c r="B574" s="90"/>
      <c r="C574" s="91" t="s">
        <v>2086</v>
      </c>
      <c r="D574" s="91" t="s">
        <v>102</v>
      </c>
      <c r="E574" s="92" t="s">
        <v>2087</v>
      </c>
      <c r="F574" s="93" t="s">
        <v>2088</v>
      </c>
      <c r="G574" s="94" t="s">
        <v>501</v>
      </c>
      <c r="H574" s="95">
        <v>5</v>
      </c>
      <c r="I574" s="96"/>
      <c r="J574" s="25"/>
      <c r="K574" s="97" t="s">
        <v>3</v>
      </c>
      <c r="L574" s="98" t="s">
        <v>43</v>
      </c>
      <c r="N574" s="99">
        <f>M574*H574</f>
        <v>0</v>
      </c>
      <c r="O574" s="99">
        <v>0</v>
      </c>
      <c r="P574" s="99">
        <f>O574*H574</f>
        <v>0</v>
      </c>
      <c r="Q574" s="99">
        <v>0</v>
      </c>
      <c r="R574" s="100">
        <f>Q574*H574</f>
        <v>0</v>
      </c>
      <c r="AP574" s="101" t="s">
        <v>106</v>
      </c>
      <c r="AR574" s="101" t="s">
        <v>102</v>
      </c>
      <c r="AS574" s="101" t="s">
        <v>72</v>
      </c>
      <c r="AW574" s="11" t="s">
        <v>107</v>
      </c>
      <c r="BC574" s="102" t="e">
        <f>IF(L574="základní",#REF!,0)</f>
        <v>#REF!</v>
      </c>
      <c r="BD574" s="102">
        <f>IF(L574="snížená",#REF!,0)</f>
        <v>0</v>
      </c>
      <c r="BE574" s="102">
        <f>IF(L574="zákl. přenesená",#REF!,0)</f>
        <v>0</v>
      </c>
      <c r="BF574" s="102">
        <f>IF(L574="sníž. přenesená",#REF!,0)</f>
        <v>0</v>
      </c>
      <c r="BG574" s="102">
        <f>IF(L574="nulová",#REF!,0)</f>
        <v>0</v>
      </c>
      <c r="BH574" s="11" t="s">
        <v>80</v>
      </c>
      <c r="BI574" s="102" t="e">
        <f>ROUND(#REF!*H574,2)</f>
        <v>#REF!</v>
      </c>
      <c r="BJ574" s="11" t="s">
        <v>106</v>
      </c>
      <c r="BK574" s="101" t="s">
        <v>2089</v>
      </c>
    </row>
    <row r="575" spans="2:63" s="1" customFormat="1" ht="37.9" customHeight="1">
      <c r="B575" s="90"/>
      <c r="C575" s="91" t="s">
        <v>2090</v>
      </c>
      <c r="D575" s="91" t="s">
        <v>102</v>
      </c>
      <c r="E575" s="92" t="s">
        <v>2091</v>
      </c>
      <c r="F575" s="93" t="s">
        <v>2092</v>
      </c>
      <c r="G575" s="94" t="s">
        <v>501</v>
      </c>
      <c r="H575" s="95">
        <v>0.2</v>
      </c>
      <c r="I575" s="96"/>
      <c r="J575" s="25"/>
      <c r="K575" s="97" t="s">
        <v>3</v>
      </c>
      <c r="L575" s="98" t="s">
        <v>43</v>
      </c>
      <c r="N575" s="99">
        <f>M575*H575</f>
        <v>0</v>
      </c>
      <c r="O575" s="99">
        <v>0</v>
      </c>
      <c r="P575" s="99">
        <f>O575*H575</f>
        <v>0</v>
      </c>
      <c r="Q575" s="99">
        <v>0</v>
      </c>
      <c r="R575" s="100">
        <f>Q575*H575</f>
        <v>0</v>
      </c>
      <c r="AP575" s="101" t="s">
        <v>106</v>
      </c>
      <c r="AR575" s="101" t="s">
        <v>102</v>
      </c>
      <c r="AS575" s="101" t="s">
        <v>72</v>
      </c>
      <c r="AW575" s="11" t="s">
        <v>107</v>
      </c>
      <c r="BC575" s="102" t="e">
        <f>IF(L575="základní",#REF!,0)</f>
        <v>#REF!</v>
      </c>
      <c r="BD575" s="102">
        <f>IF(L575="snížená",#REF!,0)</f>
        <v>0</v>
      </c>
      <c r="BE575" s="102">
        <f>IF(L575="zákl. přenesená",#REF!,0)</f>
        <v>0</v>
      </c>
      <c r="BF575" s="102">
        <f>IF(L575="sníž. přenesená",#REF!,0)</f>
        <v>0</v>
      </c>
      <c r="BG575" s="102">
        <f>IF(L575="nulová",#REF!,0)</f>
        <v>0</v>
      </c>
      <c r="BH575" s="11" t="s">
        <v>80</v>
      </c>
      <c r="BI575" s="102" t="e">
        <f>ROUND(#REF!*H575,2)</f>
        <v>#REF!</v>
      </c>
      <c r="BJ575" s="11" t="s">
        <v>106</v>
      </c>
      <c r="BK575" s="101" t="s">
        <v>2093</v>
      </c>
    </row>
    <row r="576" spans="2:63" s="1" customFormat="1" ht="33" customHeight="1">
      <c r="B576" s="90"/>
      <c r="C576" s="91" t="s">
        <v>2094</v>
      </c>
      <c r="D576" s="91" t="s">
        <v>102</v>
      </c>
      <c r="E576" s="92" t="s">
        <v>2095</v>
      </c>
      <c r="F576" s="93" t="s">
        <v>2096</v>
      </c>
      <c r="G576" s="94" t="s">
        <v>501</v>
      </c>
      <c r="H576" s="95">
        <v>0.2</v>
      </c>
      <c r="I576" s="96"/>
      <c r="J576" s="25"/>
      <c r="K576" s="97" t="s">
        <v>3</v>
      </c>
      <c r="L576" s="98" t="s">
        <v>43</v>
      </c>
      <c r="N576" s="99">
        <f>M576*H576</f>
        <v>0</v>
      </c>
      <c r="O576" s="99">
        <v>0</v>
      </c>
      <c r="P576" s="99">
        <f>O576*H576</f>
        <v>0</v>
      </c>
      <c r="Q576" s="99">
        <v>0</v>
      </c>
      <c r="R576" s="100">
        <f>Q576*H576</f>
        <v>0</v>
      </c>
      <c r="AP576" s="101" t="s">
        <v>106</v>
      </c>
      <c r="AR576" s="101" t="s">
        <v>102</v>
      </c>
      <c r="AS576" s="101" t="s">
        <v>72</v>
      </c>
      <c r="AW576" s="11" t="s">
        <v>107</v>
      </c>
      <c r="BC576" s="102" t="e">
        <f>IF(L576="základní",#REF!,0)</f>
        <v>#REF!</v>
      </c>
      <c r="BD576" s="102">
        <f>IF(L576="snížená",#REF!,0)</f>
        <v>0</v>
      </c>
      <c r="BE576" s="102">
        <f>IF(L576="zákl. přenesená",#REF!,0)</f>
        <v>0</v>
      </c>
      <c r="BF576" s="102">
        <f>IF(L576="sníž. přenesená",#REF!,0)</f>
        <v>0</v>
      </c>
      <c r="BG576" s="102">
        <f>IF(L576="nulová",#REF!,0)</f>
        <v>0</v>
      </c>
      <c r="BH576" s="11" t="s">
        <v>80</v>
      </c>
      <c r="BI576" s="102" t="e">
        <f>ROUND(#REF!*H576,2)</f>
        <v>#REF!</v>
      </c>
      <c r="BJ576" s="11" t="s">
        <v>106</v>
      </c>
      <c r="BK576" s="101" t="s">
        <v>2097</v>
      </c>
    </row>
    <row r="577" spans="2:63" s="1" customFormat="1" ht="37.9" customHeight="1">
      <c r="B577" s="90"/>
      <c r="C577" s="91" t="s">
        <v>2098</v>
      </c>
      <c r="D577" s="91" t="s">
        <v>102</v>
      </c>
      <c r="E577" s="92" t="s">
        <v>2099</v>
      </c>
      <c r="F577" s="93" t="s">
        <v>2100</v>
      </c>
      <c r="G577" s="94" t="s">
        <v>501</v>
      </c>
      <c r="H577" s="95">
        <v>0.2</v>
      </c>
      <c r="I577" s="96"/>
      <c r="J577" s="25"/>
      <c r="K577" s="97" t="s">
        <v>3</v>
      </c>
      <c r="L577" s="98" t="s">
        <v>43</v>
      </c>
      <c r="N577" s="99">
        <f>M577*H577</f>
        <v>0</v>
      </c>
      <c r="O577" s="99">
        <v>0</v>
      </c>
      <c r="P577" s="99">
        <f>O577*H577</f>
        <v>0</v>
      </c>
      <c r="Q577" s="99">
        <v>0</v>
      </c>
      <c r="R577" s="100">
        <f>Q577*H577</f>
        <v>0</v>
      </c>
      <c r="AP577" s="101" t="s">
        <v>106</v>
      </c>
      <c r="AR577" s="101" t="s">
        <v>102</v>
      </c>
      <c r="AS577" s="101" t="s">
        <v>72</v>
      </c>
      <c r="AW577" s="11" t="s">
        <v>107</v>
      </c>
      <c r="BC577" s="102" t="e">
        <f>IF(L577="základní",#REF!,0)</f>
        <v>#REF!</v>
      </c>
      <c r="BD577" s="102">
        <f>IF(L577="snížená",#REF!,0)</f>
        <v>0</v>
      </c>
      <c r="BE577" s="102">
        <f>IF(L577="zákl. přenesená",#REF!,0)</f>
        <v>0</v>
      </c>
      <c r="BF577" s="102">
        <f>IF(L577="sníž. přenesená",#REF!,0)</f>
        <v>0</v>
      </c>
      <c r="BG577" s="102">
        <f>IF(L577="nulová",#REF!,0)</f>
        <v>0</v>
      </c>
      <c r="BH577" s="11" t="s">
        <v>80</v>
      </c>
      <c r="BI577" s="102" t="e">
        <f>ROUND(#REF!*H577,2)</f>
        <v>#REF!</v>
      </c>
      <c r="BJ577" s="11" t="s">
        <v>106</v>
      </c>
      <c r="BK577" s="101" t="s">
        <v>2101</v>
      </c>
    </row>
    <row r="578" spans="2:63" s="1" customFormat="1" ht="24.2" customHeight="1">
      <c r="B578" s="90"/>
      <c r="C578" s="91" t="s">
        <v>2102</v>
      </c>
      <c r="D578" s="91" t="s">
        <v>102</v>
      </c>
      <c r="E578" s="92" t="s">
        <v>2103</v>
      </c>
      <c r="F578" s="93" t="s">
        <v>2104</v>
      </c>
      <c r="G578" s="94" t="s">
        <v>111</v>
      </c>
      <c r="H578" s="95">
        <v>10</v>
      </c>
      <c r="I578" s="96"/>
      <c r="J578" s="25"/>
      <c r="K578" s="97" t="s">
        <v>3</v>
      </c>
      <c r="L578" s="98" t="s">
        <v>43</v>
      </c>
      <c r="N578" s="99">
        <f>M578*H578</f>
        <v>0</v>
      </c>
      <c r="O578" s="99">
        <v>0</v>
      </c>
      <c r="P578" s="99">
        <f>O578*H578</f>
        <v>0</v>
      </c>
      <c r="Q578" s="99">
        <v>0</v>
      </c>
      <c r="R578" s="100">
        <f>Q578*H578</f>
        <v>0</v>
      </c>
      <c r="AP578" s="101" t="s">
        <v>106</v>
      </c>
      <c r="AR578" s="101" t="s">
        <v>102</v>
      </c>
      <c r="AS578" s="101" t="s">
        <v>72</v>
      </c>
      <c r="AW578" s="11" t="s">
        <v>107</v>
      </c>
      <c r="BC578" s="102" t="e">
        <f>IF(L578="základní",#REF!,0)</f>
        <v>#REF!</v>
      </c>
      <c r="BD578" s="102">
        <f>IF(L578="snížená",#REF!,0)</f>
        <v>0</v>
      </c>
      <c r="BE578" s="102">
        <f>IF(L578="zákl. přenesená",#REF!,0)</f>
        <v>0</v>
      </c>
      <c r="BF578" s="102">
        <f>IF(L578="sníž. přenesená",#REF!,0)</f>
        <v>0</v>
      </c>
      <c r="BG578" s="102">
        <f>IF(L578="nulová",#REF!,0)</f>
        <v>0</v>
      </c>
      <c r="BH578" s="11" t="s">
        <v>80</v>
      </c>
      <c r="BI578" s="102" t="e">
        <f>ROUND(#REF!*H578,2)</f>
        <v>#REF!</v>
      </c>
      <c r="BJ578" s="11" t="s">
        <v>106</v>
      </c>
      <c r="BK578" s="101" t="s">
        <v>2105</v>
      </c>
    </row>
    <row r="579" spans="2:63" s="1" customFormat="1" ht="24.2" customHeight="1">
      <c r="B579" s="90"/>
      <c r="C579" s="91" t="s">
        <v>2106</v>
      </c>
      <c r="D579" s="91" t="s">
        <v>102</v>
      </c>
      <c r="E579" s="92" t="s">
        <v>2107</v>
      </c>
      <c r="F579" s="93" t="s">
        <v>2108</v>
      </c>
      <c r="G579" s="94" t="s">
        <v>111</v>
      </c>
      <c r="H579" s="95">
        <v>10</v>
      </c>
      <c r="I579" s="96"/>
      <c r="J579" s="25"/>
      <c r="K579" s="97" t="s">
        <v>3</v>
      </c>
      <c r="L579" s="98" t="s">
        <v>43</v>
      </c>
      <c r="N579" s="99">
        <f>M579*H579</f>
        <v>0</v>
      </c>
      <c r="O579" s="99">
        <v>0</v>
      </c>
      <c r="P579" s="99">
        <f>O579*H579</f>
        <v>0</v>
      </c>
      <c r="Q579" s="99">
        <v>0</v>
      </c>
      <c r="R579" s="100">
        <f>Q579*H579</f>
        <v>0</v>
      </c>
      <c r="AP579" s="101" t="s">
        <v>106</v>
      </c>
      <c r="AR579" s="101" t="s">
        <v>102</v>
      </c>
      <c r="AS579" s="101" t="s">
        <v>72</v>
      </c>
      <c r="AW579" s="11" t="s">
        <v>107</v>
      </c>
      <c r="BC579" s="102" t="e">
        <f>IF(L579="základní",#REF!,0)</f>
        <v>#REF!</v>
      </c>
      <c r="BD579" s="102">
        <f>IF(L579="snížená",#REF!,0)</f>
        <v>0</v>
      </c>
      <c r="BE579" s="102">
        <f>IF(L579="zákl. přenesená",#REF!,0)</f>
        <v>0</v>
      </c>
      <c r="BF579" s="102">
        <f>IF(L579="sníž. přenesená",#REF!,0)</f>
        <v>0</v>
      </c>
      <c r="BG579" s="102">
        <f>IF(L579="nulová",#REF!,0)</f>
        <v>0</v>
      </c>
      <c r="BH579" s="11" t="s">
        <v>80</v>
      </c>
      <c r="BI579" s="102" t="e">
        <f>ROUND(#REF!*H579,2)</f>
        <v>#REF!</v>
      </c>
      <c r="BJ579" s="11" t="s">
        <v>106</v>
      </c>
      <c r="BK579" s="101" t="s">
        <v>2109</v>
      </c>
    </row>
    <row r="580" spans="2:63" s="1" customFormat="1" ht="24.2" customHeight="1">
      <c r="B580" s="90"/>
      <c r="C580" s="91" t="s">
        <v>2110</v>
      </c>
      <c r="D580" s="91" t="s">
        <v>102</v>
      </c>
      <c r="E580" s="92" t="s">
        <v>2111</v>
      </c>
      <c r="F580" s="93" t="s">
        <v>2112</v>
      </c>
      <c r="G580" s="94" t="s">
        <v>111</v>
      </c>
      <c r="H580" s="95">
        <v>10</v>
      </c>
      <c r="I580" s="96"/>
      <c r="J580" s="25"/>
      <c r="K580" s="97" t="s">
        <v>3</v>
      </c>
      <c r="L580" s="98" t="s">
        <v>43</v>
      </c>
      <c r="N580" s="99">
        <f>M580*H580</f>
        <v>0</v>
      </c>
      <c r="O580" s="99">
        <v>0</v>
      </c>
      <c r="P580" s="99">
        <f>O580*H580</f>
        <v>0</v>
      </c>
      <c r="Q580" s="99">
        <v>0</v>
      </c>
      <c r="R580" s="100">
        <f>Q580*H580</f>
        <v>0</v>
      </c>
      <c r="AP580" s="101" t="s">
        <v>106</v>
      </c>
      <c r="AR580" s="101" t="s">
        <v>102</v>
      </c>
      <c r="AS580" s="101" t="s">
        <v>72</v>
      </c>
      <c r="AW580" s="11" t="s">
        <v>107</v>
      </c>
      <c r="BC580" s="102" t="e">
        <f>IF(L580="základní",#REF!,0)</f>
        <v>#REF!</v>
      </c>
      <c r="BD580" s="102">
        <f>IF(L580="snížená",#REF!,0)</f>
        <v>0</v>
      </c>
      <c r="BE580" s="102">
        <f>IF(L580="zákl. přenesená",#REF!,0)</f>
        <v>0</v>
      </c>
      <c r="BF580" s="102">
        <f>IF(L580="sníž. přenesená",#REF!,0)</f>
        <v>0</v>
      </c>
      <c r="BG580" s="102">
        <f>IF(L580="nulová",#REF!,0)</f>
        <v>0</v>
      </c>
      <c r="BH580" s="11" t="s">
        <v>80</v>
      </c>
      <c r="BI580" s="102" t="e">
        <f>ROUND(#REF!*H580,2)</f>
        <v>#REF!</v>
      </c>
      <c r="BJ580" s="11" t="s">
        <v>106</v>
      </c>
      <c r="BK580" s="101" t="s">
        <v>2113</v>
      </c>
    </row>
    <row r="581" spans="2:63" s="1" customFormat="1" ht="24.2" customHeight="1">
      <c r="B581" s="90"/>
      <c r="C581" s="91" t="s">
        <v>2114</v>
      </c>
      <c r="D581" s="91" t="s">
        <v>102</v>
      </c>
      <c r="E581" s="92" t="s">
        <v>2115</v>
      </c>
      <c r="F581" s="93" t="s">
        <v>2116</v>
      </c>
      <c r="G581" s="94" t="s">
        <v>111</v>
      </c>
      <c r="H581" s="95">
        <v>10</v>
      </c>
      <c r="I581" s="96"/>
      <c r="J581" s="25"/>
      <c r="K581" s="97" t="s">
        <v>3</v>
      </c>
      <c r="L581" s="98" t="s">
        <v>43</v>
      </c>
      <c r="N581" s="99">
        <f>M581*H581</f>
        <v>0</v>
      </c>
      <c r="O581" s="99">
        <v>0</v>
      </c>
      <c r="P581" s="99">
        <f>O581*H581</f>
        <v>0</v>
      </c>
      <c r="Q581" s="99">
        <v>0</v>
      </c>
      <c r="R581" s="100">
        <f>Q581*H581</f>
        <v>0</v>
      </c>
      <c r="AP581" s="101" t="s">
        <v>106</v>
      </c>
      <c r="AR581" s="101" t="s">
        <v>102</v>
      </c>
      <c r="AS581" s="101" t="s">
        <v>72</v>
      </c>
      <c r="AW581" s="11" t="s">
        <v>107</v>
      </c>
      <c r="BC581" s="102" t="e">
        <f>IF(L581="základní",#REF!,0)</f>
        <v>#REF!</v>
      </c>
      <c r="BD581" s="102">
        <f>IF(L581="snížená",#REF!,0)</f>
        <v>0</v>
      </c>
      <c r="BE581" s="102">
        <f>IF(L581="zákl. přenesená",#REF!,0)</f>
        <v>0</v>
      </c>
      <c r="BF581" s="102">
        <f>IF(L581="sníž. přenesená",#REF!,0)</f>
        <v>0</v>
      </c>
      <c r="BG581" s="102">
        <f>IF(L581="nulová",#REF!,0)</f>
        <v>0</v>
      </c>
      <c r="BH581" s="11" t="s">
        <v>80</v>
      </c>
      <c r="BI581" s="102" t="e">
        <f>ROUND(#REF!*H581,2)</f>
        <v>#REF!</v>
      </c>
      <c r="BJ581" s="11" t="s">
        <v>106</v>
      </c>
      <c r="BK581" s="101" t="s">
        <v>2117</v>
      </c>
    </row>
    <row r="582" spans="2:63" s="1" customFormat="1" ht="44.25" customHeight="1">
      <c r="B582" s="90"/>
      <c r="C582" s="91" t="s">
        <v>2118</v>
      </c>
      <c r="D582" s="91" t="s">
        <v>102</v>
      </c>
      <c r="E582" s="92" t="s">
        <v>2119</v>
      </c>
      <c r="F582" s="93" t="s">
        <v>2120</v>
      </c>
      <c r="G582" s="94" t="s">
        <v>111</v>
      </c>
      <c r="H582" s="95">
        <v>10</v>
      </c>
      <c r="I582" s="96"/>
      <c r="J582" s="25"/>
      <c r="K582" s="97" t="s">
        <v>3</v>
      </c>
      <c r="L582" s="98" t="s">
        <v>43</v>
      </c>
      <c r="N582" s="99">
        <f>M582*H582</f>
        <v>0</v>
      </c>
      <c r="O582" s="99">
        <v>0</v>
      </c>
      <c r="P582" s="99">
        <f>O582*H582</f>
        <v>0</v>
      </c>
      <c r="Q582" s="99">
        <v>0</v>
      </c>
      <c r="R582" s="100">
        <f>Q582*H582</f>
        <v>0</v>
      </c>
      <c r="AP582" s="101" t="s">
        <v>106</v>
      </c>
      <c r="AR582" s="101" t="s">
        <v>102</v>
      </c>
      <c r="AS582" s="101" t="s">
        <v>72</v>
      </c>
      <c r="AW582" s="11" t="s">
        <v>107</v>
      </c>
      <c r="BC582" s="102" t="e">
        <f>IF(L582="základní",#REF!,0)</f>
        <v>#REF!</v>
      </c>
      <c r="BD582" s="102">
        <f>IF(L582="snížená",#REF!,0)</f>
        <v>0</v>
      </c>
      <c r="BE582" s="102">
        <f>IF(L582="zákl. přenesená",#REF!,0)</f>
        <v>0</v>
      </c>
      <c r="BF582" s="102">
        <f>IF(L582="sníž. přenesená",#REF!,0)</f>
        <v>0</v>
      </c>
      <c r="BG582" s="102">
        <f>IF(L582="nulová",#REF!,0)</f>
        <v>0</v>
      </c>
      <c r="BH582" s="11" t="s">
        <v>80</v>
      </c>
      <c r="BI582" s="102" t="e">
        <f>ROUND(#REF!*H582,2)</f>
        <v>#REF!</v>
      </c>
      <c r="BJ582" s="11" t="s">
        <v>106</v>
      </c>
      <c r="BK582" s="101" t="s">
        <v>2121</v>
      </c>
    </row>
    <row r="583" spans="2:63" s="1" customFormat="1" ht="44.25" customHeight="1">
      <c r="B583" s="90"/>
      <c r="C583" s="91" t="s">
        <v>2122</v>
      </c>
      <c r="D583" s="91" t="s">
        <v>102</v>
      </c>
      <c r="E583" s="92" t="s">
        <v>2123</v>
      </c>
      <c r="F583" s="93" t="s">
        <v>2124</v>
      </c>
      <c r="G583" s="94" t="s">
        <v>111</v>
      </c>
      <c r="H583" s="95">
        <v>10</v>
      </c>
      <c r="I583" s="96"/>
      <c r="J583" s="25"/>
      <c r="K583" s="97" t="s">
        <v>3</v>
      </c>
      <c r="L583" s="98" t="s">
        <v>43</v>
      </c>
      <c r="N583" s="99">
        <f>M583*H583</f>
        <v>0</v>
      </c>
      <c r="O583" s="99">
        <v>0</v>
      </c>
      <c r="P583" s="99">
        <f>O583*H583</f>
        <v>0</v>
      </c>
      <c r="Q583" s="99">
        <v>0</v>
      </c>
      <c r="R583" s="100">
        <f>Q583*H583</f>
        <v>0</v>
      </c>
      <c r="AP583" s="101" t="s">
        <v>106</v>
      </c>
      <c r="AR583" s="101" t="s">
        <v>102</v>
      </c>
      <c r="AS583" s="101" t="s">
        <v>72</v>
      </c>
      <c r="AW583" s="11" t="s">
        <v>107</v>
      </c>
      <c r="BC583" s="102" t="e">
        <f>IF(L583="základní",#REF!,0)</f>
        <v>#REF!</v>
      </c>
      <c r="BD583" s="102">
        <f>IF(L583="snížená",#REF!,0)</f>
        <v>0</v>
      </c>
      <c r="BE583" s="102">
        <f>IF(L583="zákl. přenesená",#REF!,0)</f>
        <v>0</v>
      </c>
      <c r="BF583" s="102">
        <f>IF(L583="sníž. přenesená",#REF!,0)</f>
        <v>0</v>
      </c>
      <c r="BG583" s="102">
        <f>IF(L583="nulová",#REF!,0)</f>
        <v>0</v>
      </c>
      <c r="BH583" s="11" t="s">
        <v>80</v>
      </c>
      <c r="BI583" s="102" t="e">
        <f>ROUND(#REF!*H583,2)</f>
        <v>#REF!</v>
      </c>
      <c r="BJ583" s="11" t="s">
        <v>106</v>
      </c>
      <c r="BK583" s="101" t="s">
        <v>2125</v>
      </c>
    </row>
    <row r="584" spans="2:63" s="1" customFormat="1" ht="44.25" customHeight="1">
      <c r="B584" s="90"/>
      <c r="C584" s="91" t="s">
        <v>2126</v>
      </c>
      <c r="D584" s="91" t="s">
        <v>102</v>
      </c>
      <c r="E584" s="92" t="s">
        <v>2127</v>
      </c>
      <c r="F584" s="93" t="s">
        <v>2128</v>
      </c>
      <c r="G584" s="94" t="s">
        <v>111</v>
      </c>
      <c r="H584" s="95">
        <v>10</v>
      </c>
      <c r="I584" s="96"/>
      <c r="J584" s="25"/>
      <c r="K584" s="97" t="s">
        <v>3</v>
      </c>
      <c r="L584" s="98" t="s">
        <v>43</v>
      </c>
      <c r="N584" s="99">
        <f>M584*H584</f>
        <v>0</v>
      </c>
      <c r="O584" s="99">
        <v>0</v>
      </c>
      <c r="P584" s="99">
        <f>O584*H584</f>
        <v>0</v>
      </c>
      <c r="Q584" s="99">
        <v>0</v>
      </c>
      <c r="R584" s="100">
        <f>Q584*H584</f>
        <v>0</v>
      </c>
      <c r="AP584" s="101" t="s">
        <v>106</v>
      </c>
      <c r="AR584" s="101" t="s">
        <v>102</v>
      </c>
      <c r="AS584" s="101" t="s">
        <v>72</v>
      </c>
      <c r="AW584" s="11" t="s">
        <v>107</v>
      </c>
      <c r="BC584" s="102" t="e">
        <f>IF(L584="základní",#REF!,0)</f>
        <v>#REF!</v>
      </c>
      <c r="BD584" s="102">
        <f>IF(L584="snížená",#REF!,0)</f>
        <v>0</v>
      </c>
      <c r="BE584" s="102">
        <f>IF(L584="zákl. přenesená",#REF!,0)</f>
        <v>0</v>
      </c>
      <c r="BF584" s="102">
        <f>IF(L584="sníž. přenesená",#REF!,0)</f>
        <v>0</v>
      </c>
      <c r="BG584" s="102">
        <f>IF(L584="nulová",#REF!,0)</f>
        <v>0</v>
      </c>
      <c r="BH584" s="11" t="s">
        <v>80</v>
      </c>
      <c r="BI584" s="102" t="e">
        <f>ROUND(#REF!*H584,2)</f>
        <v>#REF!</v>
      </c>
      <c r="BJ584" s="11" t="s">
        <v>106</v>
      </c>
      <c r="BK584" s="101" t="s">
        <v>2129</v>
      </c>
    </row>
    <row r="585" spans="2:63" s="1" customFormat="1" ht="44.25" customHeight="1">
      <c r="B585" s="90"/>
      <c r="C585" s="91" t="s">
        <v>2130</v>
      </c>
      <c r="D585" s="91" t="s">
        <v>102</v>
      </c>
      <c r="E585" s="92" t="s">
        <v>2131</v>
      </c>
      <c r="F585" s="93" t="s">
        <v>2132</v>
      </c>
      <c r="G585" s="94" t="s">
        <v>111</v>
      </c>
      <c r="H585" s="95">
        <v>10</v>
      </c>
      <c r="I585" s="96"/>
      <c r="J585" s="25"/>
      <c r="K585" s="97" t="s">
        <v>3</v>
      </c>
      <c r="L585" s="98" t="s">
        <v>43</v>
      </c>
      <c r="N585" s="99">
        <f>M585*H585</f>
        <v>0</v>
      </c>
      <c r="O585" s="99">
        <v>0</v>
      </c>
      <c r="P585" s="99">
        <f>O585*H585</f>
        <v>0</v>
      </c>
      <c r="Q585" s="99">
        <v>0</v>
      </c>
      <c r="R585" s="100">
        <f>Q585*H585</f>
        <v>0</v>
      </c>
      <c r="AP585" s="101" t="s">
        <v>106</v>
      </c>
      <c r="AR585" s="101" t="s">
        <v>102</v>
      </c>
      <c r="AS585" s="101" t="s">
        <v>72</v>
      </c>
      <c r="AW585" s="11" t="s">
        <v>107</v>
      </c>
      <c r="BC585" s="102" t="e">
        <f>IF(L585="základní",#REF!,0)</f>
        <v>#REF!</v>
      </c>
      <c r="BD585" s="102">
        <f>IF(L585="snížená",#REF!,0)</f>
        <v>0</v>
      </c>
      <c r="BE585" s="102">
        <f>IF(L585="zákl. přenesená",#REF!,0)</f>
        <v>0</v>
      </c>
      <c r="BF585" s="102">
        <f>IF(L585="sníž. přenesená",#REF!,0)</f>
        <v>0</v>
      </c>
      <c r="BG585" s="102">
        <f>IF(L585="nulová",#REF!,0)</f>
        <v>0</v>
      </c>
      <c r="BH585" s="11" t="s">
        <v>80</v>
      </c>
      <c r="BI585" s="102" t="e">
        <f>ROUND(#REF!*H585,2)</f>
        <v>#REF!</v>
      </c>
      <c r="BJ585" s="11" t="s">
        <v>106</v>
      </c>
      <c r="BK585" s="101" t="s">
        <v>2133</v>
      </c>
    </row>
    <row r="586" spans="2:63" s="1" customFormat="1" ht="37.9" customHeight="1">
      <c r="B586" s="90"/>
      <c r="C586" s="91" t="s">
        <v>2134</v>
      </c>
      <c r="D586" s="91" t="s">
        <v>102</v>
      </c>
      <c r="E586" s="92" t="s">
        <v>2135</v>
      </c>
      <c r="F586" s="93" t="s">
        <v>2136</v>
      </c>
      <c r="G586" s="94" t="s">
        <v>111</v>
      </c>
      <c r="H586" s="95">
        <v>20</v>
      </c>
      <c r="I586" s="96"/>
      <c r="J586" s="25"/>
      <c r="K586" s="97" t="s">
        <v>3</v>
      </c>
      <c r="L586" s="98" t="s">
        <v>43</v>
      </c>
      <c r="N586" s="99">
        <f>M586*H586</f>
        <v>0</v>
      </c>
      <c r="O586" s="99">
        <v>0</v>
      </c>
      <c r="P586" s="99">
        <f>O586*H586</f>
        <v>0</v>
      </c>
      <c r="Q586" s="99">
        <v>0</v>
      </c>
      <c r="R586" s="100">
        <f>Q586*H586</f>
        <v>0</v>
      </c>
      <c r="AP586" s="101" t="s">
        <v>106</v>
      </c>
      <c r="AR586" s="101" t="s">
        <v>102</v>
      </c>
      <c r="AS586" s="101" t="s">
        <v>72</v>
      </c>
      <c r="AW586" s="11" t="s">
        <v>107</v>
      </c>
      <c r="BC586" s="102" t="e">
        <f>IF(L586="základní",#REF!,0)</f>
        <v>#REF!</v>
      </c>
      <c r="BD586" s="102">
        <f>IF(L586="snížená",#REF!,0)</f>
        <v>0</v>
      </c>
      <c r="BE586" s="102">
        <f>IF(L586="zákl. přenesená",#REF!,0)</f>
        <v>0</v>
      </c>
      <c r="BF586" s="102">
        <f>IF(L586="sníž. přenesená",#REF!,0)</f>
        <v>0</v>
      </c>
      <c r="BG586" s="102">
        <f>IF(L586="nulová",#REF!,0)</f>
        <v>0</v>
      </c>
      <c r="BH586" s="11" t="s">
        <v>80</v>
      </c>
      <c r="BI586" s="102" t="e">
        <f>ROUND(#REF!*H586,2)</f>
        <v>#REF!</v>
      </c>
      <c r="BJ586" s="11" t="s">
        <v>106</v>
      </c>
      <c r="BK586" s="101" t="s">
        <v>2137</v>
      </c>
    </row>
    <row r="587" spans="2:63" s="1" customFormat="1" ht="37.9" customHeight="1">
      <c r="B587" s="90"/>
      <c r="C587" s="91" t="s">
        <v>2138</v>
      </c>
      <c r="D587" s="91" t="s">
        <v>102</v>
      </c>
      <c r="E587" s="92" t="s">
        <v>2139</v>
      </c>
      <c r="F587" s="93" t="s">
        <v>2140</v>
      </c>
      <c r="G587" s="94" t="s">
        <v>111</v>
      </c>
      <c r="H587" s="95">
        <v>20</v>
      </c>
      <c r="I587" s="96"/>
      <c r="J587" s="25"/>
      <c r="K587" s="97" t="s">
        <v>3</v>
      </c>
      <c r="L587" s="98" t="s">
        <v>43</v>
      </c>
      <c r="N587" s="99">
        <f>M587*H587</f>
        <v>0</v>
      </c>
      <c r="O587" s="99">
        <v>0</v>
      </c>
      <c r="P587" s="99">
        <f>O587*H587</f>
        <v>0</v>
      </c>
      <c r="Q587" s="99">
        <v>0</v>
      </c>
      <c r="R587" s="100">
        <f>Q587*H587</f>
        <v>0</v>
      </c>
      <c r="AP587" s="101" t="s">
        <v>106</v>
      </c>
      <c r="AR587" s="101" t="s">
        <v>102</v>
      </c>
      <c r="AS587" s="101" t="s">
        <v>72</v>
      </c>
      <c r="AW587" s="11" t="s">
        <v>107</v>
      </c>
      <c r="BC587" s="102" t="e">
        <f>IF(L587="základní",#REF!,0)</f>
        <v>#REF!</v>
      </c>
      <c r="BD587" s="102">
        <f>IF(L587="snížená",#REF!,0)</f>
        <v>0</v>
      </c>
      <c r="BE587" s="102">
        <f>IF(L587="zákl. přenesená",#REF!,0)</f>
        <v>0</v>
      </c>
      <c r="BF587" s="102">
        <f>IF(L587="sníž. přenesená",#REF!,0)</f>
        <v>0</v>
      </c>
      <c r="BG587" s="102">
        <f>IF(L587="nulová",#REF!,0)</f>
        <v>0</v>
      </c>
      <c r="BH587" s="11" t="s">
        <v>80</v>
      </c>
      <c r="BI587" s="102" t="e">
        <f>ROUND(#REF!*H587,2)</f>
        <v>#REF!</v>
      </c>
      <c r="BJ587" s="11" t="s">
        <v>106</v>
      </c>
      <c r="BK587" s="101" t="s">
        <v>2141</v>
      </c>
    </row>
    <row r="588" spans="2:63" s="1" customFormat="1" ht="37.9" customHeight="1">
      <c r="B588" s="90"/>
      <c r="C588" s="91" t="s">
        <v>2142</v>
      </c>
      <c r="D588" s="91" t="s">
        <v>102</v>
      </c>
      <c r="E588" s="92" t="s">
        <v>2143</v>
      </c>
      <c r="F588" s="93" t="s">
        <v>2144</v>
      </c>
      <c r="G588" s="94" t="s">
        <v>111</v>
      </c>
      <c r="H588" s="95">
        <v>20</v>
      </c>
      <c r="I588" s="96"/>
      <c r="J588" s="25"/>
      <c r="K588" s="97" t="s">
        <v>3</v>
      </c>
      <c r="L588" s="98" t="s">
        <v>43</v>
      </c>
      <c r="N588" s="99">
        <f>M588*H588</f>
        <v>0</v>
      </c>
      <c r="O588" s="99">
        <v>0</v>
      </c>
      <c r="P588" s="99">
        <f>O588*H588</f>
        <v>0</v>
      </c>
      <c r="Q588" s="99">
        <v>0</v>
      </c>
      <c r="R588" s="100">
        <f>Q588*H588</f>
        <v>0</v>
      </c>
      <c r="AP588" s="101" t="s">
        <v>106</v>
      </c>
      <c r="AR588" s="101" t="s">
        <v>102</v>
      </c>
      <c r="AS588" s="101" t="s">
        <v>72</v>
      </c>
      <c r="AW588" s="11" t="s">
        <v>107</v>
      </c>
      <c r="BC588" s="102" t="e">
        <f>IF(L588="základní",#REF!,0)</f>
        <v>#REF!</v>
      </c>
      <c r="BD588" s="102">
        <f>IF(L588="snížená",#REF!,0)</f>
        <v>0</v>
      </c>
      <c r="BE588" s="102">
        <f>IF(L588="zákl. přenesená",#REF!,0)</f>
        <v>0</v>
      </c>
      <c r="BF588" s="102">
        <f>IF(L588="sníž. přenesená",#REF!,0)</f>
        <v>0</v>
      </c>
      <c r="BG588" s="102">
        <f>IF(L588="nulová",#REF!,0)</f>
        <v>0</v>
      </c>
      <c r="BH588" s="11" t="s">
        <v>80</v>
      </c>
      <c r="BI588" s="102" t="e">
        <f>ROUND(#REF!*H588,2)</f>
        <v>#REF!</v>
      </c>
      <c r="BJ588" s="11" t="s">
        <v>106</v>
      </c>
      <c r="BK588" s="101" t="s">
        <v>2145</v>
      </c>
    </row>
    <row r="589" spans="2:63" s="1" customFormat="1" ht="37.9" customHeight="1">
      <c r="B589" s="90"/>
      <c r="C589" s="91" t="s">
        <v>2146</v>
      </c>
      <c r="D589" s="91" t="s">
        <v>102</v>
      </c>
      <c r="E589" s="92" t="s">
        <v>2147</v>
      </c>
      <c r="F589" s="93" t="s">
        <v>2148</v>
      </c>
      <c r="G589" s="94" t="s">
        <v>111</v>
      </c>
      <c r="H589" s="95">
        <v>20</v>
      </c>
      <c r="I589" s="96"/>
      <c r="J589" s="25"/>
      <c r="K589" s="97" t="s">
        <v>3</v>
      </c>
      <c r="L589" s="98" t="s">
        <v>43</v>
      </c>
      <c r="N589" s="99">
        <f>M589*H589</f>
        <v>0</v>
      </c>
      <c r="O589" s="99">
        <v>0</v>
      </c>
      <c r="P589" s="99">
        <f>O589*H589</f>
        <v>0</v>
      </c>
      <c r="Q589" s="99">
        <v>0</v>
      </c>
      <c r="R589" s="100">
        <f>Q589*H589</f>
        <v>0</v>
      </c>
      <c r="AP589" s="101" t="s">
        <v>106</v>
      </c>
      <c r="AR589" s="101" t="s">
        <v>102</v>
      </c>
      <c r="AS589" s="101" t="s">
        <v>72</v>
      </c>
      <c r="AW589" s="11" t="s">
        <v>107</v>
      </c>
      <c r="BC589" s="102" t="e">
        <f>IF(L589="základní",#REF!,0)</f>
        <v>#REF!</v>
      </c>
      <c r="BD589" s="102">
        <f>IF(L589="snížená",#REF!,0)</f>
        <v>0</v>
      </c>
      <c r="BE589" s="102">
        <f>IF(L589="zákl. přenesená",#REF!,0)</f>
        <v>0</v>
      </c>
      <c r="BF589" s="102">
        <f>IF(L589="sníž. přenesená",#REF!,0)</f>
        <v>0</v>
      </c>
      <c r="BG589" s="102">
        <f>IF(L589="nulová",#REF!,0)</f>
        <v>0</v>
      </c>
      <c r="BH589" s="11" t="s">
        <v>80</v>
      </c>
      <c r="BI589" s="102" t="e">
        <f>ROUND(#REF!*H589,2)</f>
        <v>#REF!</v>
      </c>
      <c r="BJ589" s="11" t="s">
        <v>106</v>
      </c>
      <c r="BK589" s="101" t="s">
        <v>2149</v>
      </c>
    </row>
    <row r="590" spans="2:63" s="1" customFormat="1" ht="37.9" customHeight="1">
      <c r="B590" s="90"/>
      <c r="C590" s="91" t="s">
        <v>2150</v>
      </c>
      <c r="D590" s="91" t="s">
        <v>102</v>
      </c>
      <c r="E590" s="92" t="s">
        <v>2151</v>
      </c>
      <c r="F590" s="93" t="s">
        <v>2152</v>
      </c>
      <c r="G590" s="94" t="s">
        <v>111</v>
      </c>
      <c r="H590" s="95">
        <v>50</v>
      </c>
      <c r="I590" s="96"/>
      <c r="J590" s="25"/>
      <c r="K590" s="97" t="s">
        <v>3</v>
      </c>
      <c r="L590" s="98" t="s">
        <v>43</v>
      </c>
      <c r="N590" s="99">
        <f>M590*H590</f>
        <v>0</v>
      </c>
      <c r="O590" s="99">
        <v>0</v>
      </c>
      <c r="P590" s="99">
        <f>O590*H590</f>
        <v>0</v>
      </c>
      <c r="Q590" s="99">
        <v>0</v>
      </c>
      <c r="R590" s="100">
        <f>Q590*H590</f>
        <v>0</v>
      </c>
      <c r="AP590" s="101" t="s">
        <v>106</v>
      </c>
      <c r="AR590" s="101" t="s">
        <v>102</v>
      </c>
      <c r="AS590" s="101" t="s">
        <v>72</v>
      </c>
      <c r="AW590" s="11" t="s">
        <v>107</v>
      </c>
      <c r="BC590" s="102" t="e">
        <f>IF(L590="základní",#REF!,0)</f>
        <v>#REF!</v>
      </c>
      <c r="BD590" s="102">
        <f>IF(L590="snížená",#REF!,0)</f>
        <v>0</v>
      </c>
      <c r="BE590" s="102">
        <f>IF(L590="zákl. přenesená",#REF!,0)</f>
        <v>0</v>
      </c>
      <c r="BF590" s="102">
        <f>IF(L590="sníž. přenesená",#REF!,0)</f>
        <v>0</v>
      </c>
      <c r="BG590" s="102">
        <f>IF(L590="nulová",#REF!,0)</f>
        <v>0</v>
      </c>
      <c r="BH590" s="11" t="s">
        <v>80</v>
      </c>
      <c r="BI590" s="102" t="e">
        <f>ROUND(#REF!*H590,2)</f>
        <v>#REF!</v>
      </c>
      <c r="BJ590" s="11" t="s">
        <v>106</v>
      </c>
      <c r="BK590" s="101" t="s">
        <v>2153</v>
      </c>
    </row>
    <row r="591" spans="2:63" s="1" customFormat="1" ht="37.9" customHeight="1">
      <c r="B591" s="90"/>
      <c r="C591" s="91" t="s">
        <v>2154</v>
      </c>
      <c r="D591" s="91" t="s">
        <v>102</v>
      </c>
      <c r="E591" s="92" t="s">
        <v>2155</v>
      </c>
      <c r="F591" s="93" t="s">
        <v>2156</v>
      </c>
      <c r="G591" s="94" t="s">
        <v>111</v>
      </c>
      <c r="H591" s="95">
        <v>50</v>
      </c>
      <c r="I591" s="96"/>
      <c r="J591" s="25"/>
      <c r="K591" s="97" t="s">
        <v>3</v>
      </c>
      <c r="L591" s="98" t="s">
        <v>43</v>
      </c>
      <c r="N591" s="99">
        <f>M591*H591</f>
        <v>0</v>
      </c>
      <c r="O591" s="99">
        <v>0</v>
      </c>
      <c r="P591" s="99">
        <f>O591*H591</f>
        <v>0</v>
      </c>
      <c r="Q591" s="99">
        <v>0</v>
      </c>
      <c r="R591" s="100">
        <f>Q591*H591</f>
        <v>0</v>
      </c>
      <c r="AP591" s="101" t="s">
        <v>106</v>
      </c>
      <c r="AR591" s="101" t="s">
        <v>102</v>
      </c>
      <c r="AS591" s="101" t="s">
        <v>72</v>
      </c>
      <c r="AW591" s="11" t="s">
        <v>107</v>
      </c>
      <c r="BC591" s="102" t="e">
        <f>IF(L591="základní",#REF!,0)</f>
        <v>#REF!</v>
      </c>
      <c r="BD591" s="102">
        <f>IF(L591="snížená",#REF!,0)</f>
        <v>0</v>
      </c>
      <c r="BE591" s="102">
        <f>IF(L591="zákl. přenesená",#REF!,0)</f>
        <v>0</v>
      </c>
      <c r="BF591" s="102">
        <f>IF(L591="sníž. přenesená",#REF!,0)</f>
        <v>0</v>
      </c>
      <c r="BG591" s="102">
        <f>IF(L591="nulová",#REF!,0)</f>
        <v>0</v>
      </c>
      <c r="BH591" s="11" t="s">
        <v>80</v>
      </c>
      <c r="BI591" s="102" t="e">
        <f>ROUND(#REF!*H591,2)</f>
        <v>#REF!</v>
      </c>
      <c r="BJ591" s="11" t="s">
        <v>106</v>
      </c>
      <c r="BK591" s="101" t="s">
        <v>2157</v>
      </c>
    </row>
    <row r="592" spans="2:63" s="1" customFormat="1" ht="37.9" customHeight="1">
      <c r="B592" s="90"/>
      <c r="C592" s="91" t="s">
        <v>2158</v>
      </c>
      <c r="D592" s="91" t="s">
        <v>102</v>
      </c>
      <c r="E592" s="92" t="s">
        <v>2159</v>
      </c>
      <c r="F592" s="93" t="s">
        <v>2160</v>
      </c>
      <c r="G592" s="94" t="s">
        <v>111</v>
      </c>
      <c r="H592" s="95">
        <v>50</v>
      </c>
      <c r="I592" s="96"/>
      <c r="J592" s="25"/>
      <c r="K592" s="97" t="s">
        <v>3</v>
      </c>
      <c r="L592" s="98" t="s">
        <v>43</v>
      </c>
      <c r="N592" s="99">
        <f>M592*H592</f>
        <v>0</v>
      </c>
      <c r="O592" s="99">
        <v>0</v>
      </c>
      <c r="P592" s="99">
        <f>O592*H592</f>
        <v>0</v>
      </c>
      <c r="Q592" s="99">
        <v>0</v>
      </c>
      <c r="R592" s="100">
        <f>Q592*H592</f>
        <v>0</v>
      </c>
      <c r="AP592" s="101" t="s">
        <v>106</v>
      </c>
      <c r="AR592" s="101" t="s">
        <v>102</v>
      </c>
      <c r="AS592" s="101" t="s">
        <v>72</v>
      </c>
      <c r="AW592" s="11" t="s">
        <v>107</v>
      </c>
      <c r="BC592" s="102" t="e">
        <f>IF(L592="základní",#REF!,0)</f>
        <v>#REF!</v>
      </c>
      <c r="BD592" s="102">
        <f>IF(L592="snížená",#REF!,0)</f>
        <v>0</v>
      </c>
      <c r="BE592" s="102">
        <f>IF(L592="zákl. přenesená",#REF!,0)</f>
        <v>0</v>
      </c>
      <c r="BF592" s="102">
        <f>IF(L592="sníž. přenesená",#REF!,0)</f>
        <v>0</v>
      </c>
      <c r="BG592" s="102">
        <f>IF(L592="nulová",#REF!,0)</f>
        <v>0</v>
      </c>
      <c r="BH592" s="11" t="s">
        <v>80</v>
      </c>
      <c r="BI592" s="102" t="e">
        <f>ROUND(#REF!*H592,2)</f>
        <v>#REF!</v>
      </c>
      <c r="BJ592" s="11" t="s">
        <v>106</v>
      </c>
      <c r="BK592" s="101" t="s">
        <v>2161</v>
      </c>
    </row>
    <row r="593" spans="2:63" s="1" customFormat="1" ht="37.9" customHeight="1">
      <c r="B593" s="90"/>
      <c r="C593" s="91" t="s">
        <v>2162</v>
      </c>
      <c r="D593" s="91" t="s">
        <v>102</v>
      </c>
      <c r="E593" s="92" t="s">
        <v>2163</v>
      </c>
      <c r="F593" s="93" t="s">
        <v>2164</v>
      </c>
      <c r="G593" s="94" t="s">
        <v>111</v>
      </c>
      <c r="H593" s="95">
        <v>50</v>
      </c>
      <c r="I593" s="96"/>
      <c r="J593" s="25"/>
      <c r="K593" s="97" t="s">
        <v>3</v>
      </c>
      <c r="L593" s="98" t="s">
        <v>43</v>
      </c>
      <c r="N593" s="99">
        <f>M593*H593</f>
        <v>0</v>
      </c>
      <c r="O593" s="99">
        <v>0</v>
      </c>
      <c r="P593" s="99">
        <f>O593*H593</f>
        <v>0</v>
      </c>
      <c r="Q593" s="99">
        <v>0</v>
      </c>
      <c r="R593" s="100">
        <f>Q593*H593</f>
        <v>0</v>
      </c>
      <c r="AP593" s="101" t="s">
        <v>106</v>
      </c>
      <c r="AR593" s="101" t="s">
        <v>102</v>
      </c>
      <c r="AS593" s="101" t="s">
        <v>72</v>
      </c>
      <c r="AW593" s="11" t="s">
        <v>107</v>
      </c>
      <c r="BC593" s="102" t="e">
        <f>IF(L593="základní",#REF!,0)</f>
        <v>#REF!</v>
      </c>
      <c r="BD593" s="102">
        <f>IF(L593="snížená",#REF!,0)</f>
        <v>0</v>
      </c>
      <c r="BE593" s="102">
        <f>IF(L593="zákl. přenesená",#REF!,0)</f>
        <v>0</v>
      </c>
      <c r="BF593" s="102">
        <f>IF(L593="sníž. přenesená",#REF!,0)</f>
        <v>0</v>
      </c>
      <c r="BG593" s="102">
        <f>IF(L593="nulová",#REF!,0)</f>
        <v>0</v>
      </c>
      <c r="BH593" s="11" t="s">
        <v>80</v>
      </c>
      <c r="BI593" s="102" t="e">
        <f>ROUND(#REF!*H593,2)</f>
        <v>#REF!</v>
      </c>
      <c r="BJ593" s="11" t="s">
        <v>106</v>
      </c>
      <c r="BK593" s="101" t="s">
        <v>2165</v>
      </c>
    </row>
    <row r="594" spans="2:63" s="1" customFormat="1" ht="37.9" customHeight="1">
      <c r="B594" s="90"/>
      <c r="C594" s="91" t="s">
        <v>2166</v>
      </c>
      <c r="D594" s="91" t="s">
        <v>102</v>
      </c>
      <c r="E594" s="92" t="s">
        <v>2167</v>
      </c>
      <c r="F594" s="93" t="s">
        <v>2168</v>
      </c>
      <c r="G594" s="94" t="s">
        <v>111</v>
      </c>
      <c r="H594" s="95">
        <v>50</v>
      </c>
      <c r="I594" s="96"/>
      <c r="J594" s="25"/>
      <c r="K594" s="97" t="s">
        <v>3</v>
      </c>
      <c r="L594" s="98" t="s">
        <v>43</v>
      </c>
      <c r="N594" s="99">
        <f>M594*H594</f>
        <v>0</v>
      </c>
      <c r="O594" s="99">
        <v>0</v>
      </c>
      <c r="P594" s="99">
        <f>O594*H594</f>
        <v>0</v>
      </c>
      <c r="Q594" s="99">
        <v>0</v>
      </c>
      <c r="R594" s="100">
        <f>Q594*H594</f>
        <v>0</v>
      </c>
      <c r="AP594" s="101" t="s">
        <v>106</v>
      </c>
      <c r="AR594" s="101" t="s">
        <v>102</v>
      </c>
      <c r="AS594" s="101" t="s">
        <v>72</v>
      </c>
      <c r="AW594" s="11" t="s">
        <v>107</v>
      </c>
      <c r="BC594" s="102" t="e">
        <f>IF(L594="základní",#REF!,0)</f>
        <v>#REF!</v>
      </c>
      <c r="BD594" s="102">
        <f>IF(L594="snížená",#REF!,0)</f>
        <v>0</v>
      </c>
      <c r="BE594" s="102">
        <f>IF(L594="zákl. přenesená",#REF!,0)</f>
        <v>0</v>
      </c>
      <c r="BF594" s="102">
        <f>IF(L594="sníž. přenesená",#REF!,0)</f>
        <v>0</v>
      </c>
      <c r="BG594" s="102">
        <f>IF(L594="nulová",#REF!,0)</f>
        <v>0</v>
      </c>
      <c r="BH594" s="11" t="s">
        <v>80</v>
      </c>
      <c r="BI594" s="102" t="e">
        <f>ROUND(#REF!*H594,2)</f>
        <v>#REF!</v>
      </c>
      <c r="BJ594" s="11" t="s">
        <v>106</v>
      </c>
      <c r="BK594" s="101" t="s">
        <v>2169</v>
      </c>
    </row>
    <row r="595" spans="2:63" s="1" customFormat="1" ht="49.15" customHeight="1">
      <c r="B595" s="90"/>
      <c r="C595" s="91" t="s">
        <v>2170</v>
      </c>
      <c r="D595" s="91" t="s">
        <v>102</v>
      </c>
      <c r="E595" s="92" t="s">
        <v>2171</v>
      </c>
      <c r="F595" s="93" t="s">
        <v>2172</v>
      </c>
      <c r="G595" s="94" t="s">
        <v>111</v>
      </c>
      <c r="H595" s="95">
        <v>6</v>
      </c>
      <c r="I595" s="96"/>
      <c r="J595" s="25"/>
      <c r="K595" s="97" t="s">
        <v>3</v>
      </c>
      <c r="L595" s="98" t="s">
        <v>43</v>
      </c>
      <c r="N595" s="99">
        <f>M595*H595</f>
        <v>0</v>
      </c>
      <c r="O595" s="99">
        <v>0</v>
      </c>
      <c r="P595" s="99">
        <f>O595*H595</f>
        <v>0</v>
      </c>
      <c r="Q595" s="99">
        <v>0</v>
      </c>
      <c r="R595" s="100">
        <f>Q595*H595</f>
        <v>0</v>
      </c>
      <c r="AP595" s="101" t="s">
        <v>106</v>
      </c>
      <c r="AR595" s="101" t="s">
        <v>102</v>
      </c>
      <c r="AS595" s="101" t="s">
        <v>72</v>
      </c>
      <c r="AW595" s="11" t="s">
        <v>107</v>
      </c>
      <c r="BC595" s="102" t="e">
        <f>IF(L595="základní",#REF!,0)</f>
        <v>#REF!</v>
      </c>
      <c r="BD595" s="102">
        <f>IF(L595="snížená",#REF!,0)</f>
        <v>0</v>
      </c>
      <c r="BE595" s="102">
        <f>IF(L595="zákl. přenesená",#REF!,0)</f>
        <v>0</v>
      </c>
      <c r="BF595" s="102">
        <f>IF(L595="sníž. přenesená",#REF!,0)</f>
        <v>0</v>
      </c>
      <c r="BG595" s="102">
        <f>IF(L595="nulová",#REF!,0)</f>
        <v>0</v>
      </c>
      <c r="BH595" s="11" t="s">
        <v>80</v>
      </c>
      <c r="BI595" s="102" t="e">
        <f>ROUND(#REF!*H595,2)</f>
        <v>#REF!</v>
      </c>
      <c r="BJ595" s="11" t="s">
        <v>106</v>
      </c>
      <c r="BK595" s="101" t="s">
        <v>2173</v>
      </c>
    </row>
    <row r="596" spans="2:63" s="1" customFormat="1" ht="49.15" customHeight="1">
      <c r="B596" s="90"/>
      <c r="C596" s="91" t="s">
        <v>2174</v>
      </c>
      <c r="D596" s="91" t="s">
        <v>102</v>
      </c>
      <c r="E596" s="92" t="s">
        <v>2175</v>
      </c>
      <c r="F596" s="93" t="s">
        <v>2176</v>
      </c>
      <c r="G596" s="94" t="s">
        <v>111</v>
      </c>
      <c r="H596" s="95">
        <v>6</v>
      </c>
      <c r="I596" s="96"/>
      <c r="J596" s="25"/>
      <c r="K596" s="97" t="s">
        <v>3</v>
      </c>
      <c r="L596" s="98" t="s">
        <v>43</v>
      </c>
      <c r="N596" s="99">
        <f>M596*H596</f>
        <v>0</v>
      </c>
      <c r="O596" s="99">
        <v>0</v>
      </c>
      <c r="P596" s="99">
        <f>O596*H596</f>
        <v>0</v>
      </c>
      <c r="Q596" s="99">
        <v>0</v>
      </c>
      <c r="R596" s="100">
        <f>Q596*H596</f>
        <v>0</v>
      </c>
      <c r="AP596" s="101" t="s">
        <v>106</v>
      </c>
      <c r="AR596" s="101" t="s">
        <v>102</v>
      </c>
      <c r="AS596" s="101" t="s">
        <v>72</v>
      </c>
      <c r="AW596" s="11" t="s">
        <v>107</v>
      </c>
      <c r="BC596" s="102" t="e">
        <f>IF(L596="základní",#REF!,0)</f>
        <v>#REF!</v>
      </c>
      <c r="BD596" s="102">
        <f>IF(L596="snížená",#REF!,0)</f>
        <v>0</v>
      </c>
      <c r="BE596" s="102">
        <f>IF(L596="zákl. přenesená",#REF!,0)</f>
        <v>0</v>
      </c>
      <c r="BF596" s="102">
        <f>IF(L596="sníž. přenesená",#REF!,0)</f>
        <v>0</v>
      </c>
      <c r="BG596" s="102">
        <f>IF(L596="nulová",#REF!,0)</f>
        <v>0</v>
      </c>
      <c r="BH596" s="11" t="s">
        <v>80</v>
      </c>
      <c r="BI596" s="102" t="e">
        <f>ROUND(#REF!*H596,2)</f>
        <v>#REF!</v>
      </c>
      <c r="BJ596" s="11" t="s">
        <v>106</v>
      </c>
      <c r="BK596" s="101" t="s">
        <v>2177</v>
      </c>
    </row>
    <row r="597" spans="2:63" s="1" customFormat="1" ht="49.15" customHeight="1">
      <c r="B597" s="90"/>
      <c r="C597" s="91" t="s">
        <v>2178</v>
      </c>
      <c r="D597" s="91" t="s">
        <v>102</v>
      </c>
      <c r="E597" s="92" t="s">
        <v>2179</v>
      </c>
      <c r="F597" s="93" t="s">
        <v>2180</v>
      </c>
      <c r="G597" s="94" t="s">
        <v>111</v>
      </c>
      <c r="H597" s="95">
        <v>6</v>
      </c>
      <c r="I597" s="96"/>
      <c r="J597" s="25"/>
      <c r="K597" s="97" t="s">
        <v>3</v>
      </c>
      <c r="L597" s="98" t="s">
        <v>43</v>
      </c>
      <c r="N597" s="99">
        <f>M597*H597</f>
        <v>0</v>
      </c>
      <c r="O597" s="99">
        <v>0</v>
      </c>
      <c r="P597" s="99">
        <f>O597*H597</f>
        <v>0</v>
      </c>
      <c r="Q597" s="99">
        <v>0</v>
      </c>
      <c r="R597" s="100">
        <f>Q597*H597</f>
        <v>0</v>
      </c>
      <c r="AP597" s="101" t="s">
        <v>106</v>
      </c>
      <c r="AR597" s="101" t="s">
        <v>102</v>
      </c>
      <c r="AS597" s="101" t="s">
        <v>72</v>
      </c>
      <c r="AW597" s="11" t="s">
        <v>107</v>
      </c>
      <c r="BC597" s="102" t="e">
        <f>IF(L597="základní",#REF!,0)</f>
        <v>#REF!</v>
      </c>
      <c r="BD597" s="102">
        <f>IF(L597="snížená",#REF!,0)</f>
        <v>0</v>
      </c>
      <c r="BE597" s="102">
        <f>IF(L597="zákl. přenesená",#REF!,0)</f>
        <v>0</v>
      </c>
      <c r="BF597" s="102">
        <f>IF(L597="sníž. přenesená",#REF!,0)</f>
        <v>0</v>
      </c>
      <c r="BG597" s="102">
        <f>IF(L597="nulová",#REF!,0)</f>
        <v>0</v>
      </c>
      <c r="BH597" s="11" t="s">
        <v>80</v>
      </c>
      <c r="BI597" s="102" t="e">
        <f>ROUND(#REF!*H597,2)</f>
        <v>#REF!</v>
      </c>
      <c r="BJ597" s="11" t="s">
        <v>106</v>
      </c>
      <c r="BK597" s="101" t="s">
        <v>2181</v>
      </c>
    </row>
    <row r="598" spans="2:63" s="1" customFormat="1" ht="49.15" customHeight="1">
      <c r="B598" s="90"/>
      <c r="C598" s="91" t="s">
        <v>2182</v>
      </c>
      <c r="D598" s="91" t="s">
        <v>102</v>
      </c>
      <c r="E598" s="92" t="s">
        <v>2183</v>
      </c>
      <c r="F598" s="93" t="s">
        <v>2184</v>
      </c>
      <c r="G598" s="94" t="s">
        <v>111</v>
      </c>
      <c r="H598" s="95">
        <v>6</v>
      </c>
      <c r="I598" s="96"/>
      <c r="J598" s="25"/>
      <c r="K598" s="97" t="s">
        <v>3</v>
      </c>
      <c r="L598" s="98" t="s">
        <v>43</v>
      </c>
      <c r="N598" s="99">
        <f>M598*H598</f>
        <v>0</v>
      </c>
      <c r="O598" s="99">
        <v>0</v>
      </c>
      <c r="P598" s="99">
        <f>O598*H598</f>
        <v>0</v>
      </c>
      <c r="Q598" s="99">
        <v>0</v>
      </c>
      <c r="R598" s="100">
        <f>Q598*H598</f>
        <v>0</v>
      </c>
      <c r="AP598" s="101" t="s">
        <v>106</v>
      </c>
      <c r="AR598" s="101" t="s">
        <v>102</v>
      </c>
      <c r="AS598" s="101" t="s">
        <v>72</v>
      </c>
      <c r="AW598" s="11" t="s">
        <v>107</v>
      </c>
      <c r="BC598" s="102" t="e">
        <f>IF(L598="základní",#REF!,0)</f>
        <v>#REF!</v>
      </c>
      <c r="BD598" s="102">
        <f>IF(L598="snížená",#REF!,0)</f>
        <v>0</v>
      </c>
      <c r="BE598" s="102">
        <f>IF(L598="zákl. přenesená",#REF!,0)</f>
        <v>0</v>
      </c>
      <c r="BF598" s="102">
        <f>IF(L598="sníž. přenesená",#REF!,0)</f>
        <v>0</v>
      </c>
      <c r="BG598" s="102">
        <f>IF(L598="nulová",#REF!,0)</f>
        <v>0</v>
      </c>
      <c r="BH598" s="11" t="s">
        <v>80</v>
      </c>
      <c r="BI598" s="102" t="e">
        <f>ROUND(#REF!*H598,2)</f>
        <v>#REF!</v>
      </c>
      <c r="BJ598" s="11" t="s">
        <v>106</v>
      </c>
      <c r="BK598" s="101" t="s">
        <v>2185</v>
      </c>
    </row>
    <row r="599" spans="2:63" s="1" customFormat="1" ht="24.2" customHeight="1">
      <c r="B599" s="90"/>
      <c r="C599" s="91" t="s">
        <v>2186</v>
      </c>
      <c r="D599" s="91" t="s">
        <v>102</v>
      </c>
      <c r="E599" s="92" t="s">
        <v>2187</v>
      </c>
      <c r="F599" s="93" t="s">
        <v>2188</v>
      </c>
      <c r="G599" s="94" t="s">
        <v>111</v>
      </c>
      <c r="H599" s="95">
        <v>10</v>
      </c>
      <c r="I599" s="96"/>
      <c r="J599" s="25"/>
      <c r="K599" s="97" t="s">
        <v>3</v>
      </c>
      <c r="L599" s="98" t="s">
        <v>43</v>
      </c>
      <c r="N599" s="99">
        <f>M599*H599</f>
        <v>0</v>
      </c>
      <c r="O599" s="99">
        <v>0</v>
      </c>
      <c r="P599" s="99">
        <f>O599*H599</f>
        <v>0</v>
      </c>
      <c r="Q599" s="99">
        <v>0</v>
      </c>
      <c r="R599" s="100">
        <f>Q599*H599</f>
        <v>0</v>
      </c>
      <c r="AP599" s="101" t="s">
        <v>106</v>
      </c>
      <c r="AR599" s="101" t="s">
        <v>102</v>
      </c>
      <c r="AS599" s="101" t="s">
        <v>72</v>
      </c>
      <c r="AW599" s="11" t="s">
        <v>107</v>
      </c>
      <c r="BC599" s="102" t="e">
        <f>IF(L599="základní",#REF!,0)</f>
        <v>#REF!</v>
      </c>
      <c r="BD599" s="102">
        <f>IF(L599="snížená",#REF!,0)</f>
        <v>0</v>
      </c>
      <c r="BE599" s="102">
        <f>IF(L599="zákl. přenesená",#REF!,0)</f>
        <v>0</v>
      </c>
      <c r="BF599" s="102">
        <f>IF(L599="sníž. přenesená",#REF!,0)</f>
        <v>0</v>
      </c>
      <c r="BG599" s="102">
        <f>IF(L599="nulová",#REF!,0)</f>
        <v>0</v>
      </c>
      <c r="BH599" s="11" t="s">
        <v>80</v>
      </c>
      <c r="BI599" s="102" t="e">
        <f>ROUND(#REF!*H599,2)</f>
        <v>#REF!</v>
      </c>
      <c r="BJ599" s="11" t="s">
        <v>106</v>
      </c>
      <c r="BK599" s="101" t="s">
        <v>2189</v>
      </c>
    </row>
    <row r="600" spans="2:63" s="1" customFormat="1" ht="24.2" customHeight="1">
      <c r="B600" s="90"/>
      <c r="C600" s="91" t="s">
        <v>2190</v>
      </c>
      <c r="D600" s="91" t="s">
        <v>102</v>
      </c>
      <c r="E600" s="92" t="s">
        <v>2191</v>
      </c>
      <c r="F600" s="93" t="s">
        <v>2192</v>
      </c>
      <c r="G600" s="94" t="s">
        <v>111</v>
      </c>
      <c r="H600" s="95">
        <v>10</v>
      </c>
      <c r="I600" s="96"/>
      <c r="J600" s="25"/>
      <c r="K600" s="97" t="s">
        <v>3</v>
      </c>
      <c r="L600" s="98" t="s">
        <v>43</v>
      </c>
      <c r="N600" s="99">
        <f>M600*H600</f>
        <v>0</v>
      </c>
      <c r="O600" s="99">
        <v>0</v>
      </c>
      <c r="P600" s="99">
        <f>O600*H600</f>
        <v>0</v>
      </c>
      <c r="Q600" s="99">
        <v>0</v>
      </c>
      <c r="R600" s="100">
        <f>Q600*H600</f>
        <v>0</v>
      </c>
      <c r="AP600" s="101" t="s">
        <v>106</v>
      </c>
      <c r="AR600" s="101" t="s">
        <v>102</v>
      </c>
      <c r="AS600" s="101" t="s">
        <v>72</v>
      </c>
      <c r="AW600" s="11" t="s">
        <v>107</v>
      </c>
      <c r="BC600" s="102" t="e">
        <f>IF(L600="základní",#REF!,0)</f>
        <v>#REF!</v>
      </c>
      <c r="BD600" s="102">
        <f>IF(L600="snížená",#REF!,0)</f>
        <v>0</v>
      </c>
      <c r="BE600" s="102">
        <f>IF(L600="zákl. přenesená",#REF!,0)</f>
        <v>0</v>
      </c>
      <c r="BF600" s="102">
        <f>IF(L600="sníž. přenesená",#REF!,0)</f>
        <v>0</v>
      </c>
      <c r="BG600" s="102">
        <f>IF(L600="nulová",#REF!,0)</f>
        <v>0</v>
      </c>
      <c r="BH600" s="11" t="s">
        <v>80</v>
      </c>
      <c r="BI600" s="102" t="e">
        <f>ROUND(#REF!*H600,2)</f>
        <v>#REF!</v>
      </c>
      <c r="BJ600" s="11" t="s">
        <v>106</v>
      </c>
      <c r="BK600" s="101" t="s">
        <v>2193</v>
      </c>
    </row>
    <row r="601" spans="2:63" s="1" customFormat="1" ht="24.2" customHeight="1">
      <c r="B601" s="90"/>
      <c r="C601" s="91" t="s">
        <v>2194</v>
      </c>
      <c r="D601" s="91" t="s">
        <v>102</v>
      </c>
      <c r="E601" s="92" t="s">
        <v>2195</v>
      </c>
      <c r="F601" s="93" t="s">
        <v>2196</v>
      </c>
      <c r="G601" s="94" t="s">
        <v>111</v>
      </c>
      <c r="H601" s="95">
        <v>10</v>
      </c>
      <c r="I601" s="96"/>
      <c r="J601" s="25"/>
      <c r="K601" s="97" t="s">
        <v>3</v>
      </c>
      <c r="L601" s="98" t="s">
        <v>43</v>
      </c>
      <c r="N601" s="99">
        <f>M601*H601</f>
        <v>0</v>
      </c>
      <c r="O601" s="99">
        <v>0</v>
      </c>
      <c r="P601" s="99">
        <f>O601*H601</f>
        <v>0</v>
      </c>
      <c r="Q601" s="99">
        <v>0</v>
      </c>
      <c r="R601" s="100">
        <f>Q601*H601</f>
        <v>0</v>
      </c>
      <c r="AP601" s="101" t="s">
        <v>106</v>
      </c>
      <c r="AR601" s="101" t="s">
        <v>102</v>
      </c>
      <c r="AS601" s="101" t="s">
        <v>72</v>
      </c>
      <c r="AW601" s="11" t="s">
        <v>107</v>
      </c>
      <c r="BC601" s="102" t="e">
        <f>IF(L601="základní",#REF!,0)</f>
        <v>#REF!</v>
      </c>
      <c r="BD601" s="102">
        <f>IF(L601="snížená",#REF!,0)</f>
        <v>0</v>
      </c>
      <c r="BE601" s="102">
        <f>IF(L601="zákl. přenesená",#REF!,0)</f>
        <v>0</v>
      </c>
      <c r="BF601" s="102">
        <f>IF(L601="sníž. přenesená",#REF!,0)</f>
        <v>0</v>
      </c>
      <c r="BG601" s="102">
        <f>IF(L601="nulová",#REF!,0)</f>
        <v>0</v>
      </c>
      <c r="BH601" s="11" t="s">
        <v>80</v>
      </c>
      <c r="BI601" s="102" t="e">
        <f>ROUND(#REF!*H601,2)</f>
        <v>#REF!</v>
      </c>
      <c r="BJ601" s="11" t="s">
        <v>106</v>
      </c>
      <c r="BK601" s="101" t="s">
        <v>2197</v>
      </c>
    </row>
    <row r="602" spans="2:63" s="1" customFormat="1" ht="24.2" customHeight="1">
      <c r="B602" s="90"/>
      <c r="C602" s="91" t="s">
        <v>2198</v>
      </c>
      <c r="D602" s="91" t="s">
        <v>102</v>
      </c>
      <c r="E602" s="92" t="s">
        <v>2199</v>
      </c>
      <c r="F602" s="93" t="s">
        <v>2200</v>
      </c>
      <c r="G602" s="94" t="s">
        <v>111</v>
      </c>
      <c r="H602" s="95">
        <v>10</v>
      </c>
      <c r="I602" s="96"/>
      <c r="J602" s="25"/>
      <c r="K602" s="97" t="s">
        <v>3</v>
      </c>
      <c r="L602" s="98" t="s">
        <v>43</v>
      </c>
      <c r="N602" s="99">
        <f>M602*H602</f>
        <v>0</v>
      </c>
      <c r="O602" s="99">
        <v>0</v>
      </c>
      <c r="P602" s="99">
        <f>O602*H602</f>
        <v>0</v>
      </c>
      <c r="Q602" s="99">
        <v>0</v>
      </c>
      <c r="R602" s="100">
        <f>Q602*H602</f>
        <v>0</v>
      </c>
      <c r="AP602" s="101" t="s">
        <v>106</v>
      </c>
      <c r="AR602" s="101" t="s">
        <v>102</v>
      </c>
      <c r="AS602" s="101" t="s">
        <v>72</v>
      </c>
      <c r="AW602" s="11" t="s">
        <v>107</v>
      </c>
      <c r="BC602" s="102" t="e">
        <f>IF(L602="základní",#REF!,0)</f>
        <v>#REF!</v>
      </c>
      <c r="BD602" s="102">
        <f>IF(L602="snížená",#REF!,0)</f>
        <v>0</v>
      </c>
      <c r="BE602" s="102">
        <f>IF(L602="zákl. přenesená",#REF!,0)</f>
        <v>0</v>
      </c>
      <c r="BF602" s="102">
        <f>IF(L602="sníž. přenesená",#REF!,0)</f>
        <v>0</v>
      </c>
      <c r="BG602" s="102">
        <f>IF(L602="nulová",#REF!,0)</f>
        <v>0</v>
      </c>
      <c r="BH602" s="11" t="s">
        <v>80</v>
      </c>
      <c r="BI602" s="102" t="e">
        <f>ROUND(#REF!*H602,2)</f>
        <v>#REF!</v>
      </c>
      <c r="BJ602" s="11" t="s">
        <v>106</v>
      </c>
      <c r="BK602" s="101" t="s">
        <v>2201</v>
      </c>
    </row>
    <row r="603" spans="2:63" s="1" customFormat="1" ht="44.25" customHeight="1">
      <c r="B603" s="90"/>
      <c r="C603" s="91" t="s">
        <v>2202</v>
      </c>
      <c r="D603" s="91" t="s">
        <v>102</v>
      </c>
      <c r="E603" s="92" t="s">
        <v>2203</v>
      </c>
      <c r="F603" s="93" t="s">
        <v>2204</v>
      </c>
      <c r="G603" s="94" t="s">
        <v>111</v>
      </c>
      <c r="H603" s="95">
        <v>10</v>
      </c>
      <c r="I603" s="96"/>
      <c r="J603" s="25"/>
      <c r="K603" s="97" t="s">
        <v>3</v>
      </c>
      <c r="L603" s="98" t="s">
        <v>43</v>
      </c>
      <c r="N603" s="99">
        <f>M603*H603</f>
        <v>0</v>
      </c>
      <c r="O603" s="99">
        <v>0</v>
      </c>
      <c r="P603" s="99">
        <f>O603*H603</f>
        <v>0</v>
      </c>
      <c r="Q603" s="99">
        <v>0</v>
      </c>
      <c r="R603" s="100">
        <f>Q603*H603</f>
        <v>0</v>
      </c>
      <c r="AP603" s="101" t="s">
        <v>106</v>
      </c>
      <c r="AR603" s="101" t="s">
        <v>102</v>
      </c>
      <c r="AS603" s="101" t="s">
        <v>72</v>
      </c>
      <c r="AW603" s="11" t="s">
        <v>107</v>
      </c>
      <c r="BC603" s="102" t="e">
        <f>IF(L603="základní",#REF!,0)</f>
        <v>#REF!</v>
      </c>
      <c r="BD603" s="102">
        <f>IF(L603="snížená",#REF!,0)</f>
        <v>0</v>
      </c>
      <c r="BE603" s="102">
        <f>IF(L603="zákl. přenesená",#REF!,0)</f>
        <v>0</v>
      </c>
      <c r="BF603" s="102">
        <f>IF(L603="sníž. přenesená",#REF!,0)</f>
        <v>0</v>
      </c>
      <c r="BG603" s="102">
        <f>IF(L603="nulová",#REF!,0)</f>
        <v>0</v>
      </c>
      <c r="BH603" s="11" t="s">
        <v>80</v>
      </c>
      <c r="BI603" s="102" t="e">
        <f>ROUND(#REF!*H603,2)</f>
        <v>#REF!</v>
      </c>
      <c r="BJ603" s="11" t="s">
        <v>106</v>
      </c>
      <c r="BK603" s="101" t="s">
        <v>2205</v>
      </c>
    </row>
    <row r="604" spans="2:63" s="1" customFormat="1" ht="44.25" customHeight="1">
      <c r="B604" s="90"/>
      <c r="C604" s="91" t="s">
        <v>2206</v>
      </c>
      <c r="D604" s="91" t="s">
        <v>102</v>
      </c>
      <c r="E604" s="92" t="s">
        <v>2207</v>
      </c>
      <c r="F604" s="93" t="s">
        <v>2208</v>
      </c>
      <c r="G604" s="94" t="s">
        <v>111</v>
      </c>
      <c r="H604" s="95">
        <v>10</v>
      </c>
      <c r="I604" s="96"/>
      <c r="J604" s="25"/>
      <c r="K604" s="97" t="s">
        <v>3</v>
      </c>
      <c r="L604" s="98" t="s">
        <v>43</v>
      </c>
      <c r="N604" s="99">
        <f>M604*H604</f>
        <v>0</v>
      </c>
      <c r="O604" s="99">
        <v>0</v>
      </c>
      <c r="P604" s="99">
        <f>O604*H604</f>
        <v>0</v>
      </c>
      <c r="Q604" s="99">
        <v>0</v>
      </c>
      <c r="R604" s="100">
        <f>Q604*H604</f>
        <v>0</v>
      </c>
      <c r="AP604" s="101" t="s">
        <v>106</v>
      </c>
      <c r="AR604" s="101" t="s">
        <v>102</v>
      </c>
      <c r="AS604" s="101" t="s">
        <v>72</v>
      </c>
      <c r="AW604" s="11" t="s">
        <v>107</v>
      </c>
      <c r="BC604" s="102" t="e">
        <f>IF(L604="základní",#REF!,0)</f>
        <v>#REF!</v>
      </c>
      <c r="BD604" s="102">
        <f>IF(L604="snížená",#REF!,0)</f>
        <v>0</v>
      </c>
      <c r="BE604" s="102">
        <f>IF(L604="zákl. přenesená",#REF!,0)</f>
        <v>0</v>
      </c>
      <c r="BF604" s="102">
        <f>IF(L604="sníž. přenesená",#REF!,0)</f>
        <v>0</v>
      </c>
      <c r="BG604" s="102">
        <f>IF(L604="nulová",#REF!,0)</f>
        <v>0</v>
      </c>
      <c r="BH604" s="11" t="s">
        <v>80</v>
      </c>
      <c r="BI604" s="102" t="e">
        <f>ROUND(#REF!*H604,2)</f>
        <v>#REF!</v>
      </c>
      <c r="BJ604" s="11" t="s">
        <v>106</v>
      </c>
      <c r="BK604" s="101" t="s">
        <v>2209</v>
      </c>
    </row>
    <row r="605" spans="2:63" s="1" customFormat="1" ht="44.25" customHeight="1">
      <c r="B605" s="90"/>
      <c r="C605" s="91" t="s">
        <v>2210</v>
      </c>
      <c r="D605" s="91" t="s">
        <v>102</v>
      </c>
      <c r="E605" s="92" t="s">
        <v>2211</v>
      </c>
      <c r="F605" s="93" t="s">
        <v>2212</v>
      </c>
      <c r="G605" s="94" t="s">
        <v>111</v>
      </c>
      <c r="H605" s="95">
        <v>10</v>
      </c>
      <c r="I605" s="96"/>
      <c r="J605" s="25"/>
      <c r="K605" s="97" t="s">
        <v>3</v>
      </c>
      <c r="L605" s="98" t="s">
        <v>43</v>
      </c>
      <c r="N605" s="99">
        <f>M605*H605</f>
        <v>0</v>
      </c>
      <c r="O605" s="99">
        <v>0</v>
      </c>
      <c r="P605" s="99">
        <f>O605*H605</f>
        <v>0</v>
      </c>
      <c r="Q605" s="99">
        <v>0</v>
      </c>
      <c r="R605" s="100">
        <f>Q605*H605</f>
        <v>0</v>
      </c>
      <c r="AP605" s="101" t="s">
        <v>106</v>
      </c>
      <c r="AR605" s="101" t="s">
        <v>102</v>
      </c>
      <c r="AS605" s="101" t="s">
        <v>72</v>
      </c>
      <c r="AW605" s="11" t="s">
        <v>107</v>
      </c>
      <c r="BC605" s="102" t="e">
        <f>IF(L605="základní",#REF!,0)</f>
        <v>#REF!</v>
      </c>
      <c r="BD605" s="102">
        <f>IF(L605="snížená",#REF!,0)</f>
        <v>0</v>
      </c>
      <c r="BE605" s="102">
        <f>IF(L605="zákl. přenesená",#REF!,0)</f>
        <v>0</v>
      </c>
      <c r="BF605" s="102">
        <f>IF(L605="sníž. přenesená",#REF!,0)</f>
        <v>0</v>
      </c>
      <c r="BG605" s="102">
        <f>IF(L605="nulová",#REF!,0)</f>
        <v>0</v>
      </c>
      <c r="BH605" s="11" t="s">
        <v>80</v>
      </c>
      <c r="BI605" s="102" t="e">
        <f>ROUND(#REF!*H605,2)</f>
        <v>#REF!</v>
      </c>
      <c r="BJ605" s="11" t="s">
        <v>106</v>
      </c>
      <c r="BK605" s="101" t="s">
        <v>2213</v>
      </c>
    </row>
    <row r="606" spans="2:63" s="1" customFormat="1" ht="44.25" customHeight="1">
      <c r="B606" s="90"/>
      <c r="C606" s="91" t="s">
        <v>2214</v>
      </c>
      <c r="D606" s="91" t="s">
        <v>102</v>
      </c>
      <c r="E606" s="92" t="s">
        <v>2215</v>
      </c>
      <c r="F606" s="93" t="s">
        <v>2216</v>
      </c>
      <c r="G606" s="94" t="s">
        <v>111</v>
      </c>
      <c r="H606" s="95">
        <v>10</v>
      </c>
      <c r="I606" s="96"/>
      <c r="J606" s="25"/>
      <c r="K606" s="97" t="s">
        <v>3</v>
      </c>
      <c r="L606" s="98" t="s">
        <v>43</v>
      </c>
      <c r="N606" s="99">
        <f>M606*H606</f>
        <v>0</v>
      </c>
      <c r="O606" s="99">
        <v>0</v>
      </c>
      <c r="P606" s="99">
        <f>O606*H606</f>
        <v>0</v>
      </c>
      <c r="Q606" s="99">
        <v>0</v>
      </c>
      <c r="R606" s="100">
        <f>Q606*H606</f>
        <v>0</v>
      </c>
      <c r="AP606" s="101" t="s">
        <v>106</v>
      </c>
      <c r="AR606" s="101" t="s">
        <v>102</v>
      </c>
      <c r="AS606" s="101" t="s">
        <v>72</v>
      </c>
      <c r="AW606" s="11" t="s">
        <v>107</v>
      </c>
      <c r="BC606" s="102" t="e">
        <f>IF(L606="základní",#REF!,0)</f>
        <v>#REF!</v>
      </c>
      <c r="BD606" s="102">
        <f>IF(L606="snížená",#REF!,0)</f>
        <v>0</v>
      </c>
      <c r="BE606" s="102">
        <f>IF(L606="zákl. přenesená",#REF!,0)</f>
        <v>0</v>
      </c>
      <c r="BF606" s="102">
        <f>IF(L606="sníž. přenesená",#REF!,0)</f>
        <v>0</v>
      </c>
      <c r="BG606" s="102">
        <f>IF(L606="nulová",#REF!,0)</f>
        <v>0</v>
      </c>
      <c r="BH606" s="11" t="s">
        <v>80</v>
      </c>
      <c r="BI606" s="102" t="e">
        <f>ROUND(#REF!*H606,2)</f>
        <v>#REF!</v>
      </c>
      <c r="BJ606" s="11" t="s">
        <v>106</v>
      </c>
      <c r="BK606" s="101" t="s">
        <v>2217</v>
      </c>
    </row>
    <row r="607" spans="2:63" s="1" customFormat="1" ht="37.9" customHeight="1">
      <c r="B607" s="90"/>
      <c r="C607" s="91" t="s">
        <v>2218</v>
      </c>
      <c r="D607" s="91" t="s">
        <v>102</v>
      </c>
      <c r="E607" s="92" t="s">
        <v>2219</v>
      </c>
      <c r="F607" s="93" t="s">
        <v>2220</v>
      </c>
      <c r="G607" s="94" t="s">
        <v>111</v>
      </c>
      <c r="H607" s="95">
        <v>100</v>
      </c>
      <c r="I607" s="96"/>
      <c r="J607" s="25"/>
      <c r="K607" s="97" t="s">
        <v>3</v>
      </c>
      <c r="L607" s="98" t="s">
        <v>43</v>
      </c>
      <c r="N607" s="99">
        <f>M607*H607</f>
        <v>0</v>
      </c>
      <c r="O607" s="99">
        <v>0</v>
      </c>
      <c r="P607" s="99">
        <f>O607*H607</f>
        <v>0</v>
      </c>
      <c r="Q607" s="99">
        <v>0</v>
      </c>
      <c r="R607" s="100">
        <f>Q607*H607</f>
        <v>0</v>
      </c>
      <c r="AP607" s="101" t="s">
        <v>106</v>
      </c>
      <c r="AR607" s="101" t="s">
        <v>102</v>
      </c>
      <c r="AS607" s="101" t="s">
        <v>72</v>
      </c>
      <c r="AW607" s="11" t="s">
        <v>107</v>
      </c>
      <c r="BC607" s="102" t="e">
        <f>IF(L607="základní",#REF!,0)</f>
        <v>#REF!</v>
      </c>
      <c r="BD607" s="102">
        <f>IF(L607="snížená",#REF!,0)</f>
        <v>0</v>
      </c>
      <c r="BE607" s="102">
        <f>IF(L607="zákl. přenesená",#REF!,0)</f>
        <v>0</v>
      </c>
      <c r="BF607" s="102">
        <f>IF(L607="sníž. přenesená",#REF!,0)</f>
        <v>0</v>
      </c>
      <c r="BG607" s="102">
        <f>IF(L607="nulová",#REF!,0)</f>
        <v>0</v>
      </c>
      <c r="BH607" s="11" t="s">
        <v>80</v>
      </c>
      <c r="BI607" s="102" t="e">
        <f>ROUND(#REF!*H607,2)</f>
        <v>#REF!</v>
      </c>
      <c r="BJ607" s="11" t="s">
        <v>106</v>
      </c>
      <c r="BK607" s="101" t="s">
        <v>2221</v>
      </c>
    </row>
    <row r="608" spans="2:63" s="1" customFormat="1" ht="37.9" customHeight="1">
      <c r="B608" s="90"/>
      <c r="C608" s="91" t="s">
        <v>2222</v>
      </c>
      <c r="D608" s="91" t="s">
        <v>102</v>
      </c>
      <c r="E608" s="92" t="s">
        <v>2223</v>
      </c>
      <c r="F608" s="93" t="s">
        <v>2224</v>
      </c>
      <c r="G608" s="94" t="s">
        <v>111</v>
      </c>
      <c r="H608" s="95">
        <v>100</v>
      </c>
      <c r="I608" s="96"/>
      <c r="J608" s="25"/>
      <c r="K608" s="97" t="s">
        <v>3</v>
      </c>
      <c r="L608" s="98" t="s">
        <v>43</v>
      </c>
      <c r="N608" s="99">
        <f>M608*H608</f>
        <v>0</v>
      </c>
      <c r="O608" s="99">
        <v>0</v>
      </c>
      <c r="P608" s="99">
        <f>O608*H608</f>
        <v>0</v>
      </c>
      <c r="Q608" s="99">
        <v>0</v>
      </c>
      <c r="R608" s="100">
        <f>Q608*H608</f>
        <v>0</v>
      </c>
      <c r="AP608" s="101" t="s">
        <v>106</v>
      </c>
      <c r="AR608" s="101" t="s">
        <v>102</v>
      </c>
      <c r="AS608" s="101" t="s">
        <v>72</v>
      </c>
      <c r="AW608" s="11" t="s">
        <v>107</v>
      </c>
      <c r="BC608" s="102" t="e">
        <f>IF(L608="základní",#REF!,0)</f>
        <v>#REF!</v>
      </c>
      <c r="BD608" s="102">
        <f>IF(L608="snížená",#REF!,0)</f>
        <v>0</v>
      </c>
      <c r="BE608" s="102">
        <f>IF(L608="zákl. přenesená",#REF!,0)</f>
        <v>0</v>
      </c>
      <c r="BF608" s="102">
        <f>IF(L608="sníž. přenesená",#REF!,0)</f>
        <v>0</v>
      </c>
      <c r="BG608" s="102">
        <f>IF(L608="nulová",#REF!,0)</f>
        <v>0</v>
      </c>
      <c r="BH608" s="11" t="s">
        <v>80</v>
      </c>
      <c r="BI608" s="102" t="e">
        <f>ROUND(#REF!*H608,2)</f>
        <v>#REF!</v>
      </c>
      <c r="BJ608" s="11" t="s">
        <v>106</v>
      </c>
      <c r="BK608" s="101" t="s">
        <v>2225</v>
      </c>
    </row>
    <row r="609" spans="2:63" s="1" customFormat="1" ht="37.9" customHeight="1">
      <c r="B609" s="90"/>
      <c r="C609" s="91" t="s">
        <v>2226</v>
      </c>
      <c r="D609" s="91" t="s">
        <v>102</v>
      </c>
      <c r="E609" s="92" t="s">
        <v>2227</v>
      </c>
      <c r="F609" s="93" t="s">
        <v>2228</v>
      </c>
      <c r="G609" s="94" t="s">
        <v>111</v>
      </c>
      <c r="H609" s="95">
        <v>100</v>
      </c>
      <c r="I609" s="96"/>
      <c r="J609" s="25"/>
      <c r="K609" s="97" t="s">
        <v>3</v>
      </c>
      <c r="L609" s="98" t="s">
        <v>43</v>
      </c>
      <c r="N609" s="99">
        <f>M609*H609</f>
        <v>0</v>
      </c>
      <c r="O609" s="99">
        <v>0</v>
      </c>
      <c r="P609" s="99">
        <f>O609*H609</f>
        <v>0</v>
      </c>
      <c r="Q609" s="99">
        <v>0</v>
      </c>
      <c r="R609" s="100">
        <f>Q609*H609</f>
        <v>0</v>
      </c>
      <c r="AP609" s="101" t="s">
        <v>106</v>
      </c>
      <c r="AR609" s="101" t="s">
        <v>102</v>
      </c>
      <c r="AS609" s="101" t="s">
        <v>72</v>
      </c>
      <c r="AW609" s="11" t="s">
        <v>107</v>
      </c>
      <c r="BC609" s="102" t="e">
        <f>IF(L609="základní",#REF!,0)</f>
        <v>#REF!</v>
      </c>
      <c r="BD609" s="102">
        <f>IF(L609="snížená",#REF!,0)</f>
        <v>0</v>
      </c>
      <c r="BE609" s="102">
        <f>IF(L609="zákl. přenesená",#REF!,0)</f>
        <v>0</v>
      </c>
      <c r="BF609" s="102">
        <f>IF(L609="sníž. přenesená",#REF!,0)</f>
        <v>0</v>
      </c>
      <c r="BG609" s="102">
        <f>IF(L609="nulová",#REF!,0)</f>
        <v>0</v>
      </c>
      <c r="BH609" s="11" t="s">
        <v>80</v>
      </c>
      <c r="BI609" s="102" t="e">
        <f>ROUND(#REF!*H609,2)</f>
        <v>#REF!</v>
      </c>
      <c r="BJ609" s="11" t="s">
        <v>106</v>
      </c>
      <c r="BK609" s="101" t="s">
        <v>2229</v>
      </c>
    </row>
    <row r="610" spans="2:63" s="1" customFormat="1" ht="44.25" customHeight="1">
      <c r="B610" s="90"/>
      <c r="C610" s="91" t="s">
        <v>2230</v>
      </c>
      <c r="D610" s="91" t="s">
        <v>102</v>
      </c>
      <c r="E610" s="92" t="s">
        <v>2231</v>
      </c>
      <c r="F610" s="93" t="s">
        <v>2232</v>
      </c>
      <c r="G610" s="94" t="s">
        <v>148</v>
      </c>
      <c r="H610" s="95">
        <v>50</v>
      </c>
      <c r="I610" s="96"/>
      <c r="J610" s="25"/>
      <c r="K610" s="97" t="s">
        <v>3</v>
      </c>
      <c r="L610" s="98" t="s">
        <v>43</v>
      </c>
      <c r="N610" s="99">
        <f>M610*H610</f>
        <v>0</v>
      </c>
      <c r="O610" s="99">
        <v>0</v>
      </c>
      <c r="P610" s="99">
        <f>O610*H610</f>
        <v>0</v>
      </c>
      <c r="Q610" s="99">
        <v>0</v>
      </c>
      <c r="R610" s="100">
        <f>Q610*H610</f>
        <v>0</v>
      </c>
      <c r="AP610" s="101" t="s">
        <v>106</v>
      </c>
      <c r="AR610" s="101" t="s">
        <v>102</v>
      </c>
      <c r="AS610" s="101" t="s">
        <v>72</v>
      </c>
      <c r="AW610" s="11" t="s">
        <v>107</v>
      </c>
      <c r="BC610" s="102" t="e">
        <f>IF(L610="základní",#REF!,0)</f>
        <v>#REF!</v>
      </c>
      <c r="BD610" s="102">
        <f>IF(L610="snížená",#REF!,0)</f>
        <v>0</v>
      </c>
      <c r="BE610" s="102">
        <f>IF(L610="zákl. přenesená",#REF!,0)</f>
        <v>0</v>
      </c>
      <c r="BF610" s="102">
        <f>IF(L610="sníž. přenesená",#REF!,0)</f>
        <v>0</v>
      </c>
      <c r="BG610" s="102">
        <f>IF(L610="nulová",#REF!,0)</f>
        <v>0</v>
      </c>
      <c r="BH610" s="11" t="s">
        <v>80</v>
      </c>
      <c r="BI610" s="102" t="e">
        <f>ROUND(#REF!*H610,2)</f>
        <v>#REF!</v>
      </c>
      <c r="BJ610" s="11" t="s">
        <v>106</v>
      </c>
      <c r="BK610" s="101" t="s">
        <v>2233</v>
      </c>
    </row>
    <row r="611" spans="2:63" s="1" customFormat="1" ht="37.9" customHeight="1">
      <c r="B611" s="90"/>
      <c r="C611" s="91" t="s">
        <v>2234</v>
      </c>
      <c r="D611" s="91" t="s">
        <v>102</v>
      </c>
      <c r="E611" s="92" t="s">
        <v>2235</v>
      </c>
      <c r="F611" s="93" t="s">
        <v>2236</v>
      </c>
      <c r="G611" s="94" t="s">
        <v>148</v>
      </c>
      <c r="H611" s="95">
        <v>100</v>
      </c>
      <c r="I611" s="96"/>
      <c r="J611" s="25"/>
      <c r="K611" s="97" t="s">
        <v>3</v>
      </c>
      <c r="L611" s="98" t="s">
        <v>43</v>
      </c>
      <c r="N611" s="99">
        <f>M611*H611</f>
        <v>0</v>
      </c>
      <c r="O611" s="99">
        <v>0</v>
      </c>
      <c r="P611" s="99">
        <f>O611*H611</f>
        <v>0</v>
      </c>
      <c r="Q611" s="99">
        <v>0</v>
      </c>
      <c r="R611" s="100">
        <f>Q611*H611</f>
        <v>0</v>
      </c>
      <c r="AP611" s="101" t="s">
        <v>106</v>
      </c>
      <c r="AR611" s="101" t="s">
        <v>102</v>
      </c>
      <c r="AS611" s="101" t="s">
        <v>72</v>
      </c>
      <c r="AW611" s="11" t="s">
        <v>107</v>
      </c>
      <c r="BC611" s="102" t="e">
        <f>IF(L611="základní",#REF!,0)</f>
        <v>#REF!</v>
      </c>
      <c r="BD611" s="102">
        <f>IF(L611="snížená",#REF!,0)</f>
        <v>0</v>
      </c>
      <c r="BE611" s="102">
        <f>IF(L611="zákl. přenesená",#REF!,0)</f>
        <v>0</v>
      </c>
      <c r="BF611" s="102">
        <f>IF(L611="sníž. přenesená",#REF!,0)</f>
        <v>0</v>
      </c>
      <c r="BG611" s="102">
        <f>IF(L611="nulová",#REF!,0)</f>
        <v>0</v>
      </c>
      <c r="BH611" s="11" t="s">
        <v>80</v>
      </c>
      <c r="BI611" s="102" t="e">
        <f>ROUND(#REF!*H611,2)</f>
        <v>#REF!</v>
      </c>
      <c r="BJ611" s="11" t="s">
        <v>106</v>
      </c>
      <c r="BK611" s="101" t="s">
        <v>2237</v>
      </c>
    </row>
    <row r="612" spans="2:63" s="1" customFormat="1" ht="33" customHeight="1">
      <c r="B612" s="90"/>
      <c r="C612" s="91" t="s">
        <v>2238</v>
      </c>
      <c r="D612" s="91" t="s">
        <v>102</v>
      </c>
      <c r="E612" s="92" t="s">
        <v>2239</v>
      </c>
      <c r="F612" s="93" t="s">
        <v>2240</v>
      </c>
      <c r="G612" s="94" t="s">
        <v>148</v>
      </c>
      <c r="H612" s="95">
        <v>50</v>
      </c>
      <c r="I612" s="96"/>
      <c r="J612" s="25"/>
      <c r="K612" s="97" t="s">
        <v>3</v>
      </c>
      <c r="L612" s="98" t="s">
        <v>43</v>
      </c>
      <c r="N612" s="99">
        <f>M612*H612</f>
        <v>0</v>
      </c>
      <c r="O612" s="99">
        <v>0</v>
      </c>
      <c r="P612" s="99">
        <f>O612*H612</f>
        <v>0</v>
      </c>
      <c r="Q612" s="99">
        <v>0</v>
      </c>
      <c r="R612" s="100">
        <f>Q612*H612</f>
        <v>0</v>
      </c>
      <c r="AP612" s="101" t="s">
        <v>106</v>
      </c>
      <c r="AR612" s="101" t="s">
        <v>102</v>
      </c>
      <c r="AS612" s="101" t="s">
        <v>72</v>
      </c>
      <c r="AW612" s="11" t="s">
        <v>107</v>
      </c>
      <c r="BC612" s="102" t="e">
        <f>IF(L612="základní",#REF!,0)</f>
        <v>#REF!</v>
      </c>
      <c r="BD612" s="102">
        <f>IF(L612="snížená",#REF!,0)</f>
        <v>0</v>
      </c>
      <c r="BE612" s="102">
        <f>IF(L612="zákl. přenesená",#REF!,0)</f>
        <v>0</v>
      </c>
      <c r="BF612" s="102">
        <f>IF(L612="sníž. přenesená",#REF!,0)</f>
        <v>0</v>
      </c>
      <c r="BG612" s="102">
        <f>IF(L612="nulová",#REF!,0)</f>
        <v>0</v>
      </c>
      <c r="BH612" s="11" t="s">
        <v>80</v>
      </c>
      <c r="BI612" s="102" t="e">
        <f>ROUND(#REF!*H612,2)</f>
        <v>#REF!</v>
      </c>
      <c r="BJ612" s="11" t="s">
        <v>106</v>
      </c>
      <c r="BK612" s="101" t="s">
        <v>2241</v>
      </c>
    </row>
    <row r="613" spans="2:63" s="1" customFormat="1" ht="33" customHeight="1">
      <c r="B613" s="90"/>
      <c r="C613" s="91" t="s">
        <v>2242</v>
      </c>
      <c r="D613" s="91" t="s">
        <v>102</v>
      </c>
      <c r="E613" s="92" t="s">
        <v>2243</v>
      </c>
      <c r="F613" s="93" t="s">
        <v>2244</v>
      </c>
      <c r="G613" s="94" t="s">
        <v>148</v>
      </c>
      <c r="H613" s="95">
        <v>100</v>
      </c>
      <c r="I613" s="96"/>
      <c r="J613" s="25"/>
      <c r="K613" s="97" t="s">
        <v>3</v>
      </c>
      <c r="L613" s="98" t="s">
        <v>43</v>
      </c>
      <c r="N613" s="99">
        <f>M613*H613</f>
        <v>0</v>
      </c>
      <c r="O613" s="99">
        <v>0</v>
      </c>
      <c r="P613" s="99">
        <f>O613*H613</f>
        <v>0</v>
      </c>
      <c r="Q613" s="99">
        <v>0</v>
      </c>
      <c r="R613" s="100">
        <f>Q613*H613</f>
        <v>0</v>
      </c>
      <c r="AP613" s="101" t="s">
        <v>106</v>
      </c>
      <c r="AR613" s="101" t="s">
        <v>102</v>
      </c>
      <c r="AS613" s="101" t="s">
        <v>72</v>
      </c>
      <c r="AW613" s="11" t="s">
        <v>107</v>
      </c>
      <c r="BC613" s="102" t="e">
        <f>IF(L613="základní",#REF!,0)</f>
        <v>#REF!</v>
      </c>
      <c r="BD613" s="102">
        <f>IF(L613="snížená",#REF!,0)</f>
        <v>0</v>
      </c>
      <c r="BE613" s="102">
        <f>IF(L613="zákl. přenesená",#REF!,0)</f>
        <v>0</v>
      </c>
      <c r="BF613" s="102">
        <f>IF(L613="sníž. přenesená",#REF!,0)</f>
        <v>0</v>
      </c>
      <c r="BG613" s="102">
        <f>IF(L613="nulová",#REF!,0)</f>
        <v>0</v>
      </c>
      <c r="BH613" s="11" t="s">
        <v>80</v>
      </c>
      <c r="BI613" s="102" t="e">
        <f>ROUND(#REF!*H613,2)</f>
        <v>#REF!</v>
      </c>
      <c r="BJ613" s="11" t="s">
        <v>106</v>
      </c>
      <c r="BK613" s="101" t="s">
        <v>2245</v>
      </c>
    </row>
    <row r="614" spans="2:63" s="1" customFormat="1" ht="33" customHeight="1">
      <c r="B614" s="90"/>
      <c r="C614" s="91" t="s">
        <v>2246</v>
      </c>
      <c r="D614" s="91" t="s">
        <v>102</v>
      </c>
      <c r="E614" s="92" t="s">
        <v>2247</v>
      </c>
      <c r="F614" s="93" t="s">
        <v>2248</v>
      </c>
      <c r="G614" s="94" t="s">
        <v>148</v>
      </c>
      <c r="H614" s="95">
        <v>50</v>
      </c>
      <c r="I614" s="96"/>
      <c r="J614" s="25"/>
      <c r="K614" s="97" t="s">
        <v>3</v>
      </c>
      <c r="L614" s="98" t="s">
        <v>43</v>
      </c>
      <c r="N614" s="99">
        <f>M614*H614</f>
        <v>0</v>
      </c>
      <c r="O614" s="99">
        <v>0</v>
      </c>
      <c r="P614" s="99">
        <f>O614*H614</f>
        <v>0</v>
      </c>
      <c r="Q614" s="99">
        <v>0</v>
      </c>
      <c r="R614" s="100">
        <f>Q614*H614</f>
        <v>0</v>
      </c>
      <c r="AP614" s="101" t="s">
        <v>106</v>
      </c>
      <c r="AR614" s="101" t="s">
        <v>102</v>
      </c>
      <c r="AS614" s="101" t="s">
        <v>72</v>
      </c>
      <c r="AW614" s="11" t="s">
        <v>107</v>
      </c>
      <c r="BC614" s="102" t="e">
        <f>IF(L614="základní",#REF!,0)</f>
        <v>#REF!</v>
      </c>
      <c r="BD614" s="102">
        <f>IF(L614="snížená",#REF!,0)</f>
        <v>0</v>
      </c>
      <c r="BE614" s="102">
        <f>IF(L614="zákl. přenesená",#REF!,0)</f>
        <v>0</v>
      </c>
      <c r="BF614" s="102">
        <f>IF(L614="sníž. přenesená",#REF!,0)</f>
        <v>0</v>
      </c>
      <c r="BG614" s="102">
        <f>IF(L614="nulová",#REF!,0)</f>
        <v>0</v>
      </c>
      <c r="BH614" s="11" t="s">
        <v>80</v>
      </c>
      <c r="BI614" s="102" t="e">
        <f>ROUND(#REF!*H614,2)</f>
        <v>#REF!</v>
      </c>
      <c r="BJ614" s="11" t="s">
        <v>106</v>
      </c>
      <c r="BK614" s="101" t="s">
        <v>2249</v>
      </c>
    </row>
    <row r="615" spans="2:63" s="1" customFormat="1" ht="33" customHeight="1">
      <c r="B615" s="90"/>
      <c r="C615" s="91" t="s">
        <v>2250</v>
      </c>
      <c r="D615" s="91" t="s">
        <v>102</v>
      </c>
      <c r="E615" s="92" t="s">
        <v>2251</v>
      </c>
      <c r="F615" s="93" t="s">
        <v>2252</v>
      </c>
      <c r="G615" s="94" t="s">
        <v>148</v>
      </c>
      <c r="H615" s="95">
        <v>100</v>
      </c>
      <c r="I615" s="96"/>
      <c r="J615" s="25"/>
      <c r="K615" s="97" t="s">
        <v>3</v>
      </c>
      <c r="L615" s="98" t="s">
        <v>43</v>
      </c>
      <c r="N615" s="99">
        <f>M615*H615</f>
        <v>0</v>
      </c>
      <c r="O615" s="99">
        <v>0</v>
      </c>
      <c r="P615" s="99">
        <f>O615*H615</f>
        <v>0</v>
      </c>
      <c r="Q615" s="99">
        <v>0</v>
      </c>
      <c r="R615" s="100">
        <f>Q615*H615</f>
        <v>0</v>
      </c>
      <c r="AP615" s="101" t="s">
        <v>106</v>
      </c>
      <c r="AR615" s="101" t="s">
        <v>102</v>
      </c>
      <c r="AS615" s="101" t="s">
        <v>72</v>
      </c>
      <c r="AW615" s="11" t="s">
        <v>107</v>
      </c>
      <c r="BC615" s="102" t="e">
        <f>IF(L615="základní",#REF!,0)</f>
        <v>#REF!</v>
      </c>
      <c r="BD615" s="102">
        <f>IF(L615="snížená",#REF!,0)</f>
        <v>0</v>
      </c>
      <c r="BE615" s="102">
        <f>IF(L615="zákl. přenesená",#REF!,0)</f>
        <v>0</v>
      </c>
      <c r="BF615" s="102">
        <f>IF(L615="sníž. přenesená",#REF!,0)</f>
        <v>0</v>
      </c>
      <c r="BG615" s="102">
        <f>IF(L615="nulová",#REF!,0)</f>
        <v>0</v>
      </c>
      <c r="BH615" s="11" t="s">
        <v>80</v>
      </c>
      <c r="BI615" s="102" t="e">
        <f>ROUND(#REF!*H615,2)</f>
        <v>#REF!</v>
      </c>
      <c r="BJ615" s="11" t="s">
        <v>106</v>
      </c>
      <c r="BK615" s="101" t="s">
        <v>2253</v>
      </c>
    </row>
    <row r="616" spans="2:63" s="1" customFormat="1" ht="24.2" customHeight="1">
      <c r="B616" s="90"/>
      <c r="C616" s="91" t="s">
        <v>2254</v>
      </c>
      <c r="D616" s="91" t="s">
        <v>102</v>
      </c>
      <c r="E616" s="92" t="s">
        <v>2255</v>
      </c>
      <c r="F616" s="93" t="s">
        <v>2256</v>
      </c>
      <c r="G616" s="94" t="s">
        <v>148</v>
      </c>
      <c r="H616" s="95">
        <v>3000</v>
      </c>
      <c r="I616" s="96"/>
      <c r="J616" s="25"/>
      <c r="K616" s="97" t="s">
        <v>3</v>
      </c>
      <c r="L616" s="98" t="s">
        <v>43</v>
      </c>
      <c r="N616" s="99">
        <f>M616*H616</f>
        <v>0</v>
      </c>
      <c r="O616" s="99">
        <v>0</v>
      </c>
      <c r="P616" s="99">
        <f>O616*H616</f>
        <v>0</v>
      </c>
      <c r="Q616" s="99">
        <v>0</v>
      </c>
      <c r="R616" s="100">
        <f>Q616*H616</f>
        <v>0</v>
      </c>
      <c r="AP616" s="101" t="s">
        <v>106</v>
      </c>
      <c r="AR616" s="101" t="s">
        <v>102</v>
      </c>
      <c r="AS616" s="101" t="s">
        <v>72</v>
      </c>
      <c r="AW616" s="11" t="s">
        <v>107</v>
      </c>
      <c r="BC616" s="102" t="e">
        <f>IF(L616="základní",#REF!,0)</f>
        <v>#REF!</v>
      </c>
      <c r="BD616" s="102">
        <f>IF(L616="snížená",#REF!,0)</f>
        <v>0</v>
      </c>
      <c r="BE616" s="102">
        <f>IF(L616="zákl. přenesená",#REF!,0)</f>
        <v>0</v>
      </c>
      <c r="BF616" s="102">
        <f>IF(L616="sníž. přenesená",#REF!,0)</f>
        <v>0</v>
      </c>
      <c r="BG616" s="102">
        <f>IF(L616="nulová",#REF!,0)</f>
        <v>0</v>
      </c>
      <c r="BH616" s="11" t="s">
        <v>80</v>
      </c>
      <c r="BI616" s="102" t="e">
        <f>ROUND(#REF!*H616,2)</f>
        <v>#REF!</v>
      </c>
      <c r="BJ616" s="11" t="s">
        <v>106</v>
      </c>
      <c r="BK616" s="101" t="s">
        <v>2257</v>
      </c>
    </row>
    <row r="617" spans="2:63" s="1" customFormat="1" ht="24.2" customHeight="1">
      <c r="B617" s="90"/>
      <c r="C617" s="91" t="s">
        <v>2258</v>
      </c>
      <c r="D617" s="91" t="s">
        <v>102</v>
      </c>
      <c r="E617" s="92" t="s">
        <v>2259</v>
      </c>
      <c r="F617" s="93" t="s">
        <v>2260</v>
      </c>
      <c r="G617" s="94" t="s">
        <v>148</v>
      </c>
      <c r="H617" s="95">
        <v>500</v>
      </c>
      <c r="I617" s="96"/>
      <c r="J617" s="25"/>
      <c r="K617" s="97" t="s">
        <v>3</v>
      </c>
      <c r="L617" s="98" t="s">
        <v>43</v>
      </c>
      <c r="N617" s="99">
        <f>M617*H617</f>
        <v>0</v>
      </c>
      <c r="O617" s="99">
        <v>0</v>
      </c>
      <c r="P617" s="99">
        <f>O617*H617</f>
        <v>0</v>
      </c>
      <c r="Q617" s="99">
        <v>0</v>
      </c>
      <c r="R617" s="100">
        <f>Q617*H617</f>
        <v>0</v>
      </c>
      <c r="AP617" s="101" t="s">
        <v>106</v>
      </c>
      <c r="AR617" s="101" t="s">
        <v>102</v>
      </c>
      <c r="AS617" s="101" t="s">
        <v>72</v>
      </c>
      <c r="AW617" s="11" t="s">
        <v>107</v>
      </c>
      <c r="BC617" s="102" t="e">
        <f>IF(L617="základní",#REF!,0)</f>
        <v>#REF!</v>
      </c>
      <c r="BD617" s="102">
        <f>IF(L617="snížená",#REF!,0)</f>
        <v>0</v>
      </c>
      <c r="BE617" s="102">
        <f>IF(L617="zákl. přenesená",#REF!,0)</f>
        <v>0</v>
      </c>
      <c r="BF617" s="102">
        <f>IF(L617="sníž. přenesená",#REF!,0)</f>
        <v>0</v>
      </c>
      <c r="BG617" s="102">
        <f>IF(L617="nulová",#REF!,0)</f>
        <v>0</v>
      </c>
      <c r="BH617" s="11" t="s">
        <v>80</v>
      </c>
      <c r="BI617" s="102" t="e">
        <f>ROUND(#REF!*H617,2)</f>
        <v>#REF!</v>
      </c>
      <c r="BJ617" s="11" t="s">
        <v>106</v>
      </c>
      <c r="BK617" s="101" t="s">
        <v>2261</v>
      </c>
    </row>
    <row r="618" spans="2:63" s="1" customFormat="1" ht="24.2" customHeight="1">
      <c r="B618" s="90"/>
      <c r="C618" s="91" t="s">
        <v>2262</v>
      </c>
      <c r="D618" s="91" t="s">
        <v>102</v>
      </c>
      <c r="E618" s="92" t="s">
        <v>2263</v>
      </c>
      <c r="F618" s="93" t="s">
        <v>2264</v>
      </c>
      <c r="G618" s="94" t="s">
        <v>111</v>
      </c>
      <c r="H618" s="95">
        <v>100</v>
      </c>
      <c r="I618" s="96"/>
      <c r="J618" s="25"/>
      <c r="K618" s="97" t="s">
        <v>3</v>
      </c>
      <c r="L618" s="98" t="s">
        <v>43</v>
      </c>
      <c r="N618" s="99">
        <f>M618*H618</f>
        <v>0</v>
      </c>
      <c r="O618" s="99">
        <v>0</v>
      </c>
      <c r="P618" s="99">
        <f>O618*H618</f>
        <v>0</v>
      </c>
      <c r="Q618" s="99">
        <v>0</v>
      </c>
      <c r="R618" s="100">
        <f>Q618*H618</f>
        <v>0</v>
      </c>
      <c r="AP618" s="101" t="s">
        <v>106</v>
      </c>
      <c r="AR618" s="101" t="s">
        <v>102</v>
      </c>
      <c r="AS618" s="101" t="s">
        <v>72</v>
      </c>
      <c r="AW618" s="11" t="s">
        <v>107</v>
      </c>
      <c r="BC618" s="102" t="e">
        <f>IF(L618="základní",#REF!,0)</f>
        <v>#REF!</v>
      </c>
      <c r="BD618" s="102">
        <f>IF(L618="snížená",#REF!,0)</f>
        <v>0</v>
      </c>
      <c r="BE618" s="102">
        <f>IF(L618="zákl. přenesená",#REF!,0)</f>
        <v>0</v>
      </c>
      <c r="BF618" s="102">
        <f>IF(L618="sníž. přenesená",#REF!,0)</f>
        <v>0</v>
      </c>
      <c r="BG618" s="102">
        <f>IF(L618="nulová",#REF!,0)</f>
        <v>0</v>
      </c>
      <c r="BH618" s="11" t="s">
        <v>80</v>
      </c>
      <c r="BI618" s="102" t="e">
        <f>ROUND(#REF!*H618,2)</f>
        <v>#REF!</v>
      </c>
      <c r="BJ618" s="11" t="s">
        <v>106</v>
      </c>
      <c r="BK618" s="101" t="s">
        <v>2265</v>
      </c>
    </row>
    <row r="619" spans="2:63" s="1" customFormat="1" ht="24.2" customHeight="1">
      <c r="B619" s="90"/>
      <c r="C619" s="91" t="s">
        <v>2266</v>
      </c>
      <c r="D619" s="91" t="s">
        <v>102</v>
      </c>
      <c r="E619" s="92" t="s">
        <v>2267</v>
      </c>
      <c r="F619" s="93" t="s">
        <v>2268</v>
      </c>
      <c r="G619" s="94" t="s">
        <v>111</v>
      </c>
      <c r="H619" s="95">
        <v>500</v>
      </c>
      <c r="I619" s="96"/>
      <c r="J619" s="25"/>
      <c r="K619" s="97" t="s">
        <v>3</v>
      </c>
      <c r="L619" s="98" t="s">
        <v>43</v>
      </c>
      <c r="N619" s="99">
        <f>M619*H619</f>
        <v>0</v>
      </c>
      <c r="O619" s="99">
        <v>0</v>
      </c>
      <c r="P619" s="99">
        <f>O619*H619</f>
        <v>0</v>
      </c>
      <c r="Q619" s="99">
        <v>0</v>
      </c>
      <c r="R619" s="100">
        <f>Q619*H619</f>
        <v>0</v>
      </c>
      <c r="AP619" s="101" t="s">
        <v>106</v>
      </c>
      <c r="AR619" s="101" t="s">
        <v>102</v>
      </c>
      <c r="AS619" s="101" t="s">
        <v>72</v>
      </c>
      <c r="AW619" s="11" t="s">
        <v>107</v>
      </c>
      <c r="BC619" s="102" t="e">
        <f>IF(L619="základní",#REF!,0)</f>
        <v>#REF!</v>
      </c>
      <c r="BD619" s="102">
        <f>IF(L619="snížená",#REF!,0)</f>
        <v>0</v>
      </c>
      <c r="BE619" s="102">
        <f>IF(L619="zákl. přenesená",#REF!,0)</f>
        <v>0</v>
      </c>
      <c r="BF619" s="102">
        <f>IF(L619="sníž. přenesená",#REF!,0)</f>
        <v>0</v>
      </c>
      <c r="BG619" s="102">
        <f>IF(L619="nulová",#REF!,0)</f>
        <v>0</v>
      </c>
      <c r="BH619" s="11" t="s">
        <v>80</v>
      </c>
      <c r="BI619" s="102" t="e">
        <f>ROUND(#REF!*H619,2)</f>
        <v>#REF!</v>
      </c>
      <c r="BJ619" s="11" t="s">
        <v>106</v>
      </c>
      <c r="BK619" s="101" t="s">
        <v>2269</v>
      </c>
    </row>
    <row r="620" spans="2:63" s="1" customFormat="1" ht="24.2" customHeight="1">
      <c r="B620" s="90"/>
      <c r="C620" s="91" t="s">
        <v>2270</v>
      </c>
      <c r="D620" s="91" t="s">
        <v>102</v>
      </c>
      <c r="E620" s="92" t="s">
        <v>2271</v>
      </c>
      <c r="F620" s="93" t="s">
        <v>2272</v>
      </c>
      <c r="G620" s="94" t="s">
        <v>111</v>
      </c>
      <c r="H620" s="95">
        <v>50</v>
      </c>
      <c r="I620" s="96"/>
      <c r="J620" s="25"/>
      <c r="K620" s="97" t="s">
        <v>3</v>
      </c>
      <c r="L620" s="98" t="s">
        <v>43</v>
      </c>
      <c r="N620" s="99">
        <f>M620*H620</f>
        <v>0</v>
      </c>
      <c r="O620" s="99">
        <v>0</v>
      </c>
      <c r="P620" s="99">
        <f>O620*H620</f>
        <v>0</v>
      </c>
      <c r="Q620" s="99">
        <v>0</v>
      </c>
      <c r="R620" s="100">
        <f>Q620*H620</f>
        <v>0</v>
      </c>
      <c r="AP620" s="101" t="s">
        <v>106</v>
      </c>
      <c r="AR620" s="101" t="s">
        <v>102</v>
      </c>
      <c r="AS620" s="101" t="s">
        <v>72</v>
      </c>
      <c r="AW620" s="11" t="s">
        <v>107</v>
      </c>
      <c r="BC620" s="102" t="e">
        <f>IF(L620="základní",#REF!,0)</f>
        <v>#REF!</v>
      </c>
      <c r="BD620" s="102">
        <f>IF(L620="snížená",#REF!,0)</f>
        <v>0</v>
      </c>
      <c r="BE620" s="102">
        <f>IF(L620="zákl. přenesená",#REF!,0)</f>
        <v>0</v>
      </c>
      <c r="BF620" s="102">
        <f>IF(L620="sníž. přenesená",#REF!,0)</f>
        <v>0</v>
      </c>
      <c r="BG620" s="102">
        <f>IF(L620="nulová",#REF!,0)</f>
        <v>0</v>
      </c>
      <c r="BH620" s="11" t="s">
        <v>80</v>
      </c>
      <c r="BI620" s="102" t="e">
        <f>ROUND(#REF!*H620,2)</f>
        <v>#REF!</v>
      </c>
      <c r="BJ620" s="11" t="s">
        <v>106</v>
      </c>
      <c r="BK620" s="101" t="s">
        <v>2273</v>
      </c>
    </row>
    <row r="621" spans="2:63" s="1" customFormat="1" ht="24.2" customHeight="1">
      <c r="B621" s="90"/>
      <c r="C621" s="91" t="s">
        <v>2274</v>
      </c>
      <c r="D621" s="91" t="s">
        <v>102</v>
      </c>
      <c r="E621" s="92" t="s">
        <v>2275</v>
      </c>
      <c r="F621" s="93" t="s">
        <v>2276</v>
      </c>
      <c r="G621" s="94" t="s">
        <v>111</v>
      </c>
      <c r="H621" s="95">
        <v>200</v>
      </c>
      <c r="I621" s="96"/>
      <c r="J621" s="25"/>
      <c r="K621" s="97" t="s">
        <v>3</v>
      </c>
      <c r="L621" s="98" t="s">
        <v>43</v>
      </c>
      <c r="N621" s="99">
        <f>M621*H621</f>
        <v>0</v>
      </c>
      <c r="O621" s="99">
        <v>0</v>
      </c>
      <c r="P621" s="99">
        <f>O621*H621</f>
        <v>0</v>
      </c>
      <c r="Q621" s="99">
        <v>0</v>
      </c>
      <c r="R621" s="100">
        <f>Q621*H621</f>
        <v>0</v>
      </c>
      <c r="AP621" s="101" t="s">
        <v>106</v>
      </c>
      <c r="AR621" s="101" t="s">
        <v>102</v>
      </c>
      <c r="AS621" s="101" t="s">
        <v>72</v>
      </c>
      <c r="AW621" s="11" t="s">
        <v>107</v>
      </c>
      <c r="BC621" s="102" t="e">
        <f>IF(L621="základní",#REF!,0)</f>
        <v>#REF!</v>
      </c>
      <c r="BD621" s="102">
        <f>IF(L621="snížená",#REF!,0)</f>
        <v>0</v>
      </c>
      <c r="BE621" s="102">
        <f>IF(L621="zákl. přenesená",#REF!,0)</f>
        <v>0</v>
      </c>
      <c r="BF621" s="102">
        <f>IF(L621="sníž. přenesená",#REF!,0)</f>
        <v>0</v>
      </c>
      <c r="BG621" s="102">
        <f>IF(L621="nulová",#REF!,0)</f>
        <v>0</v>
      </c>
      <c r="BH621" s="11" t="s">
        <v>80</v>
      </c>
      <c r="BI621" s="102" t="e">
        <f>ROUND(#REF!*H621,2)</f>
        <v>#REF!</v>
      </c>
      <c r="BJ621" s="11" t="s">
        <v>106</v>
      </c>
      <c r="BK621" s="101" t="s">
        <v>2277</v>
      </c>
    </row>
    <row r="622" spans="2:63" s="1" customFormat="1" ht="24.2" customHeight="1">
      <c r="B622" s="90"/>
      <c r="C622" s="91" t="s">
        <v>2278</v>
      </c>
      <c r="D622" s="91" t="s">
        <v>102</v>
      </c>
      <c r="E622" s="92" t="s">
        <v>2279</v>
      </c>
      <c r="F622" s="93" t="s">
        <v>2280</v>
      </c>
      <c r="G622" s="94" t="s">
        <v>111</v>
      </c>
      <c r="H622" s="95">
        <v>1500</v>
      </c>
      <c r="I622" s="96"/>
      <c r="J622" s="25"/>
      <c r="K622" s="97" t="s">
        <v>3</v>
      </c>
      <c r="L622" s="98" t="s">
        <v>43</v>
      </c>
      <c r="N622" s="99">
        <f>M622*H622</f>
        <v>0</v>
      </c>
      <c r="O622" s="99">
        <v>0</v>
      </c>
      <c r="P622" s="99">
        <f>O622*H622</f>
        <v>0</v>
      </c>
      <c r="Q622" s="99">
        <v>0</v>
      </c>
      <c r="R622" s="100">
        <f>Q622*H622</f>
        <v>0</v>
      </c>
      <c r="AP622" s="101" t="s">
        <v>106</v>
      </c>
      <c r="AR622" s="101" t="s">
        <v>102</v>
      </c>
      <c r="AS622" s="101" t="s">
        <v>72</v>
      </c>
      <c r="AW622" s="11" t="s">
        <v>107</v>
      </c>
      <c r="BC622" s="102" t="e">
        <f>IF(L622="základní",#REF!,0)</f>
        <v>#REF!</v>
      </c>
      <c r="BD622" s="102">
        <f>IF(L622="snížená",#REF!,0)</f>
        <v>0</v>
      </c>
      <c r="BE622" s="102">
        <f>IF(L622="zákl. přenesená",#REF!,0)</f>
        <v>0</v>
      </c>
      <c r="BF622" s="102">
        <f>IF(L622="sníž. přenesená",#REF!,0)</f>
        <v>0</v>
      </c>
      <c r="BG622" s="102">
        <f>IF(L622="nulová",#REF!,0)</f>
        <v>0</v>
      </c>
      <c r="BH622" s="11" t="s">
        <v>80</v>
      </c>
      <c r="BI622" s="102" t="e">
        <f>ROUND(#REF!*H622,2)</f>
        <v>#REF!</v>
      </c>
      <c r="BJ622" s="11" t="s">
        <v>106</v>
      </c>
      <c r="BK622" s="101" t="s">
        <v>2281</v>
      </c>
    </row>
    <row r="623" spans="2:63" s="1" customFormat="1" ht="24.2" customHeight="1">
      <c r="B623" s="90"/>
      <c r="C623" s="91" t="s">
        <v>2282</v>
      </c>
      <c r="D623" s="91" t="s">
        <v>102</v>
      </c>
      <c r="E623" s="92" t="s">
        <v>2283</v>
      </c>
      <c r="F623" s="93" t="s">
        <v>2284</v>
      </c>
      <c r="G623" s="94" t="s">
        <v>111</v>
      </c>
      <c r="H623" s="95">
        <v>100</v>
      </c>
      <c r="I623" s="96"/>
      <c r="J623" s="25"/>
      <c r="K623" s="97" t="s">
        <v>3</v>
      </c>
      <c r="L623" s="98" t="s">
        <v>43</v>
      </c>
      <c r="N623" s="99">
        <f>M623*H623</f>
        <v>0</v>
      </c>
      <c r="O623" s="99">
        <v>0</v>
      </c>
      <c r="P623" s="99">
        <f>O623*H623</f>
        <v>0</v>
      </c>
      <c r="Q623" s="99">
        <v>0</v>
      </c>
      <c r="R623" s="100">
        <f>Q623*H623</f>
        <v>0</v>
      </c>
      <c r="AP623" s="101" t="s">
        <v>106</v>
      </c>
      <c r="AR623" s="101" t="s">
        <v>102</v>
      </c>
      <c r="AS623" s="101" t="s">
        <v>72</v>
      </c>
      <c r="AW623" s="11" t="s">
        <v>107</v>
      </c>
      <c r="BC623" s="102" t="e">
        <f>IF(L623="základní",#REF!,0)</f>
        <v>#REF!</v>
      </c>
      <c r="BD623" s="102">
        <f>IF(L623="snížená",#REF!,0)</f>
        <v>0</v>
      </c>
      <c r="BE623" s="102">
        <f>IF(L623="zákl. přenesená",#REF!,0)</f>
        <v>0</v>
      </c>
      <c r="BF623" s="102">
        <f>IF(L623="sníž. přenesená",#REF!,0)</f>
        <v>0</v>
      </c>
      <c r="BG623" s="102">
        <f>IF(L623="nulová",#REF!,0)</f>
        <v>0</v>
      </c>
      <c r="BH623" s="11" t="s">
        <v>80</v>
      </c>
      <c r="BI623" s="102" t="e">
        <f>ROUND(#REF!*H623,2)</f>
        <v>#REF!</v>
      </c>
      <c r="BJ623" s="11" t="s">
        <v>106</v>
      </c>
      <c r="BK623" s="101" t="s">
        <v>2285</v>
      </c>
    </row>
    <row r="624" spans="2:63" s="1" customFormat="1" ht="24.2" customHeight="1">
      <c r="B624" s="90"/>
      <c r="C624" s="91" t="s">
        <v>2286</v>
      </c>
      <c r="D624" s="91" t="s">
        <v>102</v>
      </c>
      <c r="E624" s="92" t="s">
        <v>2287</v>
      </c>
      <c r="F624" s="93" t="s">
        <v>2288</v>
      </c>
      <c r="G624" s="94" t="s">
        <v>111</v>
      </c>
      <c r="H624" s="95">
        <v>100</v>
      </c>
      <c r="I624" s="96"/>
      <c r="J624" s="25"/>
      <c r="K624" s="97" t="s">
        <v>3</v>
      </c>
      <c r="L624" s="98" t="s">
        <v>43</v>
      </c>
      <c r="N624" s="99">
        <f>M624*H624</f>
        <v>0</v>
      </c>
      <c r="O624" s="99">
        <v>0</v>
      </c>
      <c r="P624" s="99">
        <f>O624*H624</f>
        <v>0</v>
      </c>
      <c r="Q624" s="99">
        <v>0</v>
      </c>
      <c r="R624" s="100">
        <f>Q624*H624</f>
        <v>0</v>
      </c>
      <c r="AP624" s="101" t="s">
        <v>106</v>
      </c>
      <c r="AR624" s="101" t="s">
        <v>102</v>
      </c>
      <c r="AS624" s="101" t="s">
        <v>72</v>
      </c>
      <c r="AW624" s="11" t="s">
        <v>107</v>
      </c>
      <c r="BC624" s="102" t="e">
        <f>IF(L624="základní",#REF!,0)</f>
        <v>#REF!</v>
      </c>
      <c r="BD624" s="102">
        <f>IF(L624="snížená",#REF!,0)</f>
        <v>0</v>
      </c>
      <c r="BE624" s="102">
        <f>IF(L624="zákl. přenesená",#REF!,0)</f>
        <v>0</v>
      </c>
      <c r="BF624" s="102">
        <f>IF(L624="sníž. přenesená",#REF!,0)</f>
        <v>0</v>
      </c>
      <c r="BG624" s="102">
        <f>IF(L624="nulová",#REF!,0)</f>
        <v>0</v>
      </c>
      <c r="BH624" s="11" t="s">
        <v>80</v>
      </c>
      <c r="BI624" s="102" t="e">
        <f>ROUND(#REF!*H624,2)</f>
        <v>#REF!</v>
      </c>
      <c r="BJ624" s="11" t="s">
        <v>106</v>
      </c>
      <c r="BK624" s="101" t="s">
        <v>2289</v>
      </c>
    </row>
    <row r="625" spans="2:63" s="1" customFormat="1" ht="24.2" customHeight="1">
      <c r="B625" s="90"/>
      <c r="C625" s="91" t="s">
        <v>2290</v>
      </c>
      <c r="D625" s="91" t="s">
        <v>102</v>
      </c>
      <c r="E625" s="92" t="s">
        <v>2291</v>
      </c>
      <c r="F625" s="93" t="s">
        <v>2292</v>
      </c>
      <c r="G625" s="94" t="s">
        <v>111</v>
      </c>
      <c r="H625" s="95">
        <v>200</v>
      </c>
      <c r="I625" s="96"/>
      <c r="J625" s="25"/>
      <c r="K625" s="97" t="s">
        <v>3</v>
      </c>
      <c r="L625" s="98" t="s">
        <v>43</v>
      </c>
      <c r="N625" s="99">
        <f>M625*H625</f>
        <v>0</v>
      </c>
      <c r="O625" s="99">
        <v>0</v>
      </c>
      <c r="P625" s="99">
        <f>O625*H625</f>
        <v>0</v>
      </c>
      <c r="Q625" s="99">
        <v>0</v>
      </c>
      <c r="R625" s="100">
        <f>Q625*H625</f>
        <v>0</v>
      </c>
      <c r="AP625" s="101" t="s">
        <v>106</v>
      </c>
      <c r="AR625" s="101" t="s">
        <v>102</v>
      </c>
      <c r="AS625" s="101" t="s">
        <v>72</v>
      </c>
      <c r="AW625" s="11" t="s">
        <v>107</v>
      </c>
      <c r="BC625" s="102" t="e">
        <f>IF(L625="základní",#REF!,0)</f>
        <v>#REF!</v>
      </c>
      <c r="BD625" s="102">
        <f>IF(L625="snížená",#REF!,0)</f>
        <v>0</v>
      </c>
      <c r="BE625" s="102">
        <f>IF(L625="zákl. přenesená",#REF!,0)</f>
        <v>0</v>
      </c>
      <c r="BF625" s="102">
        <f>IF(L625="sníž. přenesená",#REF!,0)</f>
        <v>0</v>
      </c>
      <c r="BG625" s="102">
        <f>IF(L625="nulová",#REF!,0)</f>
        <v>0</v>
      </c>
      <c r="BH625" s="11" t="s">
        <v>80</v>
      </c>
      <c r="BI625" s="102" t="e">
        <f>ROUND(#REF!*H625,2)</f>
        <v>#REF!</v>
      </c>
      <c r="BJ625" s="11" t="s">
        <v>106</v>
      </c>
      <c r="BK625" s="101" t="s">
        <v>2293</v>
      </c>
    </row>
    <row r="626" spans="2:63" s="1" customFormat="1" ht="24.2" customHeight="1">
      <c r="B626" s="90"/>
      <c r="C626" s="91" t="s">
        <v>2294</v>
      </c>
      <c r="D626" s="91" t="s">
        <v>102</v>
      </c>
      <c r="E626" s="92" t="s">
        <v>2295</v>
      </c>
      <c r="F626" s="93" t="s">
        <v>2296</v>
      </c>
      <c r="G626" s="94" t="s">
        <v>111</v>
      </c>
      <c r="H626" s="95">
        <v>700</v>
      </c>
      <c r="I626" s="96"/>
      <c r="J626" s="25"/>
      <c r="K626" s="97" t="s">
        <v>3</v>
      </c>
      <c r="L626" s="98" t="s">
        <v>43</v>
      </c>
      <c r="N626" s="99">
        <f>M626*H626</f>
        <v>0</v>
      </c>
      <c r="O626" s="99">
        <v>0</v>
      </c>
      <c r="P626" s="99">
        <f>O626*H626</f>
        <v>0</v>
      </c>
      <c r="Q626" s="99">
        <v>0</v>
      </c>
      <c r="R626" s="100">
        <f>Q626*H626</f>
        <v>0</v>
      </c>
      <c r="AP626" s="101" t="s">
        <v>106</v>
      </c>
      <c r="AR626" s="101" t="s">
        <v>102</v>
      </c>
      <c r="AS626" s="101" t="s">
        <v>72</v>
      </c>
      <c r="AW626" s="11" t="s">
        <v>107</v>
      </c>
      <c r="BC626" s="102" t="e">
        <f>IF(L626="základní",#REF!,0)</f>
        <v>#REF!</v>
      </c>
      <c r="BD626" s="102">
        <f>IF(L626="snížená",#REF!,0)</f>
        <v>0</v>
      </c>
      <c r="BE626" s="102">
        <f>IF(L626="zákl. přenesená",#REF!,0)</f>
        <v>0</v>
      </c>
      <c r="BF626" s="102">
        <f>IF(L626="sníž. přenesená",#REF!,0)</f>
        <v>0</v>
      </c>
      <c r="BG626" s="102">
        <f>IF(L626="nulová",#REF!,0)</f>
        <v>0</v>
      </c>
      <c r="BH626" s="11" t="s">
        <v>80</v>
      </c>
      <c r="BI626" s="102" t="e">
        <f>ROUND(#REF!*H626,2)</f>
        <v>#REF!</v>
      </c>
      <c r="BJ626" s="11" t="s">
        <v>106</v>
      </c>
      <c r="BK626" s="101" t="s">
        <v>2297</v>
      </c>
    </row>
    <row r="627" spans="2:63" s="1" customFormat="1" ht="44.25" customHeight="1">
      <c r="B627" s="90"/>
      <c r="C627" s="91" t="s">
        <v>2298</v>
      </c>
      <c r="D627" s="91" t="s">
        <v>102</v>
      </c>
      <c r="E627" s="92" t="s">
        <v>2299</v>
      </c>
      <c r="F627" s="93" t="s">
        <v>2300</v>
      </c>
      <c r="G627" s="94" t="s">
        <v>111</v>
      </c>
      <c r="H627" s="95">
        <v>20</v>
      </c>
      <c r="I627" s="96"/>
      <c r="J627" s="25"/>
      <c r="K627" s="97" t="s">
        <v>3</v>
      </c>
      <c r="L627" s="98" t="s">
        <v>43</v>
      </c>
      <c r="N627" s="99">
        <f>M627*H627</f>
        <v>0</v>
      </c>
      <c r="O627" s="99">
        <v>0</v>
      </c>
      <c r="P627" s="99">
        <f>O627*H627</f>
        <v>0</v>
      </c>
      <c r="Q627" s="99">
        <v>0</v>
      </c>
      <c r="R627" s="100">
        <f>Q627*H627</f>
        <v>0</v>
      </c>
      <c r="AP627" s="101" t="s">
        <v>106</v>
      </c>
      <c r="AR627" s="101" t="s">
        <v>102</v>
      </c>
      <c r="AS627" s="101" t="s">
        <v>72</v>
      </c>
      <c r="AW627" s="11" t="s">
        <v>107</v>
      </c>
      <c r="BC627" s="102" t="e">
        <f>IF(L627="základní",#REF!,0)</f>
        <v>#REF!</v>
      </c>
      <c r="BD627" s="102">
        <f>IF(L627="snížená",#REF!,0)</f>
        <v>0</v>
      </c>
      <c r="BE627" s="102">
        <f>IF(L627="zákl. přenesená",#REF!,0)</f>
        <v>0</v>
      </c>
      <c r="BF627" s="102">
        <f>IF(L627="sníž. přenesená",#REF!,0)</f>
        <v>0</v>
      </c>
      <c r="BG627" s="102">
        <f>IF(L627="nulová",#REF!,0)</f>
        <v>0</v>
      </c>
      <c r="BH627" s="11" t="s">
        <v>80</v>
      </c>
      <c r="BI627" s="102" t="e">
        <f>ROUND(#REF!*H627,2)</f>
        <v>#REF!</v>
      </c>
      <c r="BJ627" s="11" t="s">
        <v>106</v>
      </c>
      <c r="BK627" s="101" t="s">
        <v>2301</v>
      </c>
    </row>
    <row r="628" spans="2:63" s="1" customFormat="1" ht="37.9" customHeight="1">
      <c r="B628" s="90"/>
      <c r="C628" s="91" t="s">
        <v>2302</v>
      </c>
      <c r="D628" s="91" t="s">
        <v>102</v>
      </c>
      <c r="E628" s="92" t="s">
        <v>2303</v>
      </c>
      <c r="F628" s="93" t="s">
        <v>2304</v>
      </c>
      <c r="G628" s="94" t="s">
        <v>1158</v>
      </c>
      <c r="H628" s="95">
        <v>4000</v>
      </c>
      <c r="I628" s="96"/>
      <c r="J628" s="25"/>
      <c r="K628" s="97" t="s">
        <v>3</v>
      </c>
      <c r="L628" s="98" t="s">
        <v>43</v>
      </c>
      <c r="N628" s="99">
        <f>M628*H628</f>
        <v>0</v>
      </c>
      <c r="O628" s="99">
        <v>0</v>
      </c>
      <c r="P628" s="99">
        <f>O628*H628</f>
        <v>0</v>
      </c>
      <c r="Q628" s="99">
        <v>0</v>
      </c>
      <c r="R628" s="100">
        <f>Q628*H628</f>
        <v>0</v>
      </c>
      <c r="AP628" s="101" t="s">
        <v>106</v>
      </c>
      <c r="AR628" s="101" t="s">
        <v>102</v>
      </c>
      <c r="AS628" s="101" t="s">
        <v>72</v>
      </c>
      <c r="AW628" s="11" t="s">
        <v>107</v>
      </c>
      <c r="BC628" s="102" t="e">
        <f>IF(L628="základní",#REF!,0)</f>
        <v>#REF!</v>
      </c>
      <c r="BD628" s="102">
        <f>IF(L628="snížená",#REF!,0)</f>
        <v>0</v>
      </c>
      <c r="BE628" s="102">
        <f>IF(L628="zákl. přenesená",#REF!,0)</f>
        <v>0</v>
      </c>
      <c r="BF628" s="102">
        <f>IF(L628="sníž. přenesená",#REF!,0)</f>
        <v>0</v>
      </c>
      <c r="BG628" s="102">
        <f>IF(L628="nulová",#REF!,0)</f>
        <v>0</v>
      </c>
      <c r="BH628" s="11" t="s">
        <v>80</v>
      </c>
      <c r="BI628" s="102" t="e">
        <f>ROUND(#REF!*H628,2)</f>
        <v>#REF!</v>
      </c>
      <c r="BJ628" s="11" t="s">
        <v>106</v>
      </c>
      <c r="BK628" s="101" t="s">
        <v>2305</v>
      </c>
    </row>
    <row r="629" spans="2:63" s="1" customFormat="1" ht="44.25" customHeight="1">
      <c r="B629" s="90"/>
      <c r="C629" s="91" t="s">
        <v>2306</v>
      </c>
      <c r="D629" s="91" t="s">
        <v>102</v>
      </c>
      <c r="E629" s="92" t="s">
        <v>2307</v>
      </c>
      <c r="F629" s="93" t="s">
        <v>2308</v>
      </c>
      <c r="G629" s="94" t="s">
        <v>1158</v>
      </c>
      <c r="H629" s="95">
        <v>4000</v>
      </c>
      <c r="I629" s="96"/>
      <c r="J629" s="25"/>
      <c r="K629" s="97" t="s">
        <v>3</v>
      </c>
      <c r="L629" s="98" t="s">
        <v>43</v>
      </c>
      <c r="N629" s="99">
        <f>M629*H629</f>
        <v>0</v>
      </c>
      <c r="O629" s="99">
        <v>0</v>
      </c>
      <c r="P629" s="99">
        <f>O629*H629</f>
        <v>0</v>
      </c>
      <c r="Q629" s="99">
        <v>0</v>
      </c>
      <c r="R629" s="100">
        <f>Q629*H629</f>
        <v>0</v>
      </c>
      <c r="AP629" s="101" t="s">
        <v>106</v>
      </c>
      <c r="AR629" s="101" t="s">
        <v>102</v>
      </c>
      <c r="AS629" s="101" t="s">
        <v>72</v>
      </c>
      <c r="AW629" s="11" t="s">
        <v>107</v>
      </c>
      <c r="BC629" s="102" t="e">
        <f>IF(L629="základní",#REF!,0)</f>
        <v>#REF!</v>
      </c>
      <c r="BD629" s="102">
        <f>IF(L629="snížená",#REF!,0)</f>
        <v>0</v>
      </c>
      <c r="BE629" s="102">
        <f>IF(L629="zákl. přenesená",#REF!,0)</f>
        <v>0</v>
      </c>
      <c r="BF629" s="102">
        <f>IF(L629="sníž. přenesená",#REF!,0)</f>
        <v>0</v>
      </c>
      <c r="BG629" s="102">
        <f>IF(L629="nulová",#REF!,0)</f>
        <v>0</v>
      </c>
      <c r="BH629" s="11" t="s">
        <v>80</v>
      </c>
      <c r="BI629" s="102" t="e">
        <f>ROUND(#REF!*H629,2)</f>
        <v>#REF!</v>
      </c>
      <c r="BJ629" s="11" t="s">
        <v>106</v>
      </c>
      <c r="BK629" s="101" t="s">
        <v>2309</v>
      </c>
    </row>
    <row r="630" spans="2:63" s="1" customFormat="1" ht="37.9" customHeight="1">
      <c r="B630" s="90"/>
      <c r="C630" s="91" t="s">
        <v>2310</v>
      </c>
      <c r="D630" s="91" t="s">
        <v>102</v>
      </c>
      <c r="E630" s="92" t="s">
        <v>2311</v>
      </c>
      <c r="F630" s="93" t="s">
        <v>2312</v>
      </c>
      <c r="G630" s="94" t="s">
        <v>1158</v>
      </c>
      <c r="H630" s="95">
        <v>200</v>
      </c>
      <c r="I630" s="96"/>
      <c r="J630" s="25"/>
      <c r="K630" s="97" t="s">
        <v>3</v>
      </c>
      <c r="L630" s="98" t="s">
        <v>43</v>
      </c>
      <c r="N630" s="99">
        <f>M630*H630</f>
        <v>0</v>
      </c>
      <c r="O630" s="99">
        <v>0</v>
      </c>
      <c r="P630" s="99">
        <f>O630*H630</f>
        <v>0</v>
      </c>
      <c r="Q630" s="99">
        <v>0</v>
      </c>
      <c r="R630" s="100">
        <f>Q630*H630</f>
        <v>0</v>
      </c>
      <c r="AP630" s="101" t="s">
        <v>106</v>
      </c>
      <c r="AR630" s="101" t="s">
        <v>102</v>
      </c>
      <c r="AS630" s="101" t="s">
        <v>72</v>
      </c>
      <c r="AW630" s="11" t="s">
        <v>107</v>
      </c>
      <c r="BC630" s="102" t="e">
        <f>IF(L630="základní",#REF!,0)</f>
        <v>#REF!</v>
      </c>
      <c r="BD630" s="102">
        <f>IF(L630="snížená",#REF!,0)</f>
        <v>0</v>
      </c>
      <c r="BE630" s="102">
        <f>IF(L630="zákl. přenesená",#REF!,0)</f>
        <v>0</v>
      </c>
      <c r="BF630" s="102">
        <f>IF(L630="sníž. přenesená",#REF!,0)</f>
        <v>0</v>
      </c>
      <c r="BG630" s="102">
        <f>IF(L630="nulová",#REF!,0)</f>
        <v>0</v>
      </c>
      <c r="BH630" s="11" t="s">
        <v>80</v>
      </c>
      <c r="BI630" s="102" t="e">
        <f>ROUND(#REF!*H630,2)</f>
        <v>#REF!</v>
      </c>
      <c r="BJ630" s="11" t="s">
        <v>106</v>
      </c>
      <c r="BK630" s="101" t="s">
        <v>2313</v>
      </c>
    </row>
    <row r="631" spans="2:63" s="1" customFormat="1" ht="44.25" customHeight="1">
      <c r="B631" s="90"/>
      <c r="C631" s="91" t="s">
        <v>2314</v>
      </c>
      <c r="D631" s="91" t="s">
        <v>102</v>
      </c>
      <c r="E631" s="92" t="s">
        <v>2315</v>
      </c>
      <c r="F631" s="93" t="s">
        <v>2316</v>
      </c>
      <c r="G631" s="94" t="s">
        <v>1158</v>
      </c>
      <c r="H631" s="95">
        <v>200</v>
      </c>
      <c r="I631" s="96"/>
      <c r="J631" s="25"/>
      <c r="K631" s="97" t="s">
        <v>3</v>
      </c>
      <c r="L631" s="98" t="s">
        <v>43</v>
      </c>
      <c r="N631" s="99">
        <f>M631*H631</f>
        <v>0</v>
      </c>
      <c r="O631" s="99">
        <v>0</v>
      </c>
      <c r="P631" s="99">
        <f>O631*H631</f>
        <v>0</v>
      </c>
      <c r="Q631" s="99">
        <v>0</v>
      </c>
      <c r="R631" s="100">
        <f>Q631*H631</f>
        <v>0</v>
      </c>
      <c r="AP631" s="101" t="s">
        <v>106</v>
      </c>
      <c r="AR631" s="101" t="s">
        <v>102</v>
      </c>
      <c r="AS631" s="101" t="s">
        <v>72</v>
      </c>
      <c r="AW631" s="11" t="s">
        <v>107</v>
      </c>
      <c r="BC631" s="102" t="e">
        <f>IF(L631="základní",#REF!,0)</f>
        <v>#REF!</v>
      </c>
      <c r="BD631" s="102">
        <f>IF(L631="snížená",#REF!,0)</f>
        <v>0</v>
      </c>
      <c r="BE631" s="102">
        <f>IF(L631="zákl. přenesená",#REF!,0)</f>
        <v>0</v>
      </c>
      <c r="BF631" s="102">
        <f>IF(L631="sníž. přenesená",#REF!,0)</f>
        <v>0</v>
      </c>
      <c r="BG631" s="102">
        <f>IF(L631="nulová",#REF!,0)</f>
        <v>0</v>
      </c>
      <c r="BH631" s="11" t="s">
        <v>80</v>
      </c>
      <c r="BI631" s="102" t="e">
        <f>ROUND(#REF!*H631,2)</f>
        <v>#REF!</v>
      </c>
      <c r="BJ631" s="11" t="s">
        <v>106</v>
      </c>
      <c r="BK631" s="101" t="s">
        <v>2317</v>
      </c>
    </row>
    <row r="632" spans="2:63" s="1" customFormat="1" ht="44.25" customHeight="1">
      <c r="B632" s="90"/>
      <c r="C632" s="91" t="s">
        <v>2318</v>
      </c>
      <c r="D632" s="91" t="s">
        <v>102</v>
      </c>
      <c r="E632" s="92" t="s">
        <v>2319</v>
      </c>
      <c r="F632" s="93" t="s">
        <v>2320</v>
      </c>
      <c r="G632" s="94" t="s">
        <v>1158</v>
      </c>
      <c r="H632" s="95">
        <v>200</v>
      </c>
      <c r="I632" s="96"/>
      <c r="J632" s="25"/>
      <c r="K632" s="97" t="s">
        <v>3</v>
      </c>
      <c r="L632" s="98" t="s">
        <v>43</v>
      </c>
      <c r="N632" s="99">
        <f>M632*H632</f>
        <v>0</v>
      </c>
      <c r="O632" s="99">
        <v>0</v>
      </c>
      <c r="P632" s="99">
        <f>O632*H632</f>
        <v>0</v>
      </c>
      <c r="Q632" s="99">
        <v>0</v>
      </c>
      <c r="R632" s="100">
        <f>Q632*H632</f>
        <v>0</v>
      </c>
      <c r="AP632" s="101" t="s">
        <v>106</v>
      </c>
      <c r="AR632" s="101" t="s">
        <v>102</v>
      </c>
      <c r="AS632" s="101" t="s">
        <v>72</v>
      </c>
      <c r="AW632" s="11" t="s">
        <v>107</v>
      </c>
      <c r="BC632" s="102" t="e">
        <f>IF(L632="základní",#REF!,0)</f>
        <v>#REF!</v>
      </c>
      <c r="BD632" s="102">
        <f>IF(L632="snížená",#REF!,0)</f>
        <v>0</v>
      </c>
      <c r="BE632" s="102">
        <f>IF(L632="zákl. přenesená",#REF!,0)</f>
        <v>0</v>
      </c>
      <c r="BF632" s="102">
        <f>IF(L632="sníž. přenesená",#REF!,0)</f>
        <v>0</v>
      </c>
      <c r="BG632" s="102">
        <f>IF(L632="nulová",#REF!,0)</f>
        <v>0</v>
      </c>
      <c r="BH632" s="11" t="s">
        <v>80</v>
      </c>
      <c r="BI632" s="102" t="e">
        <f>ROUND(#REF!*H632,2)</f>
        <v>#REF!</v>
      </c>
      <c r="BJ632" s="11" t="s">
        <v>106</v>
      </c>
      <c r="BK632" s="101" t="s">
        <v>2321</v>
      </c>
    </row>
    <row r="633" spans="2:63" s="1" customFormat="1" ht="49.15" customHeight="1">
      <c r="B633" s="90"/>
      <c r="C633" s="91" t="s">
        <v>2322</v>
      </c>
      <c r="D633" s="91" t="s">
        <v>102</v>
      </c>
      <c r="E633" s="92" t="s">
        <v>2323</v>
      </c>
      <c r="F633" s="93" t="s">
        <v>2324</v>
      </c>
      <c r="G633" s="94" t="s">
        <v>1158</v>
      </c>
      <c r="H633" s="95">
        <v>200</v>
      </c>
      <c r="I633" s="96"/>
      <c r="J633" s="25"/>
      <c r="K633" s="97" t="s">
        <v>3</v>
      </c>
      <c r="L633" s="98" t="s">
        <v>43</v>
      </c>
      <c r="N633" s="99">
        <f>M633*H633</f>
        <v>0</v>
      </c>
      <c r="O633" s="99">
        <v>0</v>
      </c>
      <c r="P633" s="99">
        <f>O633*H633</f>
        <v>0</v>
      </c>
      <c r="Q633" s="99">
        <v>0</v>
      </c>
      <c r="R633" s="100">
        <f>Q633*H633</f>
        <v>0</v>
      </c>
      <c r="AP633" s="101" t="s">
        <v>106</v>
      </c>
      <c r="AR633" s="101" t="s">
        <v>102</v>
      </c>
      <c r="AS633" s="101" t="s">
        <v>72</v>
      </c>
      <c r="AW633" s="11" t="s">
        <v>107</v>
      </c>
      <c r="BC633" s="102" t="e">
        <f>IF(L633="základní",#REF!,0)</f>
        <v>#REF!</v>
      </c>
      <c r="BD633" s="102">
        <f>IF(L633="snížená",#REF!,0)</f>
        <v>0</v>
      </c>
      <c r="BE633" s="102">
        <f>IF(L633="zákl. přenesená",#REF!,0)</f>
        <v>0</v>
      </c>
      <c r="BF633" s="102">
        <f>IF(L633="sníž. přenesená",#REF!,0)</f>
        <v>0</v>
      </c>
      <c r="BG633" s="102">
        <f>IF(L633="nulová",#REF!,0)</f>
        <v>0</v>
      </c>
      <c r="BH633" s="11" t="s">
        <v>80</v>
      </c>
      <c r="BI633" s="102" t="e">
        <f>ROUND(#REF!*H633,2)</f>
        <v>#REF!</v>
      </c>
      <c r="BJ633" s="11" t="s">
        <v>106</v>
      </c>
      <c r="BK633" s="101" t="s">
        <v>2325</v>
      </c>
    </row>
    <row r="634" spans="2:63" s="1" customFormat="1" ht="37.9" customHeight="1">
      <c r="B634" s="90"/>
      <c r="C634" s="91" t="s">
        <v>2326</v>
      </c>
      <c r="D634" s="91" t="s">
        <v>102</v>
      </c>
      <c r="E634" s="92" t="s">
        <v>2327</v>
      </c>
      <c r="F634" s="93" t="s">
        <v>2328</v>
      </c>
      <c r="G634" s="94" t="s">
        <v>111</v>
      </c>
      <c r="H634" s="95">
        <v>4000</v>
      </c>
      <c r="I634" s="96"/>
      <c r="J634" s="25"/>
      <c r="K634" s="97" t="s">
        <v>3</v>
      </c>
      <c r="L634" s="98" t="s">
        <v>43</v>
      </c>
      <c r="N634" s="99">
        <f>M634*H634</f>
        <v>0</v>
      </c>
      <c r="O634" s="99">
        <v>0</v>
      </c>
      <c r="P634" s="99">
        <f>O634*H634</f>
        <v>0</v>
      </c>
      <c r="Q634" s="99">
        <v>0</v>
      </c>
      <c r="R634" s="100">
        <f>Q634*H634</f>
        <v>0</v>
      </c>
      <c r="AP634" s="101" t="s">
        <v>106</v>
      </c>
      <c r="AR634" s="101" t="s">
        <v>102</v>
      </c>
      <c r="AS634" s="101" t="s">
        <v>72</v>
      </c>
      <c r="AW634" s="11" t="s">
        <v>107</v>
      </c>
      <c r="BC634" s="102" t="e">
        <f>IF(L634="základní",#REF!,0)</f>
        <v>#REF!</v>
      </c>
      <c r="BD634" s="102">
        <f>IF(L634="snížená",#REF!,0)</f>
        <v>0</v>
      </c>
      <c r="BE634" s="102">
        <f>IF(L634="zákl. přenesená",#REF!,0)</f>
        <v>0</v>
      </c>
      <c r="BF634" s="102">
        <f>IF(L634="sníž. přenesená",#REF!,0)</f>
        <v>0</v>
      </c>
      <c r="BG634" s="102">
        <f>IF(L634="nulová",#REF!,0)</f>
        <v>0</v>
      </c>
      <c r="BH634" s="11" t="s">
        <v>80</v>
      </c>
      <c r="BI634" s="102" t="e">
        <f>ROUND(#REF!*H634,2)</f>
        <v>#REF!</v>
      </c>
      <c r="BJ634" s="11" t="s">
        <v>106</v>
      </c>
      <c r="BK634" s="101" t="s">
        <v>2329</v>
      </c>
    </row>
    <row r="635" spans="2:63" s="1" customFormat="1" ht="37.9" customHeight="1">
      <c r="B635" s="90"/>
      <c r="C635" s="91" t="s">
        <v>2330</v>
      </c>
      <c r="D635" s="91" t="s">
        <v>102</v>
      </c>
      <c r="E635" s="92" t="s">
        <v>2331</v>
      </c>
      <c r="F635" s="93" t="s">
        <v>2332</v>
      </c>
      <c r="G635" s="94" t="s">
        <v>111</v>
      </c>
      <c r="H635" s="95">
        <v>1500</v>
      </c>
      <c r="I635" s="96"/>
      <c r="J635" s="25"/>
      <c r="K635" s="97" t="s">
        <v>3</v>
      </c>
      <c r="L635" s="98" t="s">
        <v>43</v>
      </c>
      <c r="N635" s="99">
        <f>M635*H635</f>
        <v>0</v>
      </c>
      <c r="O635" s="99">
        <v>0</v>
      </c>
      <c r="P635" s="99">
        <f>O635*H635</f>
        <v>0</v>
      </c>
      <c r="Q635" s="99">
        <v>0</v>
      </c>
      <c r="R635" s="100">
        <f>Q635*H635</f>
        <v>0</v>
      </c>
      <c r="AP635" s="101" t="s">
        <v>106</v>
      </c>
      <c r="AR635" s="101" t="s">
        <v>102</v>
      </c>
      <c r="AS635" s="101" t="s">
        <v>72</v>
      </c>
      <c r="AW635" s="11" t="s">
        <v>107</v>
      </c>
      <c r="BC635" s="102" t="e">
        <f>IF(L635="základní",#REF!,0)</f>
        <v>#REF!</v>
      </c>
      <c r="BD635" s="102">
        <f>IF(L635="snížená",#REF!,0)</f>
        <v>0</v>
      </c>
      <c r="BE635" s="102">
        <f>IF(L635="zákl. přenesená",#REF!,0)</f>
        <v>0</v>
      </c>
      <c r="BF635" s="102">
        <f>IF(L635="sníž. přenesená",#REF!,0)</f>
        <v>0</v>
      </c>
      <c r="BG635" s="102">
        <f>IF(L635="nulová",#REF!,0)</f>
        <v>0</v>
      </c>
      <c r="BH635" s="11" t="s">
        <v>80</v>
      </c>
      <c r="BI635" s="102" t="e">
        <f>ROUND(#REF!*H635,2)</f>
        <v>#REF!</v>
      </c>
      <c r="BJ635" s="11" t="s">
        <v>106</v>
      </c>
      <c r="BK635" s="101" t="s">
        <v>2333</v>
      </c>
    </row>
    <row r="636" spans="2:63" s="1" customFormat="1" ht="37.9" customHeight="1">
      <c r="B636" s="90"/>
      <c r="C636" s="91" t="s">
        <v>2334</v>
      </c>
      <c r="D636" s="91" t="s">
        <v>102</v>
      </c>
      <c r="E636" s="92" t="s">
        <v>2335</v>
      </c>
      <c r="F636" s="93" t="s">
        <v>2336</v>
      </c>
      <c r="G636" s="94" t="s">
        <v>111</v>
      </c>
      <c r="H636" s="95">
        <v>1500</v>
      </c>
      <c r="I636" s="96"/>
      <c r="J636" s="25"/>
      <c r="K636" s="97" t="s">
        <v>3</v>
      </c>
      <c r="L636" s="98" t="s">
        <v>43</v>
      </c>
      <c r="N636" s="99">
        <f>M636*H636</f>
        <v>0</v>
      </c>
      <c r="O636" s="99">
        <v>0</v>
      </c>
      <c r="P636" s="99">
        <f>O636*H636</f>
        <v>0</v>
      </c>
      <c r="Q636" s="99">
        <v>0</v>
      </c>
      <c r="R636" s="100">
        <f>Q636*H636</f>
        <v>0</v>
      </c>
      <c r="AP636" s="101" t="s">
        <v>106</v>
      </c>
      <c r="AR636" s="101" t="s">
        <v>102</v>
      </c>
      <c r="AS636" s="101" t="s">
        <v>72</v>
      </c>
      <c r="AW636" s="11" t="s">
        <v>107</v>
      </c>
      <c r="BC636" s="102" t="e">
        <f>IF(L636="základní",#REF!,0)</f>
        <v>#REF!</v>
      </c>
      <c r="BD636" s="102">
        <f>IF(L636="snížená",#REF!,0)</f>
        <v>0</v>
      </c>
      <c r="BE636" s="102">
        <f>IF(L636="zákl. přenesená",#REF!,0)</f>
        <v>0</v>
      </c>
      <c r="BF636" s="102">
        <f>IF(L636="sníž. přenesená",#REF!,0)</f>
        <v>0</v>
      </c>
      <c r="BG636" s="102">
        <f>IF(L636="nulová",#REF!,0)</f>
        <v>0</v>
      </c>
      <c r="BH636" s="11" t="s">
        <v>80</v>
      </c>
      <c r="BI636" s="102" t="e">
        <f>ROUND(#REF!*H636,2)</f>
        <v>#REF!</v>
      </c>
      <c r="BJ636" s="11" t="s">
        <v>106</v>
      </c>
      <c r="BK636" s="101" t="s">
        <v>2337</v>
      </c>
    </row>
    <row r="637" spans="2:63" s="1" customFormat="1" ht="37.9" customHeight="1">
      <c r="B637" s="90"/>
      <c r="C637" s="91" t="s">
        <v>2338</v>
      </c>
      <c r="D637" s="91" t="s">
        <v>102</v>
      </c>
      <c r="E637" s="92" t="s">
        <v>2339</v>
      </c>
      <c r="F637" s="93" t="s">
        <v>2340</v>
      </c>
      <c r="G637" s="94" t="s">
        <v>111</v>
      </c>
      <c r="H637" s="95">
        <v>100</v>
      </c>
      <c r="I637" s="96"/>
      <c r="J637" s="25"/>
      <c r="K637" s="97" t="s">
        <v>3</v>
      </c>
      <c r="L637" s="98" t="s">
        <v>43</v>
      </c>
      <c r="N637" s="99">
        <f>M637*H637</f>
        <v>0</v>
      </c>
      <c r="O637" s="99">
        <v>0</v>
      </c>
      <c r="P637" s="99">
        <f>O637*H637</f>
        <v>0</v>
      </c>
      <c r="Q637" s="99">
        <v>0</v>
      </c>
      <c r="R637" s="100">
        <f>Q637*H637</f>
        <v>0</v>
      </c>
      <c r="AP637" s="101" t="s">
        <v>106</v>
      </c>
      <c r="AR637" s="101" t="s">
        <v>102</v>
      </c>
      <c r="AS637" s="101" t="s">
        <v>72</v>
      </c>
      <c r="AW637" s="11" t="s">
        <v>107</v>
      </c>
      <c r="BC637" s="102" t="e">
        <f>IF(L637="základní",#REF!,0)</f>
        <v>#REF!</v>
      </c>
      <c r="BD637" s="102">
        <f>IF(L637="snížená",#REF!,0)</f>
        <v>0</v>
      </c>
      <c r="BE637" s="102">
        <f>IF(L637="zákl. přenesená",#REF!,0)</f>
        <v>0</v>
      </c>
      <c r="BF637" s="102">
        <f>IF(L637="sníž. přenesená",#REF!,0)</f>
        <v>0</v>
      </c>
      <c r="BG637" s="102">
        <f>IF(L637="nulová",#REF!,0)</f>
        <v>0</v>
      </c>
      <c r="BH637" s="11" t="s">
        <v>80</v>
      </c>
      <c r="BI637" s="102" t="e">
        <f>ROUND(#REF!*H637,2)</f>
        <v>#REF!</v>
      </c>
      <c r="BJ637" s="11" t="s">
        <v>106</v>
      </c>
      <c r="BK637" s="101" t="s">
        <v>2341</v>
      </c>
    </row>
    <row r="638" spans="2:63" s="1" customFormat="1" ht="37.9" customHeight="1">
      <c r="B638" s="90"/>
      <c r="C638" s="91" t="s">
        <v>2342</v>
      </c>
      <c r="D638" s="91" t="s">
        <v>102</v>
      </c>
      <c r="E638" s="92" t="s">
        <v>2343</v>
      </c>
      <c r="F638" s="93" t="s">
        <v>2344</v>
      </c>
      <c r="G638" s="94" t="s">
        <v>111</v>
      </c>
      <c r="H638" s="95">
        <v>100</v>
      </c>
      <c r="I638" s="96"/>
      <c r="J638" s="25"/>
      <c r="K638" s="97" t="s">
        <v>3</v>
      </c>
      <c r="L638" s="98" t="s">
        <v>43</v>
      </c>
      <c r="N638" s="99">
        <f>M638*H638</f>
        <v>0</v>
      </c>
      <c r="O638" s="99">
        <v>0</v>
      </c>
      <c r="P638" s="99">
        <f>O638*H638</f>
        <v>0</v>
      </c>
      <c r="Q638" s="99">
        <v>0</v>
      </c>
      <c r="R638" s="100">
        <f>Q638*H638</f>
        <v>0</v>
      </c>
      <c r="AP638" s="101" t="s">
        <v>106</v>
      </c>
      <c r="AR638" s="101" t="s">
        <v>102</v>
      </c>
      <c r="AS638" s="101" t="s">
        <v>72</v>
      </c>
      <c r="AW638" s="11" t="s">
        <v>107</v>
      </c>
      <c r="BC638" s="102" t="e">
        <f>IF(L638="základní",#REF!,0)</f>
        <v>#REF!</v>
      </c>
      <c r="BD638" s="102">
        <f>IF(L638="snížená",#REF!,0)</f>
        <v>0</v>
      </c>
      <c r="BE638" s="102">
        <f>IF(L638="zákl. přenesená",#REF!,0)</f>
        <v>0</v>
      </c>
      <c r="BF638" s="102">
        <f>IF(L638="sníž. přenesená",#REF!,0)</f>
        <v>0</v>
      </c>
      <c r="BG638" s="102">
        <f>IF(L638="nulová",#REF!,0)</f>
        <v>0</v>
      </c>
      <c r="BH638" s="11" t="s">
        <v>80</v>
      </c>
      <c r="BI638" s="102" t="e">
        <f>ROUND(#REF!*H638,2)</f>
        <v>#REF!</v>
      </c>
      <c r="BJ638" s="11" t="s">
        <v>106</v>
      </c>
      <c r="BK638" s="101" t="s">
        <v>2345</v>
      </c>
    </row>
    <row r="639" spans="2:63" s="1" customFormat="1" ht="37.9" customHeight="1">
      <c r="B639" s="90"/>
      <c r="C639" s="91" t="s">
        <v>2346</v>
      </c>
      <c r="D639" s="91" t="s">
        <v>102</v>
      </c>
      <c r="E639" s="92" t="s">
        <v>2347</v>
      </c>
      <c r="F639" s="93" t="s">
        <v>2348</v>
      </c>
      <c r="G639" s="94" t="s">
        <v>111</v>
      </c>
      <c r="H639" s="95">
        <v>500</v>
      </c>
      <c r="I639" s="96"/>
      <c r="J639" s="25"/>
      <c r="K639" s="97" t="s">
        <v>3</v>
      </c>
      <c r="L639" s="98" t="s">
        <v>43</v>
      </c>
      <c r="N639" s="99">
        <f>M639*H639</f>
        <v>0</v>
      </c>
      <c r="O639" s="99">
        <v>0</v>
      </c>
      <c r="P639" s="99">
        <f>O639*H639</f>
        <v>0</v>
      </c>
      <c r="Q639" s="99">
        <v>0</v>
      </c>
      <c r="R639" s="100">
        <f>Q639*H639</f>
        <v>0</v>
      </c>
      <c r="AP639" s="101" t="s">
        <v>106</v>
      </c>
      <c r="AR639" s="101" t="s">
        <v>102</v>
      </c>
      <c r="AS639" s="101" t="s">
        <v>72</v>
      </c>
      <c r="AW639" s="11" t="s">
        <v>107</v>
      </c>
      <c r="BC639" s="102" t="e">
        <f>IF(L639="základní",#REF!,0)</f>
        <v>#REF!</v>
      </c>
      <c r="BD639" s="102">
        <f>IF(L639="snížená",#REF!,0)</f>
        <v>0</v>
      </c>
      <c r="BE639" s="102">
        <f>IF(L639="zákl. přenesená",#REF!,0)</f>
        <v>0</v>
      </c>
      <c r="BF639" s="102">
        <f>IF(L639="sníž. přenesená",#REF!,0)</f>
        <v>0</v>
      </c>
      <c r="BG639" s="102">
        <f>IF(L639="nulová",#REF!,0)</f>
        <v>0</v>
      </c>
      <c r="BH639" s="11" t="s">
        <v>80</v>
      </c>
      <c r="BI639" s="102" t="e">
        <f>ROUND(#REF!*H639,2)</f>
        <v>#REF!</v>
      </c>
      <c r="BJ639" s="11" t="s">
        <v>106</v>
      </c>
      <c r="BK639" s="101" t="s">
        <v>2349</v>
      </c>
    </row>
    <row r="640" spans="2:63" s="1" customFormat="1" ht="37.9" customHeight="1">
      <c r="B640" s="90"/>
      <c r="C640" s="91" t="s">
        <v>2350</v>
      </c>
      <c r="D640" s="91" t="s">
        <v>102</v>
      </c>
      <c r="E640" s="92" t="s">
        <v>2351</v>
      </c>
      <c r="F640" s="93" t="s">
        <v>2352</v>
      </c>
      <c r="G640" s="94" t="s">
        <v>111</v>
      </c>
      <c r="H640" s="95">
        <v>200</v>
      </c>
      <c r="I640" s="96"/>
      <c r="J640" s="25"/>
      <c r="K640" s="97" t="s">
        <v>3</v>
      </c>
      <c r="L640" s="98" t="s">
        <v>43</v>
      </c>
      <c r="N640" s="99">
        <f>M640*H640</f>
        <v>0</v>
      </c>
      <c r="O640" s="99">
        <v>0</v>
      </c>
      <c r="P640" s="99">
        <f>O640*H640</f>
        <v>0</v>
      </c>
      <c r="Q640" s="99">
        <v>0</v>
      </c>
      <c r="R640" s="100">
        <f>Q640*H640</f>
        <v>0</v>
      </c>
      <c r="AP640" s="101" t="s">
        <v>106</v>
      </c>
      <c r="AR640" s="101" t="s">
        <v>102</v>
      </c>
      <c r="AS640" s="101" t="s">
        <v>72</v>
      </c>
      <c r="AW640" s="11" t="s">
        <v>107</v>
      </c>
      <c r="BC640" s="102" t="e">
        <f>IF(L640="základní",#REF!,0)</f>
        <v>#REF!</v>
      </c>
      <c r="BD640" s="102">
        <f>IF(L640="snížená",#REF!,0)</f>
        <v>0</v>
      </c>
      <c r="BE640" s="102">
        <f>IF(L640="zákl. přenesená",#REF!,0)</f>
        <v>0</v>
      </c>
      <c r="BF640" s="102">
        <f>IF(L640="sníž. přenesená",#REF!,0)</f>
        <v>0</v>
      </c>
      <c r="BG640" s="102">
        <f>IF(L640="nulová",#REF!,0)</f>
        <v>0</v>
      </c>
      <c r="BH640" s="11" t="s">
        <v>80</v>
      </c>
      <c r="BI640" s="102" t="e">
        <f>ROUND(#REF!*H640,2)</f>
        <v>#REF!</v>
      </c>
      <c r="BJ640" s="11" t="s">
        <v>106</v>
      </c>
      <c r="BK640" s="101" t="s">
        <v>2353</v>
      </c>
    </row>
    <row r="641" spans="2:63" s="1" customFormat="1" ht="37.9" customHeight="1">
      <c r="B641" s="90"/>
      <c r="C641" s="91" t="s">
        <v>2354</v>
      </c>
      <c r="D641" s="91" t="s">
        <v>102</v>
      </c>
      <c r="E641" s="92" t="s">
        <v>2355</v>
      </c>
      <c r="F641" s="93" t="s">
        <v>2356</v>
      </c>
      <c r="G641" s="94" t="s">
        <v>111</v>
      </c>
      <c r="H641" s="95">
        <v>200</v>
      </c>
      <c r="I641" s="96"/>
      <c r="J641" s="25"/>
      <c r="K641" s="97" t="s">
        <v>3</v>
      </c>
      <c r="L641" s="98" t="s">
        <v>43</v>
      </c>
      <c r="N641" s="99">
        <f>M641*H641</f>
        <v>0</v>
      </c>
      <c r="O641" s="99">
        <v>0</v>
      </c>
      <c r="P641" s="99">
        <f>O641*H641</f>
        <v>0</v>
      </c>
      <c r="Q641" s="99">
        <v>0</v>
      </c>
      <c r="R641" s="100">
        <f>Q641*H641</f>
        <v>0</v>
      </c>
      <c r="AP641" s="101" t="s">
        <v>106</v>
      </c>
      <c r="AR641" s="101" t="s">
        <v>102</v>
      </c>
      <c r="AS641" s="101" t="s">
        <v>72</v>
      </c>
      <c r="AW641" s="11" t="s">
        <v>107</v>
      </c>
      <c r="BC641" s="102" t="e">
        <f>IF(L641="základní",#REF!,0)</f>
        <v>#REF!</v>
      </c>
      <c r="BD641" s="102">
        <f>IF(L641="snížená",#REF!,0)</f>
        <v>0</v>
      </c>
      <c r="BE641" s="102">
        <f>IF(L641="zákl. přenesená",#REF!,0)</f>
        <v>0</v>
      </c>
      <c r="BF641" s="102">
        <f>IF(L641="sníž. přenesená",#REF!,0)</f>
        <v>0</v>
      </c>
      <c r="BG641" s="102">
        <f>IF(L641="nulová",#REF!,0)</f>
        <v>0</v>
      </c>
      <c r="BH641" s="11" t="s">
        <v>80</v>
      </c>
      <c r="BI641" s="102" t="e">
        <f>ROUND(#REF!*H641,2)</f>
        <v>#REF!</v>
      </c>
      <c r="BJ641" s="11" t="s">
        <v>106</v>
      </c>
      <c r="BK641" s="101" t="s">
        <v>2357</v>
      </c>
    </row>
    <row r="642" spans="2:63" s="1" customFormat="1" ht="37.9" customHeight="1">
      <c r="B642" s="90"/>
      <c r="C642" s="91" t="s">
        <v>2358</v>
      </c>
      <c r="D642" s="91" t="s">
        <v>102</v>
      </c>
      <c r="E642" s="92" t="s">
        <v>2359</v>
      </c>
      <c r="F642" s="93" t="s">
        <v>2360</v>
      </c>
      <c r="G642" s="94" t="s">
        <v>111</v>
      </c>
      <c r="H642" s="95">
        <v>200</v>
      </c>
      <c r="I642" s="96"/>
      <c r="J642" s="25"/>
      <c r="K642" s="97" t="s">
        <v>3</v>
      </c>
      <c r="L642" s="98" t="s">
        <v>43</v>
      </c>
      <c r="N642" s="99">
        <f>M642*H642</f>
        <v>0</v>
      </c>
      <c r="O642" s="99">
        <v>0</v>
      </c>
      <c r="P642" s="99">
        <f>O642*H642</f>
        <v>0</v>
      </c>
      <c r="Q642" s="99">
        <v>0</v>
      </c>
      <c r="R642" s="100">
        <f>Q642*H642</f>
        <v>0</v>
      </c>
      <c r="AP642" s="101" t="s">
        <v>106</v>
      </c>
      <c r="AR642" s="101" t="s">
        <v>102</v>
      </c>
      <c r="AS642" s="101" t="s">
        <v>72</v>
      </c>
      <c r="AW642" s="11" t="s">
        <v>107</v>
      </c>
      <c r="BC642" s="102" t="e">
        <f>IF(L642="základní",#REF!,0)</f>
        <v>#REF!</v>
      </c>
      <c r="BD642" s="102">
        <f>IF(L642="snížená",#REF!,0)</f>
        <v>0</v>
      </c>
      <c r="BE642" s="102">
        <f>IF(L642="zákl. přenesená",#REF!,0)</f>
        <v>0</v>
      </c>
      <c r="BF642" s="102">
        <f>IF(L642="sníž. přenesená",#REF!,0)</f>
        <v>0</v>
      </c>
      <c r="BG642" s="102">
        <f>IF(L642="nulová",#REF!,0)</f>
        <v>0</v>
      </c>
      <c r="BH642" s="11" t="s">
        <v>80</v>
      </c>
      <c r="BI642" s="102" t="e">
        <f>ROUND(#REF!*H642,2)</f>
        <v>#REF!</v>
      </c>
      <c r="BJ642" s="11" t="s">
        <v>106</v>
      </c>
      <c r="BK642" s="101" t="s">
        <v>2361</v>
      </c>
    </row>
    <row r="643" spans="2:63" s="1" customFormat="1" ht="37.9" customHeight="1">
      <c r="B643" s="90"/>
      <c r="C643" s="91" t="s">
        <v>2362</v>
      </c>
      <c r="D643" s="91" t="s">
        <v>102</v>
      </c>
      <c r="E643" s="92" t="s">
        <v>2363</v>
      </c>
      <c r="F643" s="93" t="s">
        <v>2364</v>
      </c>
      <c r="G643" s="94" t="s">
        <v>111</v>
      </c>
      <c r="H643" s="95">
        <v>1000</v>
      </c>
      <c r="I643" s="96"/>
      <c r="J643" s="25"/>
      <c r="K643" s="97" t="s">
        <v>3</v>
      </c>
      <c r="L643" s="98" t="s">
        <v>43</v>
      </c>
      <c r="N643" s="99">
        <f>M643*H643</f>
        <v>0</v>
      </c>
      <c r="O643" s="99">
        <v>0</v>
      </c>
      <c r="P643" s="99">
        <f>O643*H643</f>
        <v>0</v>
      </c>
      <c r="Q643" s="99">
        <v>0</v>
      </c>
      <c r="R643" s="100">
        <f>Q643*H643</f>
        <v>0</v>
      </c>
      <c r="AP643" s="101" t="s">
        <v>106</v>
      </c>
      <c r="AR643" s="101" t="s">
        <v>102</v>
      </c>
      <c r="AS643" s="101" t="s">
        <v>72</v>
      </c>
      <c r="AW643" s="11" t="s">
        <v>107</v>
      </c>
      <c r="BC643" s="102" t="e">
        <f>IF(L643="základní",#REF!,0)</f>
        <v>#REF!</v>
      </c>
      <c r="BD643" s="102">
        <f>IF(L643="snížená",#REF!,0)</f>
        <v>0</v>
      </c>
      <c r="BE643" s="102">
        <f>IF(L643="zákl. přenesená",#REF!,0)</f>
        <v>0</v>
      </c>
      <c r="BF643" s="102">
        <f>IF(L643="sníž. přenesená",#REF!,0)</f>
        <v>0</v>
      </c>
      <c r="BG643" s="102">
        <f>IF(L643="nulová",#REF!,0)</f>
        <v>0</v>
      </c>
      <c r="BH643" s="11" t="s">
        <v>80</v>
      </c>
      <c r="BI643" s="102" t="e">
        <f>ROUND(#REF!*H643,2)</f>
        <v>#REF!</v>
      </c>
      <c r="BJ643" s="11" t="s">
        <v>106</v>
      </c>
      <c r="BK643" s="101" t="s">
        <v>2365</v>
      </c>
    </row>
    <row r="644" spans="2:63" s="1" customFormat="1" ht="37.9" customHeight="1">
      <c r="B644" s="90"/>
      <c r="C644" s="91" t="s">
        <v>2366</v>
      </c>
      <c r="D644" s="91" t="s">
        <v>102</v>
      </c>
      <c r="E644" s="92" t="s">
        <v>2367</v>
      </c>
      <c r="F644" s="93" t="s">
        <v>2368</v>
      </c>
      <c r="G644" s="94" t="s">
        <v>111</v>
      </c>
      <c r="H644" s="95">
        <v>200</v>
      </c>
      <c r="I644" s="96"/>
      <c r="J644" s="25"/>
      <c r="K644" s="97" t="s">
        <v>3</v>
      </c>
      <c r="L644" s="98" t="s">
        <v>43</v>
      </c>
      <c r="N644" s="99">
        <f>M644*H644</f>
        <v>0</v>
      </c>
      <c r="O644" s="99">
        <v>0</v>
      </c>
      <c r="P644" s="99">
        <f>O644*H644</f>
        <v>0</v>
      </c>
      <c r="Q644" s="99">
        <v>0</v>
      </c>
      <c r="R644" s="100">
        <f>Q644*H644</f>
        <v>0</v>
      </c>
      <c r="AP644" s="101" t="s">
        <v>106</v>
      </c>
      <c r="AR644" s="101" t="s">
        <v>102</v>
      </c>
      <c r="AS644" s="101" t="s">
        <v>72</v>
      </c>
      <c r="AW644" s="11" t="s">
        <v>107</v>
      </c>
      <c r="BC644" s="102" t="e">
        <f>IF(L644="základní",#REF!,0)</f>
        <v>#REF!</v>
      </c>
      <c r="BD644" s="102">
        <f>IF(L644="snížená",#REF!,0)</f>
        <v>0</v>
      </c>
      <c r="BE644" s="102">
        <f>IF(L644="zákl. přenesená",#REF!,0)</f>
        <v>0</v>
      </c>
      <c r="BF644" s="102">
        <f>IF(L644="sníž. přenesená",#REF!,0)</f>
        <v>0</v>
      </c>
      <c r="BG644" s="102">
        <f>IF(L644="nulová",#REF!,0)</f>
        <v>0</v>
      </c>
      <c r="BH644" s="11" t="s">
        <v>80</v>
      </c>
      <c r="BI644" s="102" t="e">
        <f>ROUND(#REF!*H644,2)</f>
        <v>#REF!</v>
      </c>
      <c r="BJ644" s="11" t="s">
        <v>106</v>
      </c>
      <c r="BK644" s="101" t="s">
        <v>2369</v>
      </c>
    </row>
    <row r="645" spans="2:63" s="1" customFormat="1" ht="37.9" customHeight="1">
      <c r="B645" s="90"/>
      <c r="C645" s="91" t="s">
        <v>2370</v>
      </c>
      <c r="D645" s="91" t="s">
        <v>102</v>
      </c>
      <c r="E645" s="92" t="s">
        <v>2371</v>
      </c>
      <c r="F645" s="93" t="s">
        <v>2372</v>
      </c>
      <c r="G645" s="94" t="s">
        <v>111</v>
      </c>
      <c r="H645" s="95">
        <v>200</v>
      </c>
      <c r="I645" s="96"/>
      <c r="J645" s="25"/>
      <c r="K645" s="97" t="s">
        <v>3</v>
      </c>
      <c r="L645" s="98" t="s">
        <v>43</v>
      </c>
      <c r="N645" s="99">
        <f>M645*H645</f>
        <v>0</v>
      </c>
      <c r="O645" s="99">
        <v>0</v>
      </c>
      <c r="P645" s="99">
        <f>O645*H645</f>
        <v>0</v>
      </c>
      <c r="Q645" s="99">
        <v>0</v>
      </c>
      <c r="R645" s="100">
        <f>Q645*H645</f>
        <v>0</v>
      </c>
      <c r="AP645" s="101" t="s">
        <v>106</v>
      </c>
      <c r="AR645" s="101" t="s">
        <v>102</v>
      </c>
      <c r="AS645" s="101" t="s">
        <v>72</v>
      </c>
      <c r="AW645" s="11" t="s">
        <v>107</v>
      </c>
      <c r="BC645" s="102" t="e">
        <f>IF(L645="základní",#REF!,0)</f>
        <v>#REF!</v>
      </c>
      <c r="BD645" s="102">
        <f>IF(L645="snížená",#REF!,0)</f>
        <v>0</v>
      </c>
      <c r="BE645" s="102">
        <f>IF(L645="zákl. přenesená",#REF!,0)</f>
        <v>0</v>
      </c>
      <c r="BF645" s="102">
        <f>IF(L645="sníž. přenesená",#REF!,0)</f>
        <v>0</v>
      </c>
      <c r="BG645" s="102">
        <f>IF(L645="nulová",#REF!,0)</f>
        <v>0</v>
      </c>
      <c r="BH645" s="11" t="s">
        <v>80</v>
      </c>
      <c r="BI645" s="102" t="e">
        <f>ROUND(#REF!*H645,2)</f>
        <v>#REF!</v>
      </c>
      <c r="BJ645" s="11" t="s">
        <v>106</v>
      </c>
      <c r="BK645" s="101" t="s">
        <v>2373</v>
      </c>
    </row>
    <row r="646" spans="2:63" s="1" customFormat="1" ht="37.9" customHeight="1">
      <c r="B646" s="90"/>
      <c r="C646" s="91" t="s">
        <v>2374</v>
      </c>
      <c r="D646" s="91" t="s">
        <v>102</v>
      </c>
      <c r="E646" s="92" t="s">
        <v>2375</v>
      </c>
      <c r="F646" s="93" t="s">
        <v>2376</v>
      </c>
      <c r="G646" s="94" t="s">
        <v>111</v>
      </c>
      <c r="H646" s="95">
        <v>200</v>
      </c>
      <c r="I646" s="96"/>
      <c r="J646" s="25"/>
      <c r="K646" s="97" t="s">
        <v>3</v>
      </c>
      <c r="L646" s="98" t="s">
        <v>43</v>
      </c>
      <c r="N646" s="99">
        <f>M646*H646</f>
        <v>0</v>
      </c>
      <c r="O646" s="99">
        <v>0</v>
      </c>
      <c r="P646" s="99">
        <f>O646*H646</f>
        <v>0</v>
      </c>
      <c r="Q646" s="99">
        <v>0</v>
      </c>
      <c r="R646" s="100">
        <f>Q646*H646</f>
        <v>0</v>
      </c>
      <c r="AP646" s="101" t="s">
        <v>106</v>
      </c>
      <c r="AR646" s="101" t="s">
        <v>102</v>
      </c>
      <c r="AS646" s="101" t="s">
        <v>72</v>
      </c>
      <c r="AW646" s="11" t="s">
        <v>107</v>
      </c>
      <c r="BC646" s="102" t="e">
        <f>IF(L646="základní",#REF!,0)</f>
        <v>#REF!</v>
      </c>
      <c r="BD646" s="102">
        <f>IF(L646="snížená",#REF!,0)</f>
        <v>0</v>
      </c>
      <c r="BE646" s="102">
        <f>IF(L646="zákl. přenesená",#REF!,0)</f>
        <v>0</v>
      </c>
      <c r="BF646" s="102">
        <f>IF(L646="sníž. přenesená",#REF!,0)</f>
        <v>0</v>
      </c>
      <c r="BG646" s="102">
        <f>IF(L646="nulová",#REF!,0)</f>
        <v>0</v>
      </c>
      <c r="BH646" s="11" t="s">
        <v>80</v>
      </c>
      <c r="BI646" s="102" t="e">
        <f>ROUND(#REF!*H646,2)</f>
        <v>#REF!</v>
      </c>
      <c r="BJ646" s="11" t="s">
        <v>106</v>
      </c>
      <c r="BK646" s="101" t="s">
        <v>2377</v>
      </c>
    </row>
    <row r="647" spans="2:63" s="1" customFormat="1" ht="37.9" customHeight="1">
      <c r="B647" s="90"/>
      <c r="C647" s="91" t="s">
        <v>2378</v>
      </c>
      <c r="D647" s="91" t="s">
        <v>102</v>
      </c>
      <c r="E647" s="92" t="s">
        <v>2379</v>
      </c>
      <c r="F647" s="93" t="s">
        <v>2380</v>
      </c>
      <c r="G647" s="94" t="s">
        <v>111</v>
      </c>
      <c r="H647" s="95">
        <v>200</v>
      </c>
      <c r="I647" s="96"/>
      <c r="J647" s="25"/>
      <c r="K647" s="97" t="s">
        <v>3</v>
      </c>
      <c r="L647" s="98" t="s">
        <v>43</v>
      </c>
      <c r="N647" s="99">
        <f>M647*H647</f>
        <v>0</v>
      </c>
      <c r="O647" s="99">
        <v>0</v>
      </c>
      <c r="P647" s="99">
        <f>O647*H647</f>
        <v>0</v>
      </c>
      <c r="Q647" s="99">
        <v>0</v>
      </c>
      <c r="R647" s="100">
        <f>Q647*H647</f>
        <v>0</v>
      </c>
      <c r="AP647" s="101" t="s">
        <v>106</v>
      </c>
      <c r="AR647" s="101" t="s">
        <v>102</v>
      </c>
      <c r="AS647" s="101" t="s">
        <v>72</v>
      </c>
      <c r="AW647" s="11" t="s">
        <v>107</v>
      </c>
      <c r="BC647" s="102" t="e">
        <f>IF(L647="základní",#REF!,0)</f>
        <v>#REF!</v>
      </c>
      <c r="BD647" s="102">
        <f>IF(L647="snížená",#REF!,0)</f>
        <v>0</v>
      </c>
      <c r="BE647" s="102">
        <f>IF(L647="zákl. přenesená",#REF!,0)</f>
        <v>0</v>
      </c>
      <c r="BF647" s="102">
        <f>IF(L647="sníž. přenesená",#REF!,0)</f>
        <v>0</v>
      </c>
      <c r="BG647" s="102">
        <f>IF(L647="nulová",#REF!,0)</f>
        <v>0</v>
      </c>
      <c r="BH647" s="11" t="s">
        <v>80</v>
      </c>
      <c r="BI647" s="102" t="e">
        <f>ROUND(#REF!*H647,2)</f>
        <v>#REF!</v>
      </c>
      <c r="BJ647" s="11" t="s">
        <v>106</v>
      </c>
      <c r="BK647" s="101" t="s">
        <v>2381</v>
      </c>
    </row>
    <row r="648" spans="2:63" s="1" customFormat="1" ht="37.9" customHeight="1">
      <c r="B648" s="90"/>
      <c r="C648" s="91" t="s">
        <v>2382</v>
      </c>
      <c r="D648" s="91" t="s">
        <v>102</v>
      </c>
      <c r="E648" s="92" t="s">
        <v>2383</v>
      </c>
      <c r="F648" s="93" t="s">
        <v>2384</v>
      </c>
      <c r="G648" s="94" t="s">
        <v>111</v>
      </c>
      <c r="H648" s="95">
        <v>500</v>
      </c>
      <c r="I648" s="96"/>
      <c r="J648" s="25"/>
      <c r="K648" s="97" t="s">
        <v>3</v>
      </c>
      <c r="L648" s="98" t="s">
        <v>43</v>
      </c>
      <c r="N648" s="99">
        <f>M648*H648</f>
        <v>0</v>
      </c>
      <c r="O648" s="99">
        <v>0</v>
      </c>
      <c r="P648" s="99">
        <f>O648*H648</f>
        <v>0</v>
      </c>
      <c r="Q648" s="99">
        <v>0</v>
      </c>
      <c r="R648" s="100">
        <f>Q648*H648</f>
        <v>0</v>
      </c>
      <c r="AP648" s="101" t="s">
        <v>106</v>
      </c>
      <c r="AR648" s="101" t="s">
        <v>102</v>
      </c>
      <c r="AS648" s="101" t="s">
        <v>72</v>
      </c>
      <c r="AW648" s="11" t="s">
        <v>107</v>
      </c>
      <c r="BC648" s="102" t="e">
        <f>IF(L648="základní",#REF!,0)</f>
        <v>#REF!</v>
      </c>
      <c r="BD648" s="102">
        <f>IF(L648="snížená",#REF!,0)</f>
        <v>0</v>
      </c>
      <c r="BE648" s="102">
        <f>IF(L648="zákl. přenesená",#REF!,0)</f>
        <v>0</v>
      </c>
      <c r="BF648" s="102">
        <f>IF(L648="sníž. přenesená",#REF!,0)</f>
        <v>0</v>
      </c>
      <c r="BG648" s="102">
        <f>IF(L648="nulová",#REF!,0)</f>
        <v>0</v>
      </c>
      <c r="BH648" s="11" t="s">
        <v>80</v>
      </c>
      <c r="BI648" s="102" t="e">
        <f>ROUND(#REF!*H648,2)</f>
        <v>#REF!</v>
      </c>
      <c r="BJ648" s="11" t="s">
        <v>106</v>
      </c>
      <c r="BK648" s="101" t="s">
        <v>2385</v>
      </c>
    </row>
    <row r="649" spans="2:63" s="1" customFormat="1" ht="37.9" customHeight="1">
      <c r="B649" s="90"/>
      <c r="C649" s="91" t="s">
        <v>2386</v>
      </c>
      <c r="D649" s="91" t="s">
        <v>102</v>
      </c>
      <c r="E649" s="92" t="s">
        <v>2387</v>
      </c>
      <c r="F649" s="93" t="s">
        <v>2388</v>
      </c>
      <c r="G649" s="94" t="s">
        <v>111</v>
      </c>
      <c r="H649" s="95">
        <v>500</v>
      </c>
      <c r="I649" s="96"/>
      <c r="J649" s="25"/>
      <c r="K649" s="97" t="s">
        <v>3</v>
      </c>
      <c r="L649" s="98" t="s">
        <v>43</v>
      </c>
      <c r="N649" s="99">
        <f>M649*H649</f>
        <v>0</v>
      </c>
      <c r="O649" s="99">
        <v>0</v>
      </c>
      <c r="P649" s="99">
        <f>O649*H649</f>
        <v>0</v>
      </c>
      <c r="Q649" s="99">
        <v>0</v>
      </c>
      <c r="R649" s="100">
        <f>Q649*H649</f>
        <v>0</v>
      </c>
      <c r="AP649" s="101" t="s">
        <v>106</v>
      </c>
      <c r="AR649" s="101" t="s">
        <v>102</v>
      </c>
      <c r="AS649" s="101" t="s">
        <v>72</v>
      </c>
      <c r="AW649" s="11" t="s">
        <v>107</v>
      </c>
      <c r="BC649" s="102" t="e">
        <f>IF(L649="základní",#REF!,0)</f>
        <v>#REF!</v>
      </c>
      <c r="BD649" s="102">
        <f>IF(L649="snížená",#REF!,0)</f>
        <v>0</v>
      </c>
      <c r="BE649" s="102">
        <f>IF(L649="zákl. přenesená",#REF!,0)</f>
        <v>0</v>
      </c>
      <c r="BF649" s="102">
        <f>IF(L649="sníž. přenesená",#REF!,0)</f>
        <v>0</v>
      </c>
      <c r="BG649" s="102">
        <f>IF(L649="nulová",#REF!,0)</f>
        <v>0</v>
      </c>
      <c r="BH649" s="11" t="s">
        <v>80</v>
      </c>
      <c r="BI649" s="102" t="e">
        <f>ROUND(#REF!*H649,2)</f>
        <v>#REF!</v>
      </c>
      <c r="BJ649" s="11" t="s">
        <v>106</v>
      </c>
      <c r="BK649" s="101" t="s">
        <v>2389</v>
      </c>
    </row>
    <row r="650" spans="2:63" s="1" customFormat="1" ht="37.9" customHeight="1">
      <c r="B650" s="90"/>
      <c r="C650" s="91" t="s">
        <v>2390</v>
      </c>
      <c r="D650" s="91" t="s">
        <v>102</v>
      </c>
      <c r="E650" s="92" t="s">
        <v>2391</v>
      </c>
      <c r="F650" s="93" t="s">
        <v>2392</v>
      </c>
      <c r="G650" s="94" t="s">
        <v>111</v>
      </c>
      <c r="H650" s="95">
        <v>500</v>
      </c>
      <c r="I650" s="96"/>
      <c r="J650" s="25"/>
      <c r="K650" s="97" t="s">
        <v>3</v>
      </c>
      <c r="L650" s="98" t="s">
        <v>43</v>
      </c>
      <c r="N650" s="99">
        <f>M650*H650</f>
        <v>0</v>
      </c>
      <c r="O650" s="99">
        <v>0</v>
      </c>
      <c r="P650" s="99">
        <f>O650*H650</f>
        <v>0</v>
      </c>
      <c r="Q650" s="99">
        <v>0</v>
      </c>
      <c r="R650" s="100">
        <f>Q650*H650</f>
        <v>0</v>
      </c>
      <c r="AP650" s="101" t="s">
        <v>106</v>
      </c>
      <c r="AR650" s="101" t="s">
        <v>102</v>
      </c>
      <c r="AS650" s="101" t="s">
        <v>72</v>
      </c>
      <c r="AW650" s="11" t="s">
        <v>107</v>
      </c>
      <c r="BC650" s="102" t="e">
        <f>IF(L650="základní",#REF!,0)</f>
        <v>#REF!</v>
      </c>
      <c r="BD650" s="102">
        <f>IF(L650="snížená",#REF!,0)</f>
        <v>0</v>
      </c>
      <c r="BE650" s="102">
        <f>IF(L650="zákl. přenesená",#REF!,0)</f>
        <v>0</v>
      </c>
      <c r="BF650" s="102">
        <f>IF(L650="sníž. přenesená",#REF!,0)</f>
        <v>0</v>
      </c>
      <c r="BG650" s="102">
        <f>IF(L650="nulová",#REF!,0)</f>
        <v>0</v>
      </c>
      <c r="BH650" s="11" t="s">
        <v>80</v>
      </c>
      <c r="BI650" s="102" t="e">
        <f>ROUND(#REF!*H650,2)</f>
        <v>#REF!</v>
      </c>
      <c r="BJ650" s="11" t="s">
        <v>106</v>
      </c>
      <c r="BK650" s="101" t="s">
        <v>2393</v>
      </c>
    </row>
    <row r="651" spans="2:63" s="1" customFormat="1" ht="37.9" customHeight="1">
      <c r="B651" s="90"/>
      <c r="C651" s="91" t="s">
        <v>2394</v>
      </c>
      <c r="D651" s="91" t="s">
        <v>102</v>
      </c>
      <c r="E651" s="92" t="s">
        <v>2395</v>
      </c>
      <c r="F651" s="93" t="s">
        <v>2396</v>
      </c>
      <c r="G651" s="94" t="s">
        <v>111</v>
      </c>
      <c r="H651" s="95">
        <v>500</v>
      </c>
      <c r="I651" s="96"/>
      <c r="J651" s="25"/>
      <c r="K651" s="97" t="s">
        <v>3</v>
      </c>
      <c r="L651" s="98" t="s">
        <v>43</v>
      </c>
      <c r="N651" s="99">
        <f>M651*H651</f>
        <v>0</v>
      </c>
      <c r="O651" s="99">
        <v>0</v>
      </c>
      <c r="P651" s="99">
        <f>O651*H651</f>
        <v>0</v>
      </c>
      <c r="Q651" s="99">
        <v>0</v>
      </c>
      <c r="R651" s="100">
        <f>Q651*H651</f>
        <v>0</v>
      </c>
      <c r="AP651" s="101" t="s">
        <v>106</v>
      </c>
      <c r="AR651" s="101" t="s">
        <v>102</v>
      </c>
      <c r="AS651" s="101" t="s">
        <v>72</v>
      </c>
      <c r="AW651" s="11" t="s">
        <v>107</v>
      </c>
      <c r="BC651" s="102" t="e">
        <f>IF(L651="základní",#REF!,0)</f>
        <v>#REF!</v>
      </c>
      <c r="BD651" s="102">
        <f>IF(L651="snížená",#REF!,0)</f>
        <v>0</v>
      </c>
      <c r="BE651" s="102">
        <f>IF(L651="zákl. přenesená",#REF!,0)</f>
        <v>0</v>
      </c>
      <c r="BF651" s="102">
        <f>IF(L651="sníž. přenesená",#REF!,0)</f>
        <v>0</v>
      </c>
      <c r="BG651" s="102">
        <f>IF(L651="nulová",#REF!,0)</f>
        <v>0</v>
      </c>
      <c r="BH651" s="11" t="s">
        <v>80</v>
      </c>
      <c r="BI651" s="102" t="e">
        <f>ROUND(#REF!*H651,2)</f>
        <v>#REF!</v>
      </c>
      <c r="BJ651" s="11" t="s">
        <v>106</v>
      </c>
      <c r="BK651" s="101" t="s">
        <v>2397</v>
      </c>
    </row>
    <row r="652" spans="2:63" s="1" customFormat="1" ht="37.9" customHeight="1">
      <c r="B652" s="90"/>
      <c r="C652" s="91" t="s">
        <v>2398</v>
      </c>
      <c r="D652" s="91" t="s">
        <v>102</v>
      </c>
      <c r="E652" s="92" t="s">
        <v>2399</v>
      </c>
      <c r="F652" s="93" t="s">
        <v>2400</v>
      </c>
      <c r="G652" s="94" t="s">
        <v>111</v>
      </c>
      <c r="H652" s="95">
        <v>500</v>
      </c>
      <c r="I652" s="96"/>
      <c r="J652" s="25"/>
      <c r="K652" s="97" t="s">
        <v>3</v>
      </c>
      <c r="L652" s="98" t="s">
        <v>43</v>
      </c>
      <c r="N652" s="99">
        <f>M652*H652</f>
        <v>0</v>
      </c>
      <c r="O652" s="99">
        <v>0</v>
      </c>
      <c r="P652" s="99">
        <f>O652*H652</f>
        <v>0</v>
      </c>
      <c r="Q652" s="99">
        <v>0</v>
      </c>
      <c r="R652" s="100">
        <f>Q652*H652</f>
        <v>0</v>
      </c>
      <c r="AP652" s="101" t="s">
        <v>106</v>
      </c>
      <c r="AR652" s="101" t="s">
        <v>102</v>
      </c>
      <c r="AS652" s="101" t="s">
        <v>72</v>
      </c>
      <c r="AW652" s="11" t="s">
        <v>107</v>
      </c>
      <c r="BC652" s="102" t="e">
        <f>IF(L652="základní",#REF!,0)</f>
        <v>#REF!</v>
      </c>
      <c r="BD652" s="102">
        <f>IF(L652="snížená",#REF!,0)</f>
        <v>0</v>
      </c>
      <c r="BE652" s="102">
        <f>IF(L652="zákl. přenesená",#REF!,0)</f>
        <v>0</v>
      </c>
      <c r="BF652" s="102">
        <f>IF(L652="sníž. přenesená",#REF!,0)</f>
        <v>0</v>
      </c>
      <c r="BG652" s="102">
        <f>IF(L652="nulová",#REF!,0)</f>
        <v>0</v>
      </c>
      <c r="BH652" s="11" t="s">
        <v>80</v>
      </c>
      <c r="BI652" s="102" t="e">
        <f>ROUND(#REF!*H652,2)</f>
        <v>#REF!</v>
      </c>
      <c r="BJ652" s="11" t="s">
        <v>106</v>
      </c>
      <c r="BK652" s="101" t="s">
        <v>2401</v>
      </c>
    </row>
    <row r="653" spans="2:63" s="1" customFormat="1" ht="37.9" customHeight="1">
      <c r="B653" s="90"/>
      <c r="C653" s="91" t="s">
        <v>2402</v>
      </c>
      <c r="D653" s="91" t="s">
        <v>102</v>
      </c>
      <c r="E653" s="92" t="s">
        <v>2403</v>
      </c>
      <c r="F653" s="93" t="s">
        <v>2404</v>
      </c>
      <c r="G653" s="94" t="s">
        <v>111</v>
      </c>
      <c r="H653" s="95">
        <v>2000</v>
      </c>
      <c r="I653" s="96"/>
      <c r="J653" s="25"/>
      <c r="K653" s="97" t="s">
        <v>3</v>
      </c>
      <c r="L653" s="98" t="s">
        <v>43</v>
      </c>
      <c r="N653" s="99">
        <f>M653*H653</f>
        <v>0</v>
      </c>
      <c r="O653" s="99">
        <v>0</v>
      </c>
      <c r="P653" s="99">
        <f>O653*H653</f>
        <v>0</v>
      </c>
      <c r="Q653" s="99">
        <v>0</v>
      </c>
      <c r="R653" s="100">
        <f>Q653*H653</f>
        <v>0</v>
      </c>
      <c r="AP653" s="101" t="s">
        <v>106</v>
      </c>
      <c r="AR653" s="101" t="s">
        <v>102</v>
      </c>
      <c r="AS653" s="101" t="s">
        <v>72</v>
      </c>
      <c r="AW653" s="11" t="s">
        <v>107</v>
      </c>
      <c r="BC653" s="102" t="e">
        <f>IF(L653="základní",#REF!,0)</f>
        <v>#REF!</v>
      </c>
      <c r="BD653" s="102">
        <f>IF(L653="snížená",#REF!,0)</f>
        <v>0</v>
      </c>
      <c r="BE653" s="102">
        <f>IF(L653="zákl. přenesená",#REF!,0)</f>
        <v>0</v>
      </c>
      <c r="BF653" s="102">
        <f>IF(L653="sníž. přenesená",#REF!,0)</f>
        <v>0</v>
      </c>
      <c r="BG653" s="102">
        <f>IF(L653="nulová",#REF!,0)</f>
        <v>0</v>
      </c>
      <c r="BH653" s="11" t="s">
        <v>80</v>
      </c>
      <c r="BI653" s="102" t="e">
        <f>ROUND(#REF!*H653,2)</f>
        <v>#REF!</v>
      </c>
      <c r="BJ653" s="11" t="s">
        <v>106</v>
      </c>
      <c r="BK653" s="101" t="s">
        <v>2405</v>
      </c>
    </row>
    <row r="654" spans="2:63" s="1" customFormat="1" ht="37.9" customHeight="1">
      <c r="B654" s="90"/>
      <c r="C654" s="91" t="s">
        <v>2406</v>
      </c>
      <c r="D654" s="91" t="s">
        <v>102</v>
      </c>
      <c r="E654" s="92" t="s">
        <v>2407</v>
      </c>
      <c r="F654" s="93" t="s">
        <v>2408</v>
      </c>
      <c r="G654" s="94" t="s">
        <v>111</v>
      </c>
      <c r="H654" s="95">
        <v>200</v>
      </c>
      <c r="I654" s="96"/>
      <c r="J654" s="25"/>
      <c r="K654" s="97" t="s">
        <v>3</v>
      </c>
      <c r="L654" s="98" t="s">
        <v>43</v>
      </c>
      <c r="N654" s="99">
        <f>M654*H654</f>
        <v>0</v>
      </c>
      <c r="O654" s="99">
        <v>0</v>
      </c>
      <c r="P654" s="99">
        <f>O654*H654</f>
        <v>0</v>
      </c>
      <c r="Q654" s="99">
        <v>0</v>
      </c>
      <c r="R654" s="100">
        <f>Q654*H654</f>
        <v>0</v>
      </c>
      <c r="AP654" s="101" t="s">
        <v>106</v>
      </c>
      <c r="AR654" s="101" t="s">
        <v>102</v>
      </c>
      <c r="AS654" s="101" t="s">
        <v>72</v>
      </c>
      <c r="AW654" s="11" t="s">
        <v>107</v>
      </c>
      <c r="BC654" s="102" t="e">
        <f>IF(L654="základní",#REF!,0)</f>
        <v>#REF!</v>
      </c>
      <c r="BD654" s="102">
        <f>IF(L654="snížená",#REF!,0)</f>
        <v>0</v>
      </c>
      <c r="BE654" s="102">
        <f>IF(L654="zákl. přenesená",#REF!,0)</f>
        <v>0</v>
      </c>
      <c r="BF654" s="102">
        <f>IF(L654="sníž. přenesená",#REF!,0)</f>
        <v>0</v>
      </c>
      <c r="BG654" s="102">
        <f>IF(L654="nulová",#REF!,0)</f>
        <v>0</v>
      </c>
      <c r="BH654" s="11" t="s">
        <v>80</v>
      </c>
      <c r="BI654" s="102" t="e">
        <f>ROUND(#REF!*H654,2)</f>
        <v>#REF!</v>
      </c>
      <c r="BJ654" s="11" t="s">
        <v>106</v>
      </c>
      <c r="BK654" s="101" t="s">
        <v>2409</v>
      </c>
    </row>
    <row r="655" spans="2:63" s="1" customFormat="1" ht="37.9" customHeight="1">
      <c r="B655" s="90"/>
      <c r="C655" s="91" t="s">
        <v>2410</v>
      </c>
      <c r="D655" s="91" t="s">
        <v>102</v>
      </c>
      <c r="E655" s="92" t="s">
        <v>2411</v>
      </c>
      <c r="F655" s="93" t="s">
        <v>2412</v>
      </c>
      <c r="G655" s="94" t="s">
        <v>111</v>
      </c>
      <c r="H655" s="95">
        <v>200</v>
      </c>
      <c r="I655" s="96"/>
      <c r="J655" s="25"/>
      <c r="K655" s="97" t="s">
        <v>3</v>
      </c>
      <c r="L655" s="98" t="s">
        <v>43</v>
      </c>
      <c r="N655" s="99">
        <f>M655*H655</f>
        <v>0</v>
      </c>
      <c r="O655" s="99">
        <v>0</v>
      </c>
      <c r="P655" s="99">
        <f>O655*H655</f>
        <v>0</v>
      </c>
      <c r="Q655" s="99">
        <v>0</v>
      </c>
      <c r="R655" s="100">
        <f>Q655*H655</f>
        <v>0</v>
      </c>
      <c r="AP655" s="101" t="s">
        <v>106</v>
      </c>
      <c r="AR655" s="101" t="s">
        <v>102</v>
      </c>
      <c r="AS655" s="101" t="s">
        <v>72</v>
      </c>
      <c r="AW655" s="11" t="s">
        <v>107</v>
      </c>
      <c r="BC655" s="102" t="e">
        <f>IF(L655="základní",#REF!,0)</f>
        <v>#REF!</v>
      </c>
      <c r="BD655" s="102">
        <f>IF(L655="snížená",#REF!,0)</f>
        <v>0</v>
      </c>
      <c r="BE655" s="102">
        <f>IF(L655="zákl. přenesená",#REF!,0)</f>
        <v>0</v>
      </c>
      <c r="BF655" s="102">
        <f>IF(L655="sníž. přenesená",#REF!,0)</f>
        <v>0</v>
      </c>
      <c r="BG655" s="102">
        <f>IF(L655="nulová",#REF!,0)</f>
        <v>0</v>
      </c>
      <c r="BH655" s="11" t="s">
        <v>80</v>
      </c>
      <c r="BI655" s="102" t="e">
        <f>ROUND(#REF!*H655,2)</f>
        <v>#REF!</v>
      </c>
      <c r="BJ655" s="11" t="s">
        <v>106</v>
      </c>
      <c r="BK655" s="101" t="s">
        <v>2413</v>
      </c>
    </row>
    <row r="656" spans="2:63" s="1" customFormat="1" ht="37.9" customHeight="1">
      <c r="B656" s="90"/>
      <c r="C656" s="91" t="s">
        <v>2414</v>
      </c>
      <c r="D656" s="91" t="s">
        <v>102</v>
      </c>
      <c r="E656" s="92" t="s">
        <v>2415</v>
      </c>
      <c r="F656" s="93" t="s">
        <v>2416</v>
      </c>
      <c r="G656" s="94" t="s">
        <v>111</v>
      </c>
      <c r="H656" s="95">
        <v>100</v>
      </c>
      <c r="I656" s="96"/>
      <c r="J656" s="25"/>
      <c r="K656" s="97" t="s">
        <v>3</v>
      </c>
      <c r="L656" s="98" t="s">
        <v>43</v>
      </c>
      <c r="N656" s="99">
        <f>M656*H656</f>
        <v>0</v>
      </c>
      <c r="O656" s="99">
        <v>0</v>
      </c>
      <c r="P656" s="99">
        <f>O656*H656</f>
        <v>0</v>
      </c>
      <c r="Q656" s="99">
        <v>0</v>
      </c>
      <c r="R656" s="100">
        <f>Q656*H656</f>
        <v>0</v>
      </c>
      <c r="AP656" s="101" t="s">
        <v>106</v>
      </c>
      <c r="AR656" s="101" t="s">
        <v>102</v>
      </c>
      <c r="AS656" s="101" t="s">
        <v>72</v>
      </c>
      <c r="AW656" s="11" t="s">
        <v>107</v>
      </c>
      <c r="BC656" s="102" t="e">
        <f>IF(L656="základní",#REF!,0)</f>
        <v>#REF!</v>
      </c>
      <c r="BD656" s="102">
        <f>IF(L656="snížená",#REF!,0)</f>
        <v>0</v>
      </c>
      <c r="BE656" s="102">
        <f>IF(L656="zákl. přenesená",#REF!,0)</f>
        <v>0</v>
      </c>
      <c r="BF656" s="102">
        <f>IF(L656="sníž. přenesená",#REF!,0)</f>
        <v>0</v>
      </c>
      <c r="BG656" s="102">
        <f>IF(L656="nulová",#REF!,0)</f>
        <v>0</v>
      </c>
      <c r="BH656" s="11" t="s">
        <v>80</v>
      </c>
      <c r="BI656" s="102" t="e">
        <f>ROUND(#REF!*H656,2)</f>
        <v>#REF!</v>
      </c>
      <c r="BJ656" s="11" t="s">
        <v>106</v>
      </c>
      <c r="BK656" s="101" t="s">
        <v>2417</v>
      </c>
    </row>
    <row r="657" spans="2:63" s="1" customFormat="1" ht="37.9" customHeight="1">
      <c r="B657" s="90"/>
      <c r="C657" s="91" t="s">
        <v>2418</v>
      </c>
      <c r="D657" s="91" t="s">
        <v>102</v>
      </c>
      <c r="E657" s="92" t="s">
        <v>2419</v>
      </c>
      <c r="F657" s="93" t="s">
        <v>2420</v>
      </c>
      <c r="G657" s="94" t="s">
        <v>111</v>
      </c>
      <c r="H657" s="95">
        <v>4000</v>
      </c>
      <c r="I657" s="96"/>
      <c r="J657" s="25"/>
      <c r="K657" s="97" t="s">
        <v>3</v>
      </c>
      <c r="L657" s="98" t="s">
        <v>43</v>
      </c>
      <c r="N657" s="99">
        <f>M657*H657</f>
        <v>0</v>
      </c>
      <c r="O657" s="99">
        <v>0</v>
      </c>
      <c r="P657" s="99">
        <f>O657*H657</f>
        <v>0</v>
      </c>
      <c r="Q657" s="99">
        <v>0</v>
      </c>
      <c r="R657" s="100">
        <f>Q657*H657</f>
        <v>0</v>
      </c>
      <c r="AP657" s="101" t="s">
        <v>106</v>
      </c>
      <c r="AR657" s="101" t="s">
        <v>102</v>
      </c>
      <c r="AS657" s="101" t="s">
        <v>72</v>
      </c>
      <c r="AW657" s="11" t="s">
        <v>107</v>
      </c>
      <c r="BC657" s="102" t="e">
        <f>IF(L657="základní",#REF!,0)</f>
        <v>#REF!</v>
      </c>
      <c r="BD657" s="102">
        <f>IF(L657="snížená",#REF!,0)</f>
        <v>0</v>
      </c>
      <c r="BE657" s="102">
        <f>IF(L657="zákl. přenesená",#REF!,0)</f>
        <v>0</v>
      </c>
      <c r="BF657" s="102">
        <f>IF(L657="sníž. přenesená",#REF!,0)</f>
        <v>0</v>
      </c>
      <c r="BG657" s="102">
        <f>IF(L657="nulová",#REF!,0)</f>
        <v>0</v>
      </c>
      <c r="BH657" s="11" t="s">
        <v>80</v>
      </c>
      <c r="BI657" s="102" t="e">
        <f>ROUND(#REF!*H657,2)</f>
        <v>#REF!</v>
      </c>
      <c r="BJ657" s="11" t="s">
        <v>106</v>
      </c>
      <c r="BK657" s="101" t="s">
        <v>2421</v>
      </c>
    </row>
    <row r="658" spans="2:63" s="1" customFormat="1" ht="37.9" customHeight="1">
      <c r="B658" s="90"/>
      <c r="C658" s="91" t="s">
        <v>2422</v>
      </c>
      <c r="D658" s="91" t="s">
        <v>102</v>
      </c>
      <c r="E658" s="92" t="s">
        <v>2423</v>
      </c>
      <c r="F658" s="93" t="s">
        <v>2424</v>
      </c>
      <c r="G658" s="94" t="s">
        <v>111</v>
      </c>
      <c r="H658" s="95">
        <v>200</v>
      </c>
      <c r="I658" s="96"/>
      <c r="J658" s="25"/>
      <c r="K658" s="97" t="s">
        <v>3</v>
      </c>
      <c r="L658" s="98" t="s">
        <v>43</v>
      </c>
      <c r="N658" s="99">
        <f>M658*H658</f>
        <v>0</v>
      </c>
      <c r="O658" s="99">
        <v>0</v>
      </c>
      <c r="P658" s="99">
        <f>O658*H658</f>
        <v>0</v>
      </c>
      <c r="Q658" s="99">
        <v>0</v>
      </c>
      <c r="R658" s="100">
        <f>Q658*H658</f>
        <v>0</v>
      </c>
      <c r="AP658" s="101" t="s">
        <v>106</v>
      </c>
      <c r="AR658" s="101" t="s">
        <v>102</v>
      </c>
      <c r="AS658" s="101" t="s">
        <v>72</v>
      </c>
      <c r="AW658" s="11" t="s">
        <v>107</v>
      </c>
      <c r="BC658" s="102" t="e">
        <f>IF(L658="základní",#REF!,0)</f>
        <v>#REF!</v>
      </c>
      <c r="BD658" s="102">
        <f>IF(L658="snížená",#REF!,0)</f>
        <v>0</v>
      </c>
      <c r="BE658" s="102">
        <f>IF(L658="zákl. přenesená",#REF!,0)</f>
        <v>0</v>
      </c>
      <c r="BF658" s="102">
        <f>IF(L658="sníž. přenesená",#REF!,0)</f>
        <v>0</v>
      </c>
      <c r="BG658" s="102">
        <f>IF(L658="nulová",#REF!,0)</f>
        <v>0</v>
      </c>
      <c r="BH658" s="11" t="s">
        <v>80</v>
      </c>
      <c r="BI658" s="102" t="e">
        <f>ROUND(#REF!*H658,2)</f>
        <v>#REF!</v>
      </c>
      <c r="BJ658" s="11" t="s">
        <v>106</v>
      </c>
      <c r="BK658" s="101" t="s">
        <v>2425</v>
      </c>
    </row>
    <row r="659" spans="2:63" s="1" customFormat="1" ht="37.9" customHeight="1">
      <c r="B659" s="90"/>
      <c r="C659" s="91" t="s">
        <v>2426</v>
      </c>
      <c r="D659" s="91" t="s">
        <v>102</v>
      </c>
      <c r="E659" s="92" t="s">
        <v>2427</v>
      </c>
      <c r="F659" s="93" t="s">
        <v>2428</v>
      </c>
      <c r="G659" s="94" t="s">
        <v>111</v>
      </c>
      <c r="H659" s="95">
        <v>6000</v>
      </c>
      <c r="I659" s="96"/>
      <c r="J659" s="25"/>
      <c r="K659" s="97" t="s">
        <v>3</v>
      </c>
      <c r="L659" s="98" t="s">
        <v>43</v>
      </c>
      <c r="N659" s="99">
        <f>M659*H659</f>
        <v>0</v>
      </c>
      <c r="O659" s="99">
        <v>0</v>
      </c>
      <c r="P659" s="99">
        <f>O659*H659</f>
        <v>0</v>
      </c>
      <c r="Q659" s="99">
        <v>0</v>
      </c>
      <c r="R659" s="100">
        <f>Q659*H659</f>
        <v>0</v>
      </c>
      <c r="AP659" s="101" t="s">
        <v>106</v>
      </c>
      <c r="AR659" s="101" t="s">
        <v>102</v>
      </c>
      <c r="AS659" s="101" t="s">
        <v>72</v>
      </c>
      <c r="AW659" s="11" t="s">
        <v>107</v>
      </c>
      <c r="BC659" s="102" t="e">
        <f>IF(L659="základní",#REF!,0)</f>
        <v>#REF!</v>
      </c>
      <c r="BD659" s="102">
        <f>IF(L659="snížená",#REF!,0)</f>
        <v>0</v>
      </c>
      <c r="BE659" s="102">
        <f>IF(L659="zákl. přenesená",#REF!,0)</f>
        <v>0</v>
      </c>
      <c r="BF659" s="102">
        <f>IF(L659="sníž. přenesená",#REF!,0)</f>
        <v>0</v>
      </c>
      <c r="BG659" s="102">
        <f>IF(L659="nulová",#REF!,0)</f>
        <v>0</v>
      </c>
      <c r="BH659" s="11" t="s">
        <v>80</v>
      </c>
      <c r="BI659" s="102" t="e">
        <f>ROUND(#REF!*H659,2)</f>
        <v>#REF!</v>
      </c>
      <c r="BJ659" s="11" t="s">
        <v>106</v>
      </c>
      <c r="BK659" s="101" t="s">
        <v>2429</v>
      </c>
    </row>
    <row r="660" spans="2:63" s="1" customFormat="1" ht="33" customHeight="1">
      <c r="B660" s="90"/>
      <c r="C660" s="91" t="s">
        <v>2430</v>
      </c>
      <c r="D660" s="91" t="s">
        <v>102</v>
      </c>
      <c r="E660" s="92" t="s">
        <v>2431</v>
      </c>
      <c r="F660" s="93" t="s">
        <v>2432</v>
      </c>
      <c r="G660" s="94" t="s">
        <v>111</v>
      </c>
      <c r="H660" s="95">
        <v>100</v>
      </c>
      <c r="I660" s="96"/>
      <c r="J660" s="25"/>
      <c r="K660" s="97" t="s">
        <v>3</v>
      </c>
      <c r="L660" s="98" t="s">
        <v>43</v>
      </c>
      <c r="N660" s="99">
        <f>M660*H660</f>
        <v>0</v>
      </c>
      <c r="O660" s="99">
        <v>0</v>
      </c>
      <c r="P660" s="99">
        <f>O660*H660</f>
        <v>0</v>
      </c>
      <c r="Q660" s="99">
        <v>0</v>
      </c>
      <c r="R660" s="100">
        <f>Q660*H660</f>
        <v>0</v>
      </c>
      <c r="AP660" s="101" t="s">
        <v>106</v>
      </c>
      <c r="AR660" s="101" t="s">
        <v>102</v>
      </c>
      <c r="AS660" s="101" t="s">
        <v>72</v>
      </c>
      <c r="AW660" s="11" t="s">
        <v>107</v>
      </c>
      <c r="BC660" s="102" t="e">
        <f>IF(L660="základní",#REF!,0)</f>
        <v>#REF!</v>
      </c>
      <c r="BD660" s="102">
        <f>IF(L660="snížená",#REF!,0)</f>
        <v>0</v>
      </c>
      <c r="BE660" s="102">
        <f>IF(L660="zákl. přenesená",#REF!,0)</f>
        <v>0</v>
      </c>
      <c r="BF660" s="102">
        <f>IF(L660="sníž. přenesená",#REF!,0)</f>
        <v>0</v>
      </c>
      <c r="BG660" s="102">
        <f>IF(L660="nulová",#REF!,0)</f>
        <v>0</v>
      </c>
      <c r="BH660" s="11" t="s">
        <v>80</v>
      </c>
      <c r="BI660" s="102" t="e">
        <f>ROUND(#REF!*H660,2)</f>
        <v>#REF!</v>
      </c>
      <c r="BJ660" s="11" t="s">
        <v>106</v>
      </c>
      <c r="BK660" s="101" t="s">
        <v>2433</v>
      </c>
    </row>
    <row r="661" spans="2:63" s="1" customFormat="1" ht="33" customHeight="1">
      <c r="B661" s="90"/>
      <c r="C661" s="91" t="s">
        <v>2434</v>
      </c>
      <c r="D661" s="91" t="s">
        <v>102</v>
      </c>
      <c r="E661" s="92" t="s">
        <v>2435</v>
      </c>
      <c r="F661" s="93" t="s">
        <v>2436</v>
      </c>
      <c r="G661" s="94" t="s">
        <v>111</v>
      </c>
      <c r="H661" s="95">
        <v>100</v>
      </c>
      <c r="I661" s="96"/>
      <c r="J661" s="25"/>
      <c r="K661" s="97" t="s">
        <v>3</v>
      </c>
      <c r="L661" s="98" t="s">
        <v>43</v>
      </c>
      <c r="N661" s="99">
        <f>M661*H661</f>
        <v>0</v>
      </c>
      <c r="O661" s="99">
        <v>0</v>
      </c>
      <c r="P661" s="99">
        <f>O661*H661</f>
        <v>0</v>
      </c>
      <c r="Q661" s="99">
        <v>0</v>
      </c>
      <c r="R661" s="100">
        <f>Q661*H661</f>
        <v>0</v>
      </c>
      <c r="AP661" s="101" t="s">
        <v>106</v>
      </c>
      <c r="AR661" s="101" t="s">
        <v>102</v>
      </c>
      <c r="AS661" s="101" t="s">
        <v>72</v>
      </c>
      <c r="AW661" s="11" t="s">
        <v>107</v>
      </c>
      <c r="BC661" s="102" t="e">
        <f>IF(L661="základní",#REF!,0)</f>
        <v>#REF!</v>
      </c>
      <c r="BD661" s="102">
        <f>IF(L661="snížená",#REF!,0)</f>
        <v>0</v>
      </c>
      <c r="BE661" s="102">
        <f>IF(L661="zákl. přenesená",#REF!,0)</f>
        <v>0</v>
      </c>
      <c r="BF661" s="102">
        <f>IF(L661="sníž. přenesená",#REF!,0)</f>
        <v>0</v>
      </c>
      <c r="BG661" s="102">
        <f>IF(L661="nulová",#REF!,0)</f>
        <v>0</v>
      </c>
      <c r="BH661" s="11" t="s">
        <v>80</v>
      </c>
      <c r="BI661" s="102" t="e">
        <f>ROUND(#REF!*H661,2)</f>
        <v>#REF!</v>
      </c>
      <c r="BJ661" s="11" t="s">
        <v>106</v>
      </c>
      <c r="BK661" s="101" t="s">
        <v>2437</v>
      </c>
    </row>
    <row r="662" spans="2:63" s="1" customFormat="1" ht="24.2" customHeight="1">
      <c r="B662" s="90"/>
      <c r="C662" s="91" t="s">
        <v>2438</v>
      </c>
      <c r="D662" s="91" t="s">
        <v>102</v>
      </c>
      <c r="E662" s="92" t="s">
        <v>2439</v>
      </c>
      <c r="F662" s="93" t="s">
        <v>2440</v>
      </c>
      <c r="G662" s="94" t="s">
        <v>111</v>
      </c>
      <c r="H662" s="95">
        <v>1000</v>
      </c>
      <c r="I662" s="96"/>
      <c r="J662" s="25"/>
      <c r="K662" s="97" t="s">
        <v>3</v>
      </c>
      <c r="L662" s="98" t="s">
        <v>43</v>
      </c>
      <c r="N662" s="99">
        <f>M662*H662</f>
        <v>0</v>
      </c>
      <c r="O662" s="99">
        <v>0</v>
      </c>
      <c r="P662" s="99">
        <f>O662*H662</f>
        <v>0</v>
      </c>
      <c r="Q662" s="99">
        <v>0</v>
      </c>
      <c r="R662" s="100">
        <f>Q662*H662</f>
        <v>0</v>
      </c>
      <c r="AP662" s="101" t="s">
        <v>106</v>
      </c>
      <c r="AR662" s="101" t="s">
        <v>102</v>
      </c>
      <c r="AS662" s="101" t="s">
        <v>72</v>
      </c>
      <c r="AW662" s="11" t="s">
        <v>107</v>
      </c>
      <c r="BC662" s="102" t="e">
        <f>IF(L662="základní",#REF!,0)</f>
        <v>#REF!</v>
      </c>
      <c r="BD662" s="102">
        <f>IF(L662="snížená",#REF!,0)</f>
        <v>0</v>
      </c>
      <c r="BE662" s="102">
        <f>IF(L662="zákl. přenesená",#REF!,0)</f>
        <v>0</v>
      </c>
      <c r="BF662" s="102">
        <f>IF(L662="sníž. přenesená",#REF!,0)</f>
        <v>0</v>
      </c>
      <c r="BG662" s="102">
        <f>IF(L662="nulová",#REF!,0)</f>
        <v>0</v>
      </c>
      <c r="BH662" s="11" t="s">
        <v>80</v>
      </c>
      <c r="BI662" s="102" t="e">
        <f>ROUND(#REF!*H662,2)</f>
        <v>#REF!</v>
      </c>
      <c r="BJ662" s="11" t="s">
        <v>106</v>
      </c>
      <c r="BK662" s="101" t="s">
        <v>2441</v>
      </c>
    </row>
    <row r="663" spans="2:63" s="1" customFormat="1" ht="33" customHeight="1">
      <c r="B663" s="90"/>
      <c r="C663" s="91" t="s">
        <v>2442</v>
      </c>
      <c r="D663" s="91" t="s">
        <v>102</v>
      </c>
      <c r="E663" s="92" t="s">
        <v>2443</v>
      </c>
      <c r="F663" s="93" t="s">
        <v>2444</v>
      </c>
      <c r="G663" s="94" t="s">
        <v>111</v>
      </c>
      <c r="H663" s="95">
        <v>5000</v>
      </c>
      <c r="I663" s="96"/>
      <c r="J663" s="25"/>
      <c r="K663" s="97" t="s">
        <v>3</v>
      </c>
      <c r="L663" s="98" t="s">
        <v>43</v>
      </c>
      <c r="N663" s="99">
        <f>M663*H663</f>
        <v>0</v>
      </c>
      <c r="O663" s="99">
        <v>0</v>
      </c>
      <c r="P663" s="99">
        <f>O663*H663</f>
        <v>0</v>
      </c>
      <c r="Q663" s="99">
        <v>0</v>
      </c>
      <c r="R663" s="100">
        <f>Q663*H663</f>
        <v>0</v>
      </c>
      <c r="AP663" s="101" t="s">
        <v>106</v>
      </c>
      <c r="AR663" s="101" t="s">
        <v>102</v>
      </c>
      <c r="AS663" s="101" t="s">
        <v>72</v>
      </c>
      <c r="AW663" s="11" t="s">
        <v>107</v>
      </c>
      <c r="BC663" s="102" t="e">
        <f>IF(L663="základní",#REF!,0)</f>
        <v>#REF!</v>
      </c>
      <c r="BD663" s="102">
        <f>IF(L663="snížená",#REF!,0)</f>
        <v>0</v>
      </c>
      <c r="BE663" s="102">
        <f>IF(L663="zákl. přenesená",#REF!,0)</f>
        <v>0</v>
      </c>
      <c r="BF663" s="102">
        <f>IF(L663="sníž. přenesená",#REF!,0)</f>
        <v>0</v>
      </c>
      <c r="BG663" s="102">
        <f>IF(L663="nulová",#REF!,0)</f>
        <v>0</v>
      </c>
      <c r="BH663" s="11" t="s">
        <v>80</v>
      </c>
      <c r="BI663" s="102" t="e">
        <f>ROUND(#REF!*H663,2)</f>
        <v>#REF!</v>
      </c>
      <c r="BJ663" s="11" t="s">
        <v>106</v>
      </c>
      <c r="BK663" s="101" t="s">
        <v>2445</v>
      </c>
    </row>
    <row r="664" spans="2:63" s="1" customFormat="1" ht="33" customHeight="1">
      <c r="B664" s="90"/>
      <c r="C664" s="91" t="s">
        <v>2446</v>
      </c>
      <c r="D664" s="91" t="s">
        <v>102</v>
      </c>
      <c r="E664" s="92" t="s">
        <v>2447</v>
      </c>
      <c r="F664" s="93" t="s">
        <v>2448</v>
      </c>
      <c r="G664" s="94" t="s">
        <v>111</v>
      </c>
      <c r="H664" s="95">
        <v>500</v>
      </c>
      <c r="I664" s="96"/>
      <c r="J664" s="25"/>
      <c r="K664" s="97" t="s">
        <v>3</v>
      </c>
      <c r="L664" s="98" t="s">
        <v>43</v>
      </c>
      <c r="N664" s="99">
        <f>M664*H664</f>
        <v>0</v>
      </c>
      <c r="O664" s="99">
        <v>0</v>
      </c>
      <c r="P664" s="99">
        <f>O664*H664</f>
        <v>0</v>
      </c>
      <c r="Q664" s="99">
        <v>0</v>
      </c>
      <c r="R664" s="100">
        <f>Q664*H664</f>
        <v>0</v>
      </c>
      <c r="AP664" s="101" t="s">
        <v>106</v>
      </c>
      <c r="AR664" s="101" t="s">
        <v>102</v>
      </c>
      <c r="AS664" s="101" t="s">
        <v>72</v>
      </c>
      <c r="AW664" s="11" t="s">
        <v>107</v>
      </c>
      <c r="BC664" s="102" t="e">
        <f>IF(L664="základní",#REF!,0)</f>
        <v>#REF!</v>
      </c>
      <c r="BD664" s="102">
        <f>IF(L664="snížená",#REF!,0)</f>
        <v>0</v>
      </c>
      <c r="BE664" s="102">
        <f>IF(L664="zákl. přenesená",#REF!,0)</f>
        <v>0</v>
      </c>
      <c r="BF664" s="102">
        <f>IF(L664="sníž. přenesená",#REF!,0)</f>
        <v>0</v>
      </c>
      <c r="BG664" s="102">
        <f>IF(L664="nulová",#REF!,0)</f>
        <v>0</v>
      </c>
      <c r="BH664" s="11" t="s">
        <v>80</v>
      </c>
      <c r="BI664" s="102" t="e">
        <f>ROUND(#REF!*H664,2)</f>
        <v>#REF!</v>
      </c>
      <c r="BJ664" s="11" t="s">
        <v>106</v>
      </c>
      <c r="BK664" s="101" t="s">
        <v>2449</v>
      </c>
    </row>
    <row r="665" spans="2:63" s="1" customFormat="1" ht="49.15" customHeight="1">
      <c r="B665" s="90"/>
      <c r="C665" s="91" t="s">
        <v>2450</v>
      </c>
      <c r="D665" s="91" t="s">
        <v>102</v>
      </c>
      <c r="E665" s="92" t="s">
        <v>2451</v>
      </c>
      <c r="F665" s="93" t="s">
        <v>2452</v>
      </c>
      <c r="G665" s="94" t="s">
        <v>1158</v>
      </c>
      <c r="H665" s="95">
        <v>200</v>
      </c>
      <c r="I665" s="96"/>
      <c r="J665" s="25"/>
      <c r="K665" s="97" t="s">
        <v>3</v>
      </c>
      <c r="L665" s="98" t="s">
        <v>43</v>
      </c>
      <c r="N665" s="99">
        <f>M665*H665</f>
        <v>0</v>
      </c>
      <c r="O665" s="99">
        <v>0</v>
      </c>
      <c r="P665" s="99">
        <f>O665*H665</f>
        <v>0</v>
      </c>
      <c r="Q665" s="99">
        <v>0</v>
      </c>
      <c r="R665" s="100">
        <f>Q665*H665</f>
        <v>0</v>
      </c>
      <c r="AP665" s="101" t="s">
        <v>106</v>
      </c>
      <c r="AR665" s="101" t="s">
        <v>102</v>
      </c>
      <c r="AS665" s="101" t="s">
        <v>72</v>
      </c>
      <c r="AW665" s="11" t="s">
        <v>107</v>
      </c>
      <c r="BC665" s="102" t="e">
        <f>IF(L665="základní",#REF!,0)</f>
        <v>#REF!</v>
      </c>
      <c r="BD665" s="102">
        <f>IF(L665="snížená",#REF!,0)</f>
        <v>0</v>
      </c>
      <c r="BE665" s="102">
        <f>IF(L665="zákl. přenesená",#REF!,0)</f>
        <v>0</v>
      </c>
      <c r="BF665" s="102">
        <f>IF(L665="sníž. přenesená",#REF!,0)</f>
        <v>0</v>
      </c>
      <c r="BG665" s="102">
        <f>IF(L665="nulová",#REF!,0)</f>
        <v>0</v>
      </c>
      <c r="BH665" s="11" t="s">
        <v>80</v>
      </c>
      <c r="BI665" s="102" t="e">
        <f>ROUND(#REF!*H665,2)</f>
        <v>#REF!</v>
      </c>
      <c r="BJ665" s="11" t="s">
        <v>106</v>
      </c>
      <c r="BK665" s="101" t="s">
        <v>2453</v>
      </c>
    </row>
    <row r="666" spans="2:63" s="1" customFormat="1" ht="49.15" customHeight="1">
      <c r="B666" s="90"/>
      <c r="C666" s="91" t="s">
        <v>2454</v>
      </c>
      <c r="D666" s="91" t="s">
        <v>102</v>
      </c>
      <c r="E666" s="92" t="s">
        <v>2455</v>
      </c>
      <c r="F666" s="93" t="s">
        <v>2456</v>
      </c>
      <c r="G666" s="94" t="s">
        <v>1158</v>
      </c>
      <c r="H666" s="95">
        <v>200</v>
      </c>
      <c r="I666" s="96"/>
      <c r="J666" s="25"/>
      <c r="K666" s="97" t="s">
        <v>3</v>
      </c>
      <c r="L666" s="98" t="s">
        <v>43</v>
      </c>
      <c r="N666" s="99">
        <f>M666*H666</f>
        <v>0</v>
      </c>
      <c r="O666" s="99">
        <v>0</v>
      </c>
      <c r="P666" s="99">
        <f>O666*H666</f>
        <v>0</v>
      </c>
      <c r="Q666" s="99">
        <v>0</v>
      </c>
      <c r="R666" s="100">
        <f>Q666*H666</f>
        <v>0</v>
      </c>
      <c r="AP666" s="101" t="s">
        <v>106</v>
      </c>
      <c r="AR666" s="101" t="s">
        <v>102</v>
      </c>
      <c r="AS666" s="101" t="s">
        <v>72</v>
      </c>
      <c r="AW666" s="11" t="s">
        <v>107</v>
      </c>
      <c r="BC666" s="102" t="e">
        <f>IF(L666="základní",#REF!,0)</f>
        <v>#REF!</v>
      </c>
      <c r="BD666" s="102">
        <f>IF(L666="snížená",#REF!,0)</f>
        <v>0</v>
      </c>
      <c r="BE666" s="102">
        <f>IF(L666="zákl. přenesená",#REF!,0)</f>
        <v>0</v>
      </c>
      <c r="BF666" s="102">
        <f>IF(L666="sníž. přenesená",#REF!,0)</f>
        <v>0</v>
      </c>
      <c r="BG666" s="102">
        <f>IF(L666="nulová",#REF!,0)</f>
        <v>0</v>
      </c>
      <c r="BH666" s="11" t="s">
        <v>80</v>
      </c>
      <c r="BI666" s="102" t="e">
        <f>ROUND(#REF!*H666,2)</f>
        <v>#REF!</v>
      </c>
      <c r="BJ666" s="11" t="s">
        <v>106</v>
      </c>
      <c r="BK666" s="101" t="s">
        <v>2457</v>
      </c>
    </row>
    <row r="667" spans="2:63" s="1" customFormat="1" ht="55.5" customHeight="1">
      <c r="B667" s="90"/>
      <c r="C667" s="91" t="s">
        <v>2458</v>
      </c>
      <c r="D667" s="91" t="s">
        <v>102</v>
      </c>
      <c r="E667" s="92" t="s">
        <v>2459</v>
      </c>
      <c r="F667" s="93" t="s">
        <v>2460</v>
      </c>
      <c r="G667" s="94" t="s">
        <v>1158</v>
      </c>
      <c r="H667" s="95">
        <v>50</v>
      </c>
      <c r="I667" s="96"/>
      <c r="J667" s="25"/>
      <c r="K667" s="97" t="s">
        <v>3</v>
      </c>
      <c r="L667" s="98" t="s">
        <v>43</v>
      </c>
      <c r="N667" s="99">
        <f>M667*H667</f>
        <v>0</v>
      </c>
      <c r="O667" s="99">
        <v>0</v>
      </c>
      <c r="P667" s="99">
        <f>O667*H667</f>
        <v>0</v>
      </c>
      <c r="Q667" s="99">
        <v>0</v>
      </c>
      <c r="R667" s="100">
        <f>Q667*H667</f>
        <v>0</v>
      </c>
      <c r="AP667" s="101" t="s">
        <v>106</v>
      </c>
      <c r="AR667" s="101" t="s">
        <v>102</v>
      </c>
      <c r="AS667" s="101" t="s">
        <v>72</v>
      </c>
      <c r="AW667" s="11" t="s">
        <v>107</v>
      </c>
      <c r="BC667" s="102" t="e">
        <f>IF(L667="základní",#REF!,0)</f>
        <v>#REF!</v>
      </c>
      <c r="BD667" s="102">
        <f>IF(L667="snížená",#REF!,0)</f>
        <v>0</v>
      </c>
      <c r="BE667" s="102">
        <f>IF(L667="zákl. přenesená",#REF!,0)</f>
        <v>0</v>
      </c>
      <c r="BF667" s="102">
        <f>IF(L667="sníž. přenesená",#REF!,0)</f>
        <v>0</v>
      </c>
      <c r="BG667" s="102">
        <f>IF(L667="nulová",#REF!,0)</f>
        <v>0</v>
      </c>
      <c r="BH667" s="11" t="s">
        <v>80</v>
      </c>
      <c r="BI667" s="102" t="e">
        <f>ROUND(#REF!*H667,2)</f>
        <v>#REF!</v>
      </c>
      <c r="BJ667" s="11" t="s">
        <v>106</v>
      </c>
      <c r="BK667" s="101" t="s">
        <v>2461</v>
      </c>
    </row>
    <row r="668" spans="2:63" s="1" customFormat="1" ht="55.5" customHeight="1">
      <c r="B668" s="90"/>
      <c r="C668" s="91" t="s">
        <v>2462</v>
      </c>
      <c r="D668" s="91" t="s">
        <v>102</v>
      </c>
      <c r="E668" s="92" t="s">
        <v>2463</v>
      </c>
      <c r="F668" s="93" t="s">
        <v>2464</v>
      </c>
      <c r="G668" s="94" t="s">
        <v>1158</v>
      </c>
      <c r="H668" s="95">
        <v>50</v>
      </c>
      <c r="I668" s="96"/>
      <c r="J668" s="25"/>
      <c r="K668" s="97" t="s">
        <v>3</v>
      </c>
      <c r="L668" s="98" t="s">
        <v>43</v>
      </c>
      <c r="N668" s="99">
        <f>M668*H668</f>
        <v>0</v>
      </c>
      <c r="O668" s="99">
        <v>0</v>
      </c>
      <c r="P668" s="99">
        <f>O668*H668</f>
        <v>0</v>
      </c>
      <c r="Q668" s="99">
        <v>0</v>
      </c>
      <c r="R668" s="100">
        <f>Q668*H668</f>
        <v>0</v>
      </c>
      <c r="AP668" s="101" t="s">
        <v>106</v>
      </c>
      <c r="AR668" s="101" t="s">
        <v>102</v>
      </c>
      <c r="AS668" s="101" t="s">
        <v>72</v>
      </c>
      <c r="AW668" s="11" t="s">
        <v>107</v>
      </c>
      <c r="BC668" s="102" t="e">
        <f>IF(L668="základní",#REF!,0)</f>
        <v>#REF!</v>
      </c>
      <c r="BD668" s="102">
        <f>IF(L668="snížená",#REF!,0)</f>
        <v>0</v>
      </c>
      <c r="BE668" s="102">
        <f>IF(L668="zákl. přenesená",#REF!,0)</f>
        <v>0</v>
      </c>
      <c r="BF668" s="102">
        <f>IF(L668="sníž. přenesená",#REF!,0)</f>
        <v>0</v>
      </c>
      <c r="BG668" s="102">
        <f>IF(L668="nulová",#REF!,0)</f>
        <v>0</v>
      </c>
      <c r="BH668" s="11" t="s">
        <v>80</v>
      </c>
      <c r="BI668" s="102" t="e">
        <f>ROUND(#REF!*H668,2)</f>
        <v>#REF!</v>
      </c>
      <c r="BJ668" s="11" t="s">
        <v>106</v>
      </c>
      <c r="BK668" s="101" t="s">
        <v>2465</v>
      </c>
    </row>
    <row r="669" spans="2:63" s="1" customFormat="1" ht="37.9" customHeight="1">
      <c r="B669" s="90"/>
      <c r="C669" s="91" t="s">
        <v>2466</v>
      </c>
      <c r="D669" s="91" t="s">
        <v>102</v>
      </c>
      <c r="E669" s="92" t="s">
        <v>2467</v>
      </c>
      <c r="F669" s="93" t="s">
        <v>2468</v>
      </c>
      <c r="G669" s="94" t="s">
        <v>1158</v>
      </c>
      <c r="H669" s="95">
        <v>200</v>
      </c>
      <c r="I669" s="96"/>
      <c r="J669" s="25"/>
      <c r="K669" s="97" t="s">
        <v>3</v>
      </c>
      <c r="L669" s="98" t="s">
        <v>43</v>
      </c>
      <c r="N669" s="99">
        <f>M669*H669</f>
        <v>0</v>
      </c>
      <c r="O669" s="99">
        <v>0</v>
      </c>
      <c r="P669" s="99">
        <f>O669*H669</f>
        <v>0</v>
      </c>
      <c r="Q669" s="99">
        <v>0</v>
      </c>
      <c r="R669" s="100">
        <f>Q669*H669</f>
        <v>0</v>
      </c>
      <c r="AP669" s="101" t="s">
        <v>106</v>
      </c>
      <c r="AR669" s="101" t="s">
        <v>102</v>
      </c>
      <c r="AS669" s="101" t="s">
        <v>72</v>
      </c>
      <c r="AW669" s="11" t="s">
        <v>107</v>
      </c>
      <c r="BC669" s="102" t="e">
        <f>IF(L669="základní",#REF!,0)</f>
        <v>#REF!</v>
      </c>
      <c r="BD669" s="102">
        <f>IF(L669="snížená",#REF!,0)</f>
        <v>0</v>
      </c>
      <c r="BE669" s="102">
        <f>IF(L669="zákl. přenesená",#REF!,0)</f>
        <v>0</v>
      </c>
      <c r="BF669" s="102">
        <f>IF(L669="sníž. přenesená",#REF!,0)</f>
        <v>0</v>
      </c>
      <c r="BG669" s="102">
        <f>IF(L669="nulová",#REF!,0)</f>
        <v>0</v>
      </c>
      <c r="BH669" s="11" t="s">
        <v>80</v>
      </c>
      <c r="BI669" s="102" t="e">
        <f>ROUND(#REF!*H669,2)</f>
        <v>#REF!</v>
      </c>
      <c r="BJ669" s="11" t="s">
        <v>106</v>
      </c>
      <c r="BK669" s="101" t="s">
        <v>2469</v>
      </c>
    </row>
    <row r="670" spans="2:63" s="1" customFormat="1" ht="37.9" customHeight="1">
      <c r="B670" s="90"/>
      <c r="C670" s="91" t="s">
        <v>2470</v>
      </c>
      <c r="D670" s="91" t="s">
        <v>102</v>
      </c>
      <c r="E670" s="92" t="s">
        <v>2471</v>
      </c>
      <c r="F670" s="93" t="s">
        <v>2472</v>
      </c>
      <c r="G670" s="94" t="s">
        <v>1158</v>
      </c>
      <c r="H670" s="95">
        <v>1000</v>
      </c>
      <c r="I670" s="96"/>
      <c r="J670" s="25"/>
      <c r="K670" s="97" t="s">
        <v>3</v>
      </c>
      <c r="L670" s="98" t="s">
        <v>43</v>
      </c>
      <c r="N670" s="99">
        <f>M670*H670</f>
        <v>0</v>
      </c>
      <c r="O670" s="99">
        <v>0</v>
      </c>
      <c r="P670" s="99">
        <f>O670*H670</f>
        <v>0</v>
      </c>
      <c r="Q670" s="99">
        <v>0</v>
      </c>
      <c r="R670" s="100">
        <f>Q670*H670</f>
        <v>0</v>
      </c>
      <c r="AP670" s="101" t="s">
        <v>106</v>
      </c>
      <c r="AR670" s="101" t="s">
        <v>102</v>
      </c>
      <c r="AS670" s="101" t="s">
        <v>72</v>
      </c>
      <c r="AW670" s="11" t="s">
        <v>107</v>
      </c>
      <c r="BC670" s="102" t="e">
        <f>IF(L670="základní",#REF!,0)</f>
        <v>#REF!</v>
      </c>
      <c r="BD670" s="102">
        <f>IF(L670="snížená",#REF!,0)</f>
        <v>0</v>
      </c>
      <c r="BE670" s="102">
        <f>IF(L670="zákl. přenesená",#REF!,0)</f>
        <v>0</v>
      </c>
      <c r="BF670" s="102">
        <f>IF(L670="sníž. přenesená",#REF!,0)</f>
        <v>0</v>
      </c>
      <c r="BG670" s="102">
        <f>IF(L670="nulová",#REF!,0)</f>
        <v>0</v>
      </c>
      <c r="BH670" s="11" t="s">
        <v>80</v>
      </c>
      <c r="BI670" s="102" t="e">
        <f>ROUND(#REF!*H670,2)</f>
        <v>#REF!</v>
      </c>
      <c r="BJ670" s="11" t="s">
        <v>106</v>
      </c>
      <c r="BK670" s="101" t="s">
        <v>2473</v>
      </c>
    </row>
    <row r="671" spans="2:63" s="1" customFormat="1" ht="37.9" customHeight="1">
      <c r="B671" s="90"/>
      <c r="C671" s="91" t="s">
        <v>2474</v>
      </c>
      <c r="D671" s="91" t="s">
        <v>102</v>
      </c>
      <c r="E671" s="92" t="s">
        <v>2475</v>
      </c>
      <c r="F671" s="93" t="s">
        <v>2476</v>
      </c>
      <c r="G671" s="94" t="s">
        <v>1158</v>
      </c>
      <c r="H671" s="95">
        <v>500</v>
      </c>
      <c r="I671" s="96"/>
      <c r="J671" s="25"/>
      <c r="K671" s="97" t="s">
        <v>3</v>
      </c>
      <c r="L671" s="98" t="s">
        <v>43</v>
      </c>
      <c r="N671" s="99">
        <f>M671*H671</f>
        <v>0</v>
      </c>
      <c r="O671" s="99">
        <v>0</v>
      </c>
      <c r="P671" s="99">
        <f>O671*H671</f>
        <v>0</v>
      </c>
      <c r="Q671" s="99">
        <v>0</v>
      </c>
      <c r="R671" s="100">
        <f>Q671*H671</f>
        <v>0</v>
      </c>
      <c r="AP671" s="101" t="s">
        <v>106</v>
      </c>
      <c r="AR671" s="101" t="s">
        <v>102</v>
      </c>
      <c r="AS671" s="101" t="s">
        <v>72</v>
      </c>
      <c r="AW671" s="11" t="s">
        <v>107</v>
      </c>
      <c r="BC671" s="102" t="e">
        <f>IF(L671="základní",#REF!,0)</f>
        <v>#REF!</v>
      </c>
      <c r="BD671" s="102">
        <f>IF(L671="snížená",#REF!,0)</f>
        <v>0</v>
      </c>
      <c r="BE671" s="102">
        <f>IF(L671="zákl. přenesená",#REF!,0)</f>
        <v>0</v>
      </c>
      <c r="BF671" s="102">
        <f>IF(L671="sníž. přenesená",#REF!,0)</f>
        <v>0</v>
      </c>
      <c r="BG671" s="102">
        <f>IF(L671="nulová",#REF!,0)</f>
        <v>0</v>
      </c>
      <c r="BH671" s="11" t="s">
        <v>80</v>
      </c>
      <c r="BI671" s="102" t="e">
        <f>ROUND(#REF!*H671,2)</f>
        <v>#REF!</v>
      </c>
      <c r="BJ671" s="11" t="s">
        <v>106</v>
      </c>
      <c r="BK671" s="101" t="s">
        <v>2477</v>
      </c>
    </row>
    <row r="672" spans="2:63" s="1" customFormat="1" ht="37.9" customHeight="1">
      <c r="B672" s="90"/>
      <c r="C672" s="91" t="s">
        <v>2478</v>
      </c>
      <c r="D672" s="91" t="s">
        <v>102</v>
      </c>
      <c r="E672" s="92" t="s">
        <v>2479</v>
      </c>
      <c r="F672" s="93" t="s">
        <v>2480</v>
      </c>
      <c r="G672" s="94" t="s">
        <v>1158</v>
      </c>
      <c r="H672" s="95">
        <v>500</v>
      </c>
      <c r="I672" s="96"/>
      <c r="J672" s="25"/>
      <c r="K672" s="97" t="s">
        <v>3</v>
      </c>
      <c r="L672" s="98" t="s">
        <v>43</v>
      </c>
      <c r="N672" s="99">
        <f>M672*H672</f>
        <v>0</v>
      </c>
      <c r="O672" s="99">
        <v>0</v>
      </c>
      <c r="P672" s="99">
        <f>O672*H672</f>
        <v>0</v>
      </c>
      <c r="Q672" s="99">
        <v>0</v>
      </c>
      <c r="R672" s="100">
        <f>Q672*H672</f>
        <v>0</v>
      </c>
      <c r="AP672" s="101" t="s">
        <v>106</v>
      </c>
      <c r="AR672" s="101" t="s">
        <v>102</v>
      </c>
      <c r="AS672" s="101" t="s">
        <v>72</v>
      </c>
      <c r="AW672" s="11" t="s">
        <v>107</v>
      </c>
      <c r="BC672" s="102" t="e">
        <f>IF(L672="základní",#REF!,0)</f>
        <v>#REF!</v>
      </c>
      <c r="BD672" s="102">
        <f>IF(L672="snížená",#REF!,0)</f>
        <v>0</v>
      </c>
      <c r="BE672" s="102">
        <f>IF(L672="zákl. přenesená",#REF!,0)</f>
        <v>0</v>
      </c>
      <c r="BF672" s="102">
        <f>IF(L672="sníž. přenesená",#REF!,0)</f>
        <v>0</v>
      </c>
      <c r="BG672" s="102">
        <f>IF(L672="nulová",#REF!,0)</f>
        <v>0</v>
      </c>
      <c r="BH672" s="11" t="s">
        <v>80</v>
      </c>
      <c r="BI672" s="102" t="e">
        <f>ROUND(#REF!*H672,2)</f>
        <v>#REF!</v>
      </c>
      <c r="BJ672" s="11" t="s">
        <v>106</v>
      </c>
      <c r="BK672" s="101" t="s">
        <v>2481</v>
      </c>
    </row>
    <row r="673" spans="2:63" s="1" customFormat="1" ht="33" customHeight="1">
      <c r="B673" s="90"/>
      <c r="C673" s="91" t="s">
        <v>2482</v>
      </c>
      <c r="D673" s="91" t="s">
        <v>102</v>
      </c>
      <c r="E673" s="92" t="s">
        <v>2483</v>
      </c>
      <c r="F673" s="93" t="s">
        <v>2484</v>
      </c>
      <c r="G673" s="94" t="s">
        <v>111</v>
      </c>
      <c r="H673" s="95">
        <v>500</v>
      </c>
      <c r="I673" s="96"/>
      <c r="J673" s="25"/>
      <c r="K673" s="97" t="s">
        <v>3</v>
      </c>
      <c r="L673" s="98" t="s">
        <v>43</v>
      </c>
      <c r="N673" s="99">
        <f>M673*H673</f>
        <v>0</v>
      </c>
      <c r="O673" s="99">
        <v>0</v>
      </c>
      <c r="P673" s="99">
        <f>O673*H673</f>
        <v>0</v>
      </c>
      <c r="Q673" s="99">
        <v>0</v>
      </c>
      <c r="R673" s="100">
        <f>Q673*H673</f>
        <v>0</v>
      </c>
      <c r="AP673" s="101" t="s">
        <v>106</v>
      </c>
      <c r="AR673" s="101" t="s">
        <v>102</v>
      </c>
      <c r="AS673" s="101" t="s">
        <v>72</v>
      </c>
      <c r="AW673" s="11" t="s">
        <v>107</v>
      </c>
      <c r="BC673" s="102" t="e">
        <f>IF(L673="základní",#REF!,0)</f>
        <v>#REF!</v>
      </c>
      <c r="BD673" s="102">
        <f>IF(L673="snížená",#REF!,0)</f>
        <v>0</v>
      </c>
      <c r="BE673" s="102">
        <f>IF(L673="zákl. přenesená",#REF!,0)</f>
        <v>0</v>
      </c>
      <c r="BF673" s="102">
        <f>IF(L673="sníž. přenesená",#REF!,0)</f>
        <v>0</v>
      </c>
      <c r="BG673" s="102">
        <f>IF(L673="nulová",#REF!,0)</f>
        <v>0</v>
      </c>
      <c r="BH673" s="11" t="s">
        <v>80</v>
      </c>
      <c r="BI673" s="102" t="e">
        <f>ROUND(#REF!*H673,2)</f>
        <v>#REF!</v>
      </c>
      <c r="BJ673" s="11" t="s">
        <v>106</v>
      </c>
      <c r="BK673" s="101" t="s">
        <v>2485</v>
      </c>
    </row>
    <row r="674" spans="2:63" s="1" customFormat="1" ht="33" customHeight="1">
      <c r="B674" s="90"/>
      <c r="C674" s="91" t="s">
        <v>2486</v>
      </c>
      <c r="D674" s="91" t="s">
        <v>102</v>
      </c>
      <c r="E674" s="92" t="s">
        <v>2487</v>
      </c>
      <c r="F674" s="93" t="s">
        <v>2488</v>
      </c>
      <c r="G674" s="94" t="s">
        <v>111</v>
      </c>
      <c r="H674" s="95">
        <v>500</v>
      </c>
      <c r="I674" s="96"/>
      <c r="J674" s="25"/>
      <c r="K674" s="97" t="s">
        <v>3</v>
      </c>
      <c r="L674" s="98" t="s">
        <v>43</v>
      </c>
      <c r="N674" s="99">
        <f>M674*H674</f>
        <v>0</v>
      </c>
      <c r="O674" s="99">
        <v>0</v>
      </c>
      <c r="P674" s="99">
        <f>O674*H674</f>
        <v>0</v>
      </c>
      <c r="Q674" s="99">
        <v>0</v>
      </c>
      <c r="R674" s="100">
        <f>Q674*H674</f>
        <v>0</v>
      </c>
      <c r="AP674" s="101" t="s">
        <v>106</v>
      </c>
      <c r="AR674" s="101" t="s">
        <v>102</v>
      </c>
      <c r="AS674" s="101" t="s">
        <v>72</v>
      </c>
      <c r="AW674" s="11" t="s">
        <v>107</v>
      </c>
      <c r="BC674" s="102" t="e">
        <f>IF(L674="základní",#REF!,0)</f>
        <v>#REF!</v>
      </c>
      <c r="BD674" s="102">
        <f>IF(L674="snížená",#REF!,0)</f>
        <v>0</v>
      </c>
      <c r="BE674" s="102">
        <f>IF(L674="zákl. přenesená",#REF!,0)</f>
        <v>0</v>
      </c>
      <c r="BF674" s="102">
        <f>IF(L674="sníž. přenesená",#REF!,0)</f>
        <v>0</v>
      </c>
      <c r="BG674" s="102">
        <f>IF(L674="nulová",#REF!,0)</f>
        <v>0</v>
      </c>
      <c r="BH674" s="11" t="s">
        <v>80</v>
      </c>
      <c r="BI674" s="102" t="e">
        <f>ROUND(#REF!*H674,2)</f>
        <v>#REF!</v>
      </c>
      <c r="BJ674" s="11" t="s">
        <v>106</v>
      </c>
      <c r="BK674" s="101" t="s">
        <v>2489</v>
      </c>
    </row>
    <row r="675" spans="2:63" s="1" customFormat="1" ht="24.2" customHeight="1">
      <c r="B675" s="90"/>
      <c r="C675" s="91" t="s">
        <v>2490</v>
      </c>
      <c r="D675" s="91" t="s">
        <v>102</v>
      </c>
      <c r="E675" s="92" t="s">
        <v>2491</v>
      </c>
      <c r="F675" s="93" t="s">
        <v>2492</v>
      </c>
      <c r="G675" s="94" t="s">
        <v>111</v>
      </c>
      <c r="H675" s="95">
        <v>500</v>
      </c>
      <c r="I675" s="96"/>
      <c r="J675" s="25"/>
      <c r="K675" s="97" t="s">
        <v>3</v>
      </c>
      <c r="L675" s="98" t="s">
        <v>43</v>
      </c>
      <c r="N675" s="99">
        <f>M675*H675</f>
        <v>0</v>
      </c>
      <c r="O675" s="99">
        <v>0</v>
      </c>
      <c r="P675" s="99">
        <f>O675*H675</f>
        <v>0</v>
      </c>
      <c r="Q675" s="99">
        <v>0</v>
      </c>
      <c r="R675" s="100">
        <f>Q675*H675</f>
        <v>0</v>
      </c>
      <c r="AP675" s="101" t="s">
        <v>106</v>
      </c>
      <c r="AR675" s="101" t="s">
        <v>102</v>
      </c>
      <c r="AS675" s="101" t="s">
        <v>72</v>
      </c>
      <c r="AW675" s="11" t="s">
        <v>107</v>
      </c>
      <c r="BC675" s="102" t="e">
        <f>IF(L675="základní",#REF!,0)</f>
        <v>#REF!</v>
      </c>
      <c r="BD675" s="102">
        <f>IF(L675="snížená",#REF!,0)</f>
        <v>0</v>
      </c>
      <c r="BE675" s="102">
        <f>IF(L675="zákl. přenesená",#REF!,0)</f>
        <v>0</v>
      </c>
      <c r="BF675" s="102">
        <f>IF(L675="sníž. přenesená",#REF!,0)</f>
        <v>0</v>
      </c>
      <c r="BG675" s="102">
        <f>IF(L675="nulová",#REF!,0)</f>
        <v>0</v>
      </c>
      <c r="BH675" s="11" t="s">
        <v>80</v>
      </c>
      <c r="BI675" s="102" t="e">
        <f>ROUND(#REF!*H675,2)</f>
        <v>#REF!</v>
      </c>
      <c r="BJ675" s="11" t="s">
        <v>106</v>
      </c>
      <c r="BK675" s="101" t="s">
        <v>2493</v>
      </c>
    </row>
    <row r="676" spans="2:63" s="1" customFormat="1" ht="33" customHeight="1">
      <c r="B676" s="90"/>
      <c r="C676" s="91" t="s">
        <v>2494</v>
      </c>
      <c r="D676" s="91" t="s">
        <v>102</v>
      </c>
      <c r="E676" s="92" t="s">
        <v>2495</v>
      </c>
      <c r="F676" s="93" t="s">
        <v>2496</v>
      </c>
      <c r="G676" s="94" t="s">
        <v>111</v>
      </c>
      <c r="H676" s="95">
        <v>500</v>
      </c>
      <c r="I676" s="96"/>
      <c r="J676" s="25"/>
      <c r="K676" s="97" t="s">
        <v>3</v>
      </c>
      <c r="L676" s="98" t="s">
        <v>43</v>
      </c>
      <c r="N676" s="99">
        <f>M676*H676</f>
        <v>0</v>
      </c>
      <c r="O676" s="99">
        <v>0</v>
      </c>
      <c r="P676" s="99">
        <f>O676*H676</f>
        <v>0</v>
      </c>
      <c r="Q676" s="99">
        <v>0</v>
      </c>
      <c r="R676" s="100">
        <f>Q676*H676</f>
        <v>0</v>
      </c>
      <c r="AP676" s="101" t="s">
        <v>106</v>
      </c>
      <c r="AR676" s="101" t="s">
        <v>102</v>
      </c>
      <c r="AS676" s="101" t="s">
        <v>72</v>
      </c>
      <c r="AW676" s="11" t="s">
        <v>107</v>
      </c>
      <c r="BC676" s="102" t="e">
        <f>IF(L676="základní",#REF!,0)</f>
        <v>#REF!</v>
      </c>
      <c r="BD676" s="102">
        <f>IF(L676="snížená",#REF!,0)</f>
        <v>0</v>
      </c>
      <c r="BE676" s="102">
        <f>IF(L676="zákl. přenesená",#REF!,0)</f>
        <v>0</v>
      </c>
      <c r="BF676" s="102">
        <f>IF(L676="sníž. přenesená",#REF!,0)</f>
        <v>0</v>
      </c>
      <c r="BG676" s="102">
        <f>IF(L676="nulová",#REF!,0)</f>
        <v>0</v>
      </c>
      <c r="BH676" s="11" t="s">
        <v>80</v>
      </c>
      <c r="BI676" s="102" t="e">
        <f>ROUND(#REF!*H676,2)</f>
        <v>#REF!</v>
      </c>
      <c r="BJ676" s="11" t="s">
        <v>106</v>
      </c>
      <c r="BK676" s="101" t="s">
        <v>2497</v>
      </c>
    </row>
    <row r="677" spans="2:63" s="1" customFormat="1" ht="33" customHeight="1">
      <c r="B677" s="90"/>
      <c r="C677" s="91" t="s">
        <v>2498</v>
      </c>
      <c r="D677" s="91" t="s">
        <v>102</v>
      </c>
      <c r="E677" s="92" t="s">
        <v>2499</v>
      </c>
      <c r="F677" s="93" t="s">
        <v>2500</v>
      </c>
      <c r="G677" s="94" t="s">
        <v>111</v>
      </c>
      <c r="H677" s="95">
        <v>500</v>
      </c>
      <c r="I677" s="96"/>
      <c r="J677" s="25"/>
      <c r="K677" s="97" t="s">
        <v>3</v>
      </c>
      <c r="L677" s="98" t="s">
        <v>43</v>
      </c>
      <c r="N677" s="99">
        <f>M677*H677</f>
        <v>0</v>
      </c>
      <c r="O677" s="99">
        <v>0</v>
      </c>
      <c r="P677" s="99">
        <f>O677*H677</f>
        <v>0</v>
      </c>
      <c r="Q677" s="99">
        <v>0</v>
      </c>
      <c r="R677" s="100">
        <f>Q677*H677</f>
        <v>0</v>
      </c>
      <c r="AP677" s="101" t="s">
        <v>106</v>
      </c>
      <c r="AR677" s="101" t="s">
        <v>102</v>
      </c>
      <c r="AS677" s="101" t="s">
        <v>72</v>
      </c>
      <c r="AW677" s="11" t="s">
        <v>107</v>
      </c>
      <c r="BC677" s="102" t="e">
        <f>IF(L677="základní",#REF!,0)</f>
        <v>#REF!</v>
      </c>
      <c r="BD677" s="102">
        <f>IF(L677="snížená",#REF!,0)</f>
        <v>0</v>
      </c>
      <c r="BE677" s="102">
        <f>IF(L677="zákl. přenesená",#REF!,0)</f>
        <v>0</v>
      </c>
      <c r="BF677" s="102">
        <f>IF(L677="sníž. přenesená",#REF!,0)</f>
        <v>0</v>
      </c>
      <c r="BG677" s="102">
        <f>IF(L677="nulová",#REF!,0)</f>
        <v>0</v>
      </c>
      <c r="BH677" s="11" t="s">
        <v>80</v>
      </c>
      <c r="BI677" s="102" t="e">
        <f>ROUND(#REF!*H677,2)</f>
        <v>#REF!</v>
      </c>
      <c r="BJ677" s="11" t="s">
        <v>106</v>
      </c>
      <c r="BK677" s="101" t="s">
        <v>2501</v>
      </c>
    </row>
    <row r="678" spans="2:63" s="1" customFormat="1" ht="33" customHeight="1">
      <c r="B678" s="90"/>
      <c r="C678" s="91" t="s">
        <v>2502</v>
      </c>
      <c r="D678" s="91" t="s">
        <v>102</v>
      </c>
      <c r="E678" s="92" t="s">
        <v>2503</v>
      </c>
      <c r="F678" s="93" t="s">
        <v>2504</v>
      </c>
      <c r="G678" s="94" t="s">
        <v>111</v>
      </c>
      <c r="H678" s="95">
        <v>500</v>
      </c>
      <c r="I678" s="96"/>
      <c r="J678" s="25"/>
      <c r="K678" s="97" t="s">
        <v>3</v>
      </c>
      <c r="L678" s="98" t="s">
        <v>43</v>
      </c>
      <c r="N678" s="99">
        <f>M678*H678</f>
        <v>0</v>
      </c>
      <c r="O678" s="99">
        <v>0</v>
      </c>
      <c r="P678" s="99">
        <f>O678*H678</f>
        <v>0</v>
      </c>
      <c r="Q678" s="99">
        <v>0</v>
      </c>
      <c r="R678" s="100">
        <f>Q678*H678</f>
        <v>0</v>
      </c>
      <c r="AP678" s="101" t="s">
        <v>106</v>
      </c>
      <c r="AR678" s="101" t="s">
        <v>102</v>
      </c>
      <c r="AS678" s="101" t="s">
        <v>72</v>
      </c>
      <c r="AW678" s="11" t="s">
        <v>107</v>
      </c>
      <c r="BC678" s="102" t="e">
        <f>IF(L678="základní",#REF!,0)</f>
        <v>#REF!</v>
      </c>
      <c r="BD678" s="102">
        <f>IF(L678="snížená",#REF!,0)</f>
        <v>0</v>
      </c>
      <c r="BE678" s="102">
        <f>IF(L678="zákl. přenesená",#REF!,0)</f>
        <v>0</v>
      </c>
      <c r="BF678" s="102">
        <f>IF(L678="sníž. přenesená",#REF!,0)</f>
        <v>0</v>
      </c>
      <c r="BG678" s="102">
        <f>IF(L678="nulová",#REF!,0)</f>
        <v>0</v>
      </c>
      <c r="BH678" s="11" t="s">
        <v>80</v>
      </c>
      <c r="BI678" s="102" t="e">
        <f>ROUND(#REF!*H678,2)</f>
        <v>#REF!</v>
      </c>
      <c r="BJ678" s="11" t="s">
        <v>106</v>
      </c>
      <c r="BK678" s="101" t="s">
        <v>2505</v>
      </c>
    </row>
    <row r="679" spans="2:63" s="1" customFormat="1" ht="33" customHeight="1">
      <c r="B679" s="90"/>
      <c r="C679" s="91" t="s">
        <v>2506</v>
      </c>
      <c r="D679" s="91" t="s">
        <v>102</v>
      </c>
      <c r="E679" s="92" t="s">
        <v>2507</v>
      </c>
      <c r="F679" s="93" t="s">
        <v>2508</v>
      </c>
      <c r="G679" s="94" t="s">
        <v>111</v>
      </c>
      <c r="H679" s="95">
        <v>500</v>
      </c>
      <c r="I679" s="96"/>
      <c r="J679" s="25"/>
      <c r="K679" s="97" t="s">
        <v>3</v>
      </c>
      <c r="L679" s="98" t="s">
        <v>43</v>
      </c>
      <c r="N679" s="99">
        <f>M679*H679</f>
        <v>0</v>
      </c>
      <c r="O679" s="99">
        <v>0</v>
      </c>
      <c r="P679" s="99">
        <f>O679*H679</f>
        <v>0</v>
      </c>
      <c r="Q679" s="99">
        <v>0</v>
      </c>
      <c r="R679" s="100">
        <f>Q679*H679</f>
        <v>0</v>
      </c>
      <c r="AP679" s="101" t="s">
        <v>106</v>
      </c>
      <c r="AR679" s="101" t="s">
        <v>102</v>
      </c>
      <c r="AS679" s="101" t="s">
        <v>72</v>
      </c>
      <c r="AW679" s="11" t="s">
        <v>107</v>
      </c>
      <c r="BC679" s="102" t="e">
        <f>IF(L679="základní",#REF!,0)</f>
        <v>#REF!</v>
      </c>
      <c r="BD679" s="102">
        <f>IF(L679="snížená",#REF!,0)</f>
        <v>0</v>
      </c>
      <c r="BE679" s="102">
        <f>IF(L679="zákl. přenesená",#REF!,0)</f>
        <v>0</v>
      </c>
      <c r="BF679" s="102">
        <f>IF(L679="sníž. přenesená",#REF!,0)</f>
        <v>0</v>
      </c>
      <c r="BG679" s="102">
        <f>IF(L679="nulová",#REF!,0)</f>
        <v>0</v>
      </c>
      <c r="BH679" s="11" t="s">
        <v>80</v>
      </c>
      <c r="BI679" s="102" t="e">
        <f>ROUND(#REF!*H679,2)</f>
        <v>#REF!</v>
      </c>
      <c r="BJ679" s="11" t="s">
        <v>106</v>
      </c>
      <c r="BK679" s="101" t="s">
        <v>2509</v>
      </c>
    </row>
    <row r="680" spans="2:63" s="1" customFormat="1" ht="33" customHeight="1">
      <c r="B680" s="90"/>
      <c r="C680" s="91" t="s">
        <v>2510</v>
      </c>
      <c r="D680" s="91" t="s">
        <v>102</v>
      </c>
      <c r="E680" s="92" t="s">
        <v>2511</v>
      </c>
      <c r="F680" s="93" t="s">
        <v>2512</v>
      </c>
      <c r="G680" s="94" t="s">
        <v>111</v>
      </c>
      <c r="H680" s="95">
        <v>500</v>
      </c>
      <c r="I680" s="96"/>
      <c r="J680" s="25"/>
      <c r="K680" s="97" t="s">
        <v>3</v>
      </c>
      <c r="L680" s="98" t="s">
        <v>43</v>
      </c>
      <c r="N680" s="99">
        <f>M680*H680</f>
        <v>0</v>
      </c>
      <c r="O680" s="99">
        <v>0</v>
      </c>
      <c r="P680" s="99">
        <f>O680*H680</f>
        <v>0</v>
      </c>
      <c r="Q680" s="99">
        <v>0</v>
      </c>
      <c r="R680" s="100">
        <f>Q680*H680</f>
        <v>0</v>
      </c>
      <c r="AP680" s="101" t="s">
        <v>106</v>
      </c>
      <c r="AR680" s="101" t="s">
        <v>102</v>
      </c>
      <c r="AS680" s="101" t="s">
        <v>72</v>
      </c>
      <c r="AW680" s="11" t="s">
        <v>107</v>
      </c>
      <c r="BC680" s="102" t="e">
        <f>IF(L680="základní",#REF!,0)</f>
        <v>#REF!</v>
      </c>
      <c r="BD680" s="102">
        <f>IF(L680="snížená",#REF!,0)</f>
        <v>0</v>
      </c>
      <c r="BE680" s="102">
        <f>IF(L680="zákl. přenesená",#REF!,0)</f>
        <v>0</v>
      </c>
      <c r="BF680" s="102">
        <f>IF(L680="sníž. přenesená",#REF!,0)</f>
        <v>0</v>
      </c>
      <c r="BG680" s="102">
        <f>IF(L680="nulová",#REF!,0)</f>
        <v>0</v>
      </c>
      <c r="BH680" s="11" t="s">
        <v>80</v>
      </c>
      <c r="BI680" s="102" t="e">
        <f>ROUND(#REF!*H680,2)</f>
        <v>#REF!</v>
      </c>
      <c r="BJ680" s="11" t="s">
        <v>106</v>
      </c>
      <c r="BK680" s="101" t="s">
        <v>2513</v>
      </c>
    </row>
    <row r="681" spans="2:63" s="1" customFormat="1" ht="33" customHeight="1">
      <c r="B681" s="90"/>
      <c r="C681" s="91" t="s">
        <v>2514</v>
      </c>
      <c r="D681" s="91" t="s">
        <v>102</v>
      </c>
      <c r="E681" s="92" t="s">
        <v>2515</v>
      </c>
      <c r="F681" s="93" t="s">
        <v>2516</v>
      </c>
      <c r="G681" s="94" t="s">
        <v>111</v>
      </c>
      <c r="H681" s="95">
        <v>500</v>
      </c>
      <c r="I681" s="96"/>
      <c r="J681" s="25"/>
      <c r="K681" s="97" t="s">
        <v>3</v>
      </c>
      <c r="L681" s="98" t="s">
        <v>43</v>
      </c>
      <c r="N681" s="99">
        <f>M681*H681</f>
        <v>0</v>
      </c>
      <c r="O681" s="99">
        <v>0</v>
      </c>
      <c r="P681" s="99">
        <f>O681*H681</f>
        <v>0</v>
      </c>
      <c r="Q681" s="99">
        <v>0</v>
      </c>
      <c r="R681" s="100">
        <f>Q681*H681</f>
        <v>0</v>
      </c>
      <c r="AP681" s="101" t="s">
        <v>106</v>
      </c>
      <c r="AR681" s="101" t="s">
        <v>102</v>
      </c>
      <c r="AS681" s="101" t="s">
        <v>72</v>
      </c>
      <c r="AW681" s="11" t="s">
        <v>107</v>
      </c>
      <c r="BC681" s="102" t="e">
        <f>IF(L681="základní",#REF!,0)</f>
        <v>#REF!</v>
      </c>
      <c r="BD681" s="102">
        <f>IF(L681="snížená",#REF!,0)</f>
        <v>0</v>
      </c>
      <c r="BE681" s="102">
        <f>IF(L681="zákl. přenesená",#REF!,0)</f>
        <v>0</v>
      </c>
      <c r="BF681" s="102">
        <f>IF(L681="sníž. přenesená",#REF!,0)</f>
        <v>0</v>
      </c>
      <c r="BG681" s="102">
        <f>IF(L681="nulová",#REF!,0)</f>
        <v>0</v>
      </c>
      <c r="BH681" s="11" t="s">
        <v>80</v>
      </c>
      <c r="BI681" s="102" t="e">
        <f>ROUND(#REF!*H681,2)</f>
        <v>#REF!</v>
      </c>
      <c r="BJ681" s="11" t="s">
        <v>106</v>
      </c>
      <c r="BK681" s="101" t="s">
        <v>2517</v>
      </c>
    </row>
    <row r="682" spans="2:63" s="1" customFormat="1" ht="24.2" customHeight="1">
      <c r="B682" s="90"/>
      <c r="C682" s="91" t="s">
        <v>2518</v>
      </c>
      <c r="D682" s="91" t="s">
        <v>102</v>
      </c>
      <c r="E682" s="92" t="s">
        <v>2519</v>
      </c>
      <c r="F682" s="93" t="s">
        <v>2520</v>
      </c>
      <c r="G682" s="94" t="s">
        <v>111</v>
      </c>
      <c r="H682" s="95">
        <v>500</v>
      </c>
      <c r="I682" s="96"/>
      <c r="J682" s="25"/>
      <c r="K682" s="97" t="s">
        <v>3</v>
      </c>
      <c r="L682" s="98" t="s">
        <v>43</v>
      </c>
      <c r="N682" s="99">
        <f>M682*H682</f>
        <v>0</v>
      </c>
      <c r="O682" s="99">
        <v>0</v>
      </c>
      <c r="P682" s="99">
        <f>O682*H682</f>
        <v>0</v>
      </c>
      <c r="Q682" s="99">
        <v>0</v>
      </c>
      <c r="R682" s="100">
        <f>Q682*H682</f>
        <v>0</v>
      </c>
      <c r="AP682" s="101" t="s">
        <v>106</v>
      </c>
      <c r="AR682" s="101" t="s">
        <v>102</v>
      </c>
      <c r="AS682" s="101" t="s">
        <v>72</v>
      </c>
      <c r="AW682" s="11" t="s">
        <v>107</v>
      </c>
      <c r="BC682" s="102" t="e">
        <f>IF(L682="základní",#REF!,0)</f>
        <v>#REF!</v>
      </c>
      <c r="BD682" s="102">
        <f>IF(L682="snížená",#REF!,0)</f>
        <v>0</v>
      </c>
      <c r="BE682" s="102">
        <f>IF(L682="zákl. přenesená",#REF!,0)</f>
        <v>0</v>
      </c>
      <c r="BF682" s="102">
        <f>IF(L682="sníž. přenesená",#REF!,0)</f>
        <v>0</v>
      </c>
      <c r="BG682" s="102">
        <f>IF(L682="nulová",#REF!,0)</f>
        <v>0</v>
      </c>
      <c r="BH682" s="11" t="s">
        <v>80</v>
      </c>
      <c r="BI682" s="102" t="e">
        <f>ROUND(#REF!*H682,2)</f>
        <v>#REF!</v>
      </c>
      <c r="BJ682" s="11" t="s">
        <v>106</v>
      </c>
      <c r="BK682" s="101" t="s">
        <v>2521</v>
      </c>
    </row>
    <row r="683" spans="2:63" s="1" customFormat="1" ht="33" customHeight="1">
      <c r="B683" s="90"/>
      <c r="C683" s="91" t="s">
        <v>2522</v>
      </c>
      <c r="D683" s="91" t="s">
        <v>102</v>
      </c>
      <c r="E683" s="92" t="s">
        <v>2523</v>
      </c>
      <c r="F683" s="93" t="s">
        <v>2524</v>
      </c>
      <c r="G683" s="94" t="s">
        <v>111</v>
      </c>
      <c r="H683" s="95">
        <v>500</v>
      </c>
      <c r="I683" s="96"/>
      <c r="J683" s="25"/>
      <c r="K683" s="97" t="s">
        <v>3</v>
      </c>
      <c r="L683" s="98" t="s">
        <v>43</v>
      </c>
      <c r="N683" s="99">
        <f>M683*H683</f>
        <v>0</v>
      </c>
      <c r="O683" s="99">
        <v>0</v>
      </c>
      <c r="P683" s="99">
        <f>O683*H683</f>
        <v>0</v>
      </c>
      <c r="Q683" s="99">
        <v>0</v>
      </c>
      <c r="R683" s="100">
        <f>Q683*H683</f>
        <v>0</v>
      </c>
      <c r="AP683" s="101" t="s">
        <v>106</v>
      </c>
      <c r="AR683" s="101" t="s">
        <v>102</v>
      </c>
      <c r="AS683" s="101" t="s">
        <v>72</v>
      </c>
      <c r="AW683" s="11" t="s">
        <v>107</v>
      </c>
      <c r="BC683" s="102" t="e">
        <f>IF(L683="základní",#REF!,0)</f>
        <v>#REF!</v>
      </c>
      <c r="BD683" s="102">
        <f>IF(L683="snížená",#REF!,0)</f>
        <v>0</v>
      </c>
      <c r="BE683" s="102">
        <f>IF(L683="zákl. přenesená",#REF!,0)</f>
        <v>0</v>
      </c>
      <c r="BF683" s="102">
        <f>IF(L683="sníž. přenesená",#REF!,0)</f>
        <v>0</v>
      </c>
      <c r="BG683" s="102">
        <f>IF(L683="nulová",#REF!,0)</f>
        <v>0</v>
      </c>
      <c r="BH683" s="11" t="s">
        <v>80</v>
      </c>
      <c r="BI683" s="102" t="e">
        <f>ROUND(#REF!*H683,2)</f>
        <v>#REF!</v>
      </c>
      <c r="BJ683" s="11" t="s">
        <v>106</v>
      </c>
      <c r="BK683" s="101" t="s">
        <v>2525</v>
      </c>
    </row>
    <row r="684" spans="2:63" s="1" customFormat="1" ht="33" customHeight="1">
      <c r="B684" s="90"/>
      <c r="C684" s="91" t="s">
        <v>2526</v>
      </c>
      <c r="D684" s="91" t="s">
        <v>102</v>
      </c>
      <c r="E684" s="92" t="s">
        <v>2527</v>
      </c>
      <c r="F684" s="93" t="s">
        <v>2528</v>
      </c>
      <c r="G684" s="94" t="s">
        <v>111</v>
      </c>
      <c r="H684" s="95">
        <v>500</v>
      </c>
      <c r="I684" s="96"/>
      <c r="J684" s="25"/>
      <c r="K684" s="97" t="s">
        <v>3</v>
      </c>
      <c r="L684" s="98" t="s">
        <v>43</v>
      </c>
      <c r="N684" s="99">
        <f>M684*H684</f>
        <v>0</v>
      </c>
      <c r="O684" s="99">
        <v>0</v>
      </c>
      <c r="P684" s="99">
        <f>O684*H684</f>
        <v>0</v>
      </c>
      <c r="Q684" s="99">
        <v>0</v>
      </c>
      <c r="R684" s="100">
        <f>Q684*H684</f>
        <v>0</v>
      </c>
      <c r="AP684" s="101" t="s">
        <v>106</v>
      </c>
      <c r="AR684" s="101" t="s">
        <v>102</v>
      </c>
      <c r="AS684" s="101" t="s">
        <v>72</v>
      </c>
      <c r="AW684" s="11" t="s">
        <v>107</v>
      </c>
      <c r="BC684" s="102" t="e">
        <f>IF(L684="základní",#REF!,0)</f>
        <v>#REF!</v>
      </c>
      <c r="BD684" s="102">
        <f>IF(L684="snížená",#REF!,0)</f>
        <v>0</v>
      </c>
      <c r="BE684" s="102">
        <f>IF(L684="zákl. přenesená",#REF!,0)</f>
        <v>0</v>
      </c>
      <c r="BF684" s="102">
        <f>IF(L684="sníž. přenesená",#REF!,0)</f>
        <v>0</v>
      </c>
      <c r="BG684" s="102">
        <f>IF(L684="nulová",#REF!,0)</f>
        <v>0</v>
      </c>
      <c r="BH684" s="11" t="s">
        <v>80</v>
      </c>
      <c r="BI684" s="102" t="e">
        <f>ROUND(#REF!*H684,2)</f>
        <v>#REF!</v>
      </c>
      <c r="BJ684" s="11" t="s">
        <v>106</v>
      </c>
      <c r="BK684" s="101" t="s">
        <v>2529</v>
      </c>
    </row>
    <row r="685" spans="2:63" s="1" customFormat="1" ht="33" customHeight="1">
      <c r="B685" s="90"/>
      <c r="C685" s="91" t="s">
        <v>2530</v>
      </c>
      <c r="D685" s="91" t="s">
        <v>102</v>
      </c>
      <c r="E685" s="92" t="s">
        <v>2531</v>
      </c>
      <c r="F685" s="93" t="s">
        <v>2532</v>
      </c>
      <c r="G685" s="94" t="s">
        <v>111</v>
      </c>
      <c r="H685" s="95">
        <v>500</v>
      </c>
      <c r="I685" s="96"/>
      <c r="J685" s="25"/>
      <c r="K685" s="97" t="s">
        <v>3</v>
      </c>
      <c r="L685" s="98" t="s">
        <v>43</v>
      </c>
      <c r="N685" s="99">
        <f>M685*H685</f>
        <v>0</v>
      </c>
      <c r="O685" s="99">
        <v>0</v>
      </c>
      <c r="P685" s="99">
        <f>O685*H685</f>
        <v>0</v>
      </c>
      <c r="Q685" s="99">
        <v>0</v>
      </c>
      <c r="R685" s="100">
        <f>Q685*H685</f>
        <v>0</v>
      </c>
      <c r="AP685" s="101" t="s">
        <v>106</v>
      </c>
      <c r="AR685" s="101" t="s">
        <v>102</v>
      </c>
      <c r="AS685" s="101" t="s">
        <v>72</v>
      </c>
      <c r="AW685" s="11" t="s">
        <v>107</v>
      </c>
      <c r="BC685" s="102" t="e">
        <f>IF(L685="základní",#REF!,0)</f>
        <v>#REF!</v>
      </c>
      <c r="BD685" s="102">
        <f>IF(L685="snížená",#REF!,0)</f>
        <v>0</v>
      </c>
      <c r="BE685" s="102">
        <f>IF(L685="zákl. přenesená",#REF!,0)</f>
        <v>0</v>
      </c>
      <c r="BF685" s="102">
        <f>IF(L685="sníž. přenesená",#REF!,0)</f>
        <v>0</v>
      </c>
      <c r="BG685" s="102">
        <f>IF(L685="nulová",#REF!,0)</f>
        <v>0</v>
      </c>
      <c r="BH685" s="11" t="s">
        <v>80</v>
      </c>
      <c r="BI685" s="102" t="e">
        <f>ROUND(#REF!*H685,2)</f>
        <v>#REF!</v>
      </c>
      <c r="BJ685" s="11" t="s">
        <v>106</v>
      </c>
      <c r="BK685" s="101" t="s">
        <v>2533</v>
      </c>
    </row>
    <row r="686" spans="2:63" s="1" customFormat="1" ht="33" customHeight="1">
      <c r="B686" s="90"/>
      <c r="C686" s="91" t="s">
        <v>2534</v>
      </c>
      <c r="D686" s="91" t="s">
        <v>102</v>
      </c>
      <c r="E686" s="92" t="s">
        <v>2535</v>
      </c>
      <c r="F686" s="93" t="s">
        <v>2536</v>
      </c>
      <c r="G686" s="94" t="s">
        <v>111</v>
      </c>
      <c r="H686" s="95">
        <v>500</v>
      </c>
      <c r="I686" s="96"/>
      <c r="J686" s="25"/>
      <c r="K686" s="97" t="s">
        <v>3</v>
      </c>
      <c r="L686" s="98" t="s">
        <v>43</v>
      </c>
      <c r="N686" s="99">
        <f>M686*H686</f>
        <v>0</v>
      </c>
      <c r="O686" s="99">
        <v>0</v>
      </c>
      <c r="P686" s="99">
        <f>O686*H686</f>
        <v>0</v>
      </c>
      <c r="Q686" s="99">
        <v>0</v>
      </c>
      <c r="R686" s="100">
        <f>Q686*H686</f>
        <v>0</v>
      </c>
      <c r="AP686" s="101" t="s">
        <v>106</v>
      </c>
      <c r="AR686" s="101" t="s">
        <v>102</v>
      </c>
      <c r="AS686" s="101" t="s">
        <v>72</v>
      </c>
      <c r="AW686" s="11" t="s">
        <v>107</v>
      </c>
      <c r="BC686" s="102" t="e">
        <f>IF(L686="základní",#REF!,0)</f>
        <v>#REF!</v>
      </c>
      <c r="BD686" s="102">
        <f>IF(L686="snížená",#REF!,0)</f>
        <v>0</v>
      </c>
      <c r="BE686" s="102">
        <f>IF(L686="zákl. přenesená",#REF!,0)</f>
        <v>0</v>
      </c>
      <c r="BF686" s="102">
        <f>IF(L686="sníž. přenesená",#REF!,0)</f>
        <v>0</v>
      </c>
      <c r="BG686" s="102">
        <f>IF(L686="nulová",#REF!,0)</f>
        <v>0</v>
      </c>
      <c r="BH686" s="11" t="s">
        <v>80</v>
      </c>
      <c r="BI686" s="102" t="e">
        <f>ROUND(#REF!*H686,2)</f>
        <v>#REF!</v>
      </c>
      <c r="BJ686" s="11" t="s">
        <v>106</v>
      </c>
      <c r="BK686" s="101" t="s">
        <v>2537</v>
      </c>
    </row>
    <row r="687" spans="2:63" s="1" customFormat="1" ht="24.2" customHeight="1">
      <c r="B687" s="90"/>
      <c r="C687" s="91" t="s">
        <v>2538</v>
      </c>
      <c r="D687" s="91" t="s">
        <v>102</v>
      </c>
      <c r="E687" s="92" t="s">
        <v>2539</v>
      </c>
      <c r="F687" s="93" t="s">
        <v>2540</v>
      </c>
      <c r="G687" s="94" t="s">
        <v>111</v>
      </c>
      <c r="H687" s="95">
        <v>200</v>
      </c>
      <c r="I687" s="96"/>
      <c r="J687" s="25"/>
      <c r="K687" s="97" t="s">
        <v>3</v>
      </c>
      <c r="L687" s="98" t="s">
        <v>43</v>
      </c>
      <c r="N687" s="99">
        <f>M687*H687</f>
        <v>0</v>
      </c>
      <c r="O687" s="99">
        <v>0</v>
      </c>
      <c r="P687" s="99">
        <f>O687*H687</f>
        <v>0</v>
      </c>
      <c r="Q687" s="99">
        <v>0</v>
      </c>
      <c r="R687" s="100">
        <f>Q687*H687</f>
        <v>0</v>
      </c>
      <c r="AP687" s="101" t="s">
        <v>106</v>
      </c>
      <c r="AR687" s="101" t="s">
        <v>102</v>
      </c>
      <c r="AS687" s="101" t="s">
        <v>72</v>
      </c>
      <c r="AW687" s="11" t="s">
        <v>107</v>
      </c>
      <c r="BC687" s="102" t="e">
        <f>IF(L687="základní",#REF!,0)</f>
        <v>#REF!</v>
      </c>
      <c r="BD687" s="102">
        <f>IF(L687="snížená",#REF!,0)</f>
        <v>0</v>
      </c>
      <c r="BE687" s="102">
        <f>IF(L687="zákl. přenesená",#REF!,0)</f>
        <v>0</v>
      </c>
      <c r="BF687" s="102">
        <f>IF(L687="sníž. přenesená",#REF!,0)</f>
        <v>0</v>
      </c>
      <c r="BG687" s="102">
        <f>IF(L687="nulová",#REF!,0)</f>
        <v>0</v>
      </c>
      <c r="BH687" s="11" t="s">
        <v>80</v>
      </c>
      <c r="BI687" s="102" t="e">
        <f>ROUND(#REF!*H687,2)</f>
        <v>#REF!</v>
      </c>
      <c r="BJ687" s="11" t="s">
        <v>106</v>
      </c>
      <c r="BK687" s="101" t="s">
        <v>2541</v>
      </c>
    </row>
    <row r="688" spans="2:63" s="1" customFormat="1" ht="24.2" customHeight="1">
      <c r="B688" s="90"/>
      <c r="C688" s="91" t="s">
        <v>2542</v>
      </c>
      <c r="D688" s="91" t="s">
        <v>102</v>
      </c>
      <c r="E688" s="92" t="s">
        <v>2543</v>
      </c>
      <c r="F688" s="93" t="s">
        <v>2544</v>
      </c>
      <c r="G688" s="94" t="s">
        <v>111</v>
      </c>
      <c r="H688" s="95">
        <v>200</v>
      </c>
      <c r="I688" s="96"/>
      <c r="J688" s="25"/>
      <c r="K688" s="97" t="s">
        <v>3</v>
      </c>
      <c r="L688" s="98" t="s">
        <v>43</v>
      </c>
      <c r="N688" s="99">
        <f>M688*H688</f>
        <v>0</v>
      </c>
      <c r="O688" s="99">
        <v>0</v>
      </c>
      <c r="P688" s="99">
        <f>O688*H688</f>
        <v>0</v>
      </c>
      <c r="Q688" s="99">
        <v>0</v>
      </c>
      <c r="R688" s="100">
        <f>Q688*H688</f>
        <v>0</v>
      </c>
      <c r="AP688" s="101" t="s">
        <v>106</v>
      </c>
      <c r="AR688" s="101" t="s">
        <v>102</v>
      </c>
      <c r="AS688" s="101" t="s">
        <v>72</v>
      </c>
      <c r="AW688" s="11" t="s">
        <v>107</v>
      </c>
      <c r="BC688" s="102" t="e">
        <f>IF(L688="základní",#REF!,0)</f>
        <v>#REF!</v>
      </c>
      <c r="BD688" s="102">
        <f>IF(L688="snížená",#REF!,0)</f>
        <v>0</v>
      </c>
      <c r="BE688" s="102">
        <f>IF(L688="zákl. přenesená",#REF!,0)</f>
        <v>0</v>
      </c>
      <c r="BF688" s="102">
        <f>IF(L688="sníž. přenesená",#REF!,0)</f>
        <v>0</v>
      </c>
      <c r="BG688" s="102">
        <f>IF(L688="nulová",#REF!,0)</f>
        <v>0</v>
      </c>
      <c r="BH688" s="11" t="s">
        <v>80</v>
      </c>
      <c r="BI688" s="102" t="e">
        <f>ROUND(#REF!*H688,2)</f>
        <v>#REF!</v>
      </c>
      <c r="BJ688" s="11" t="s">
        <v>106</v>
      </c>
      <c r="BK688" s="101" t="s">
        <v>2545</v>
      </c>
    </row>
    <row r="689" spans="2:63" s="1" customFormat="1" ht="37.9" customHeight="1">
      <c r="B689" s="90"/>
      <c r="C689" s="91" t="s">
        <v>2546</v>
      </c>
      <c r="D689" s="91" t="s">
        <v>102</v>
      </c>
      <c r="E689" s="92" t="s">
        <v>2547</v>
      </c>
      <c r="F689" s="93" t="s">
        <v>2548</v>
      </c>
      <c r="G689" s="94" t="s">
        <v>148</v>
      </c>
      <c r="H689" s="95">
        <v>500</v>
      </c>
      <c r="I689" s="96"/>
      <c r="J689" s="25"/>
      <c r="K689" s="97" t="s">
        <v>3</v>
      </c>
      <c r="L689" s="98" t="s">
        <v>43</v>
      </c>
      <c r="N689" s="99">
        <f>M689*H689</f>
        <v>0</v>
      </c>
      <c r="O689" s="99">
        <v>0</v>
      </c>
      <c r="P689" s="99">
        <f>O689*H689</f>
        <v>0</v>
      </c>
      <c r="Q689" s="99">
        <v>0</v>
      </c>
      <c r="R689" s="100">
        <f>Q689*H689</f>
        <v>0</v>
      </c>
      <c r="AP689" s="101" t="s">
        <v>106</v>
      </c>
      <c r="AR689" s="101" t="s">
        <v>102</v>
      </c>
      <c r="AS689" s="101" t="s">
        <v>72</v>
      </c>
      <c r="AW689" s="11" t="s">
        <v>107</v>
      </c>
      <c r="BC689" s="102" t="e">
        <f>IF(L689="základní",#REF!,0)</f>
        <v>#REF!</v>
      </c>
      <c r="BD689" s="102">
        <f>IF(L689="snížená",#REF!,0)</f>
        <v>0</v>
      </c>
      <c r="BE689" s="102">
        <f>IF(L689="zákl. přenesená",#REF!,0)</f>
        <v>0</v>
      </c>
      <c r="BF689" s="102">
        <f>IF(L689="sníž. přenesená",#REF!,0)</f>
        <v>0</v>
      </c>
      <c r="BG689" s="102">
        <f>IF(L689="nulová",#REF!,0)</f>
        <v>0</v>
      </c>
      <c r="BH689" s="11" t="s">
        <v>80</v>
      </c>
      <c r="BI689" s="102" t="e">
        <f>ROUND(#REF!*H689,2)</f>
        <v>#REF!</v>
      </c>
      <c r="BJ689" s="11" t="s">
        <v>106</v>
      </c>
      <c r="BK689" s="101" t="s">
        <v>2549</v>
      </c>
    </row>
    <row r="690" spans="2:63" s="1" customFormat="1" ht="37.9" customHeight="1">
      <c r="B690" s="90"/>
      <c r="C690" s="91" t="s">
        <v>2550</v>
      </c>
      <c r="D690" s="91" t="s">
        <v>102</v>
      </c>
      <c r="E690" s="92" t="s">
        <v>2551</v>
      </c>
      <c r="F690" s="93" t="s">
        <v>2552</v>
      </c>
      <c r="G690" s="94" t="s">
        <v>148</v>
      </c>
      <c r="H690" s="95">
        <v>500</v>
      </c>
      <c r="I690" s="96"/>
      <c r="J690" s="25"/>
      <c r="K690" s="97" t="s">
        <v>3</v>
      </c>
      <c r="L690" s="98" t="s">
        <v>43</v>
      </c>
      <c r="N690" s="99">
        <f>M690*H690</f>
        <v>0</v>
      </c>
      <c r="O690" s="99">
        <v>0</v>
      </c>
      <c r="P690" s="99">
        <f>O690*H690</f>
        <v>0</v>
      </c>
      <c r="Q690" s="99">
        <v>0</v>
      </c>
      <c r="R690" s="100">
        <f>Q690*H690</f>
        <v>0</v>
      </c>
      <c r="AP690" s="101" t="s">
        <v>106</v>
      </c>
      <c r="AR690" s="101" t="s">
        <v>102</v>
      </c>
      <c r="AS690" s="101" t="s">
        <v>72</v>
      </c>
      <c r="AW690" s="11" t="s">
        <v>107</v>
      </c>
      <c r="BC690" s="102" t="e">
        <f>IF(L690="základní",#REF!,0)</f>
        <v>#REF!</v>
      </c>
      <c r="BD690" s="102">
        <f>IF(L690="snížená",#REF!,0)</f>
        <v>0</v>
      </c>
      <c r="BE690" s="102">
        <f>IF(L690="zákl. přenesená",#REF!,0)</f>
        <v>0</v>
      </c>
      <c r="BF690" s="102">
        <f>IF(L690="sníž. přenesená",#REF!,0)</f>
        <v>0</v>
      </c>
      <c r="BG690" s="102">
        <f>IF(L690="nulová",#REF!,0)</f>
        <v>0</v>
      </c>
      <c r="BH690" s="11" t="s">
        <v>80</v>
      </c>
      <c r="BI690" s="102" t="e">
        <f>ROUND(#REF!*H690,2)</f>
        <v>#REF!</v>
      </c>
      <c r="BJ690" s="11" t="s">
        <v>106</v>
      </c>
      <c r="BK690" s="101" t="s">
        <v>2553</v>
      </c>
    </row>
    <row r="691" spans="2:63" s="1" customFormat="1" ht="37.9" customHeight="1">
      <c r="B691" s="90"/>
      <c r="C691" s="91" t="s">
        <v>2554</v>
      </c>
      <c r="D691" s="91" t="s">
        <v>102</v>
      </c>
      <c r="E691" s="92" t="s">
        <v>2555</v>
      </c>
      <c r="F691" s="93" t="s">
        <v>2556</v>
      </c>
      <c r="G691" s="94" t="s">
        <v>148</v>
      </c>
      <c r="H691" s="95">
        <v>100</v>
      </c>
      <c r="I691" s="96"/>
      <c r="J691" s="25"/>
      <c r="K691" s="97" t="s">
        <v>3</v>
      </c>
      <c r="L691" s="98" t="s">
        <v>43</v>
      </c>
      <c r="N691" s="99">
        <f>M691*H691</f>
        <v>0</v>
      </c>
      <c r="O691" s="99">
        <v>0</v>
      </c>
      <c r="P691" s="99">
        <f>O691*H691</f>
        <v>0</v>
      </c>
      <c r="Q691" s="99">
        <v>0</v>
      </c>
      <c r="R691" s="100">
        <f>Q691*H691</f>
        <v>0</v>
      </c>
      <c r="AP691" s="101" t="s">
        <v>106</v>
      </c>
      <c r="AR691" s="101" t="s">
        <v>102</v>
      </c>
      <c r="AS691" s="101" t="s">
        <v>72</v>
      </c>
      <c r="AW691" s="11" t="s">
        <v>107</v>
      </c>
      <c r="BC691" s="102" t="e">
        <f>IF(L691="základní",#REF!,0)</f>
        <v>#REF!</v>
      </c>
      <c r="BD691" s="102">
        <f>IF(L691="snížená",#REF!,0)</f>
        <v>0</v>
      </c>
      <c r="BE691" s="102">
        <f>IF(L691="zákl. přenesená",#REF!,0)</f>
        <v>0</v>
      </c>
      <c r="BF691" s="102">
        <f>IF(L691="sníž. přenesená",#REF!,0)</f>
        <v>0</v>
      </c>
      <c r="BG691" s="102">
        <f>IF(L691="nulová",#REF!,0)</f>
        <v>0</v>
      </c>
      <c r="BH691" s="11" t="s">
        <v>80</v>
      </c>
      <c r="BI691" s="102" t="e">
        <f>ROUND(#REF!*H691,2)</f>
        <v>#REF!</v>
      </c>
      <c r="BJ691" s="11" t="s">
        <v>106</v>
      </c>
      <c r="BK691" s="101" t="s">
        <v>2557</v>
      </c>
    </row>
    <row r="692" spans="2:63" s="1" customFormat="1" ht="37.9" customHeight="1">
      <c r="B692" s="90"/>
      <c r="C692" s="91" t="s">
        <v>2558</v>
      </c>
      <c r="D692" s="91" t="s">
        <v>102</v>
      </c>
      <c r="E692" s="92" t="s">
        <v>2559</v>
      </c>
      <c r="F692" s="93" t="s">
        <v>2560</v>
      </c>
      <c r="G692" s="94" t="s">
        <v>148</v>
      </c>
      <c r="H692" s="95">
        <v>100</v>
      </c>
      <c r="I692" s="96"/>
      <c r="J692" s="25"/>
      <c r="K692" s="97" t="s">
        <v>3</v>
      </c>
      <c r="L692" s="98" t="s">
        <v>43</v>
      </c>
      <c r="N692" s="99">
        <f>M692*H692</f>
        <v>0</v>
      </c>
      <c r="O692" s="99">
        <v>0</v>
      </c>
      <c r="P692" s="99">
        <f>O692*H692</f>
        <v>0</v>
      </c>
      <c r="Q692" s="99">
        <v>0</v>
      </c>
      <c r="R692" s="100">
        <f>Q692*H692</f>
        <v>0</v>
      </c>
      <c r="AP692" s="101" t="s">
        <v>106</v>
      </c>
      <c r="AR692" s="101" t="s">
        <v>102</v>
      </c>
      <c r="AS692" s="101" t="s">
        <v>72</v>
      </c>
      <c r="AW692" s="11" t="s">
        <v>107</v>
      </c>
      <c r="BC692" s="102" t="e">
        <f>IF(L692="základní",#REF!,0)</f>
        <v>#REF!</v>
      </c>
      <c r="BD692" s="102">
        <f>IF(L692="snížená",#REF!,0)</f>
        <v>0</v>
      </c>
      <c r="BE692" s="102">
        <f>IF(L692="zákl. přenesená",#REF!,0)</f>
        <v>0</v>
      </c>
      <c r="BF692" s="102">
        <f>IF(L692="sníž. přenesená",#REF!,0)</f>
        <v>0</v>
      </c>
      <c r="BG692" s="102">
        <f>IF(L692="nulová",#REF!,0)</f>
        <v>0</v>
      </c>
      <c r="BH692" s="11" t="s">
        <v>80</v>
      </c>
      <c r="BI692" s="102" t="e">
        <f>ROUND(#REF!*H692,2)</f>
        <v>#REF!</v>
      </c>
      <c r="BJ692" s="11" t="s">
        <v>106</v>
      </c>
      <c r="BK692" s="101" t="s">
        <v>2561</v>
      </c>
    </row>
    <row r="693" spans="2:63" s="1" customFormat="1" ht="37.9" customHeight="1">
      <c r="B693" s="90"/>
      <c r="C693" s="91" t="s">
        <v>2562</v>
      </c>
      <c r="D693" s="91" t="s">
        <v>102</v>
      </c>
      <c r="E693" s="92" t="s">
        <v>2563</v>
      </c>
      <c r="F693" s="93" t="s">
        <v>2564</v>
      </c>
      <c r="G693" s="94" t="s">
        <v>148</v>
      </c>
      <c r="H693" s="95">
        <v>100</v>
      </c>
      <c r="I693" s="96"/>
      <c r="J693" s="25"/>
      <c r="K693" s="97" t="s">
        <v>3</v>
      </c>
      <c r="L693" s="98" t="s">
        <v>43</v>
      </c>
      <c r="N693" s="99">
        <f>M693*H693</f>
        <v>0</v>
      </c>
      <c r="O693" s="99">
        <v>0</v>
      </c>
      <c r="P693" s="99">
        <f>O693*H693</f>
        <v>0</v>
      </c>
      <c r="Q693" s="99">
        <v>0</v>
      </c>
      <c r="R693" s="100">
        <f>Q693*H693</f>
        <v>0</v>
      </c>
      <c r="AP693" s="101" t="s">
        <v>106</v>
      </c>
      <c r="AR693" s="101" t="s">
        <v>102</v>
      </c>
      <c r="AS693" s="101" t="s">
        <v>72</v>
      </c>
      <c r="AW693" s="11" t="s">
        <v>107</v>
      </c>
      <c r="BC693" s="102" t="e">
        <f>IF(L693="základní",#REF!,0)</f>
        <v>#REF!</v>
      </c>
      <c r="BD693" s="102">
        <f>IF(L693="snížená",#REF!,0)</f>
        <v>0</v>
      </c>
      <c r="BE693" s="102">
        <f>IF(L693="zákl. přenesená",#REF!,0)</f>
        <v>0</v>
      </c>
      <c r="BF693" s="102">
        <f>IF(L693="sníž. přenesená",#REF!,0)</f>
        <v>0</v>
      </c>
      <c r="BG693" s="102">
        <f>IF(L693="nulová",#REF!,0)</f>
        <v>0</v>
      </c>
      <c r="BH693" s="11" t="s">
        <v>80</v>
      </c>
      <c r="BI693" s="102" t="e">
        <f>ROUND(#REF!*H693,2)</f>
        <v>#REF!</v>
      </c>
      <c r="BJ693" s="11" t="s">
        <v>106</v>
      </c>
      <c r="BK693" s="101" t="s">
        <v>2565</v>
      </c>
    </row>
    <row r="694" spans="2:63" s="1" customFormat="1" ht="37.9" customHeight="1">
      <c r="B694" s="90"/>
      <c r="C694" s="91" t="s">
        <v>2566</v>
      </c>
      <c r="D694" s="91" t="s">
        <v>102</v>
      </c>
      <c r="E694" s="92" t="s">
        <v>2567</v>
      </c>
      <c r="F694" s="93" t="s">
        <v>2568</v>
      </c>
      <c r="G694" s="94" t="s">
        <v>148</v>
      </c>
      <c r="H694" s="95">
        <v>100</v>
      </c>
      <c r="I694" s="96"/>
      <c r="J694" s="25"/>
      <c r="K694" s="97" t="s">
        <v>3</v>
      </c>
      <c r="L694" s="98" t="s">
        <v>43</v>
      </c>
      <c r="N694" s="99">
        <f>M694*H694</f>
        <v>0</v>
      </c>
      <c r="O694" s="99">
        <v>0</v>
      </c>
      <c r="P694" s="99">
        <f>O694*H694</f>
        <v>0</v>
      </c>
      <c r="Q694" s="99">
        <v>0</v>
      </c>
      <c r="R694" s="100">
        <f>Q694*H694</f>
        <v>0</v>
      </c>
      <c r="AP694" s="101" t="s">
        <v>106</v>
      </c>
      <c r="AR694" s="101" t="s">
        <v>102</v>
      </c>
      <c r="AS694" s="101" t="s">
        <v>72</v>
      </c>
      <c r="AW694" s="11" t="s">
        <v>107</v>
      </c>
      <c r="BC694" s="102" t="e">
        <f>IF(L694="základní",#REF!,0)</f>
        <v>#REF!</v>
      </c>
      <c r="BD694" s="102">
        <f>IF(L694="snížená",#REF!,0)</f>
        <v>0</v>
      </c>
      <c r="BE694" s="102">
        <f>IF(L694="zákl. přenesená",#REF!,0)</f>
        <v>0</v>
      </c>
      <c r="BF694" s="102">
        <f>IF(L694="sníž. přenesená",#REF!,0)</f>
        <v>0</v>
      </c>
      <c r="BG694" s="102">
        <f>IF(L694="nulová",#REF!,0)</f>
        <v>0</v>
      </c>
      <c r="BH694" s="11" t="s">
        <v>80</v>
      </c>
      <c r="BI694" s="102" t="e">
        <f>ROUND(#REF!*H694,2)</f>
        <v>#REF!</v>
      </c>
      <c r="BJ694" s="11" t="s">
        <v>106</v>
      </c>
      <c r="BK694" s="101" t="s">
        <v>2569</v>
      </c>
    </row>
    <row r="695" spans="2:63" s="1" customFormat="1" ht="37.9" customHeight="1">
      <c r="B695" s="90"/>
      <c r="C695" s="91" t="s">
        <v>2570</v>
      </c>
      <c r="D695" s="91" t="s">
        <v>102</v>
      </c>
      <c r="E695" s="92" t="s">
        <v>2571</v>
      </c>
      <c r="F695" s="93" t="s">
        <v>2572</v>
      </c>
      <c r="G695" s="94" t="s">
        <v>148</v>
      </c>
      <c r="H695" s="95">
        <v>100</v>
      </c>
      <c r="I695" s="96"/>
      <c r="J695" s="25"/>
      <c r="K695" s="97" t="s">
        <v>3</v>
      </c>
      <c r="L695" s="98" t="s">
        <v>43</v>
      </c>
      <c r="N695" s="99">
        <f>M695*H695</f>
        <v>0</v>
      </c>
      <c r="O695" s="99">
        <v>0</v>
      </c>
      <c r="P695" s="99">
        <f>O695*H695</f>
        <v>0</v>
      </c>
      <c r="Q695" s="99">
        <v>0</v>
      </c>
      <c r="R695" s="100">
        <f>Q695*H695</f>
        <v>0</v>
      </c>
      <c r="AP695" s="101" t="s">
        <v>106</v>
      </c>
      <c r="AR695" s="101" t="s">
        <v>102</v>
      </c>
      <c r="AS695" s="101" t="s">
        <v>72</v>
      </c>
      <c r="AW695" s="11" t="s">
        <v>107</v>
      </c>
      <c r="BC695" s="102" t="e">
        <f>IF(L695="základní",#REF!,0)</f>
        <v>#REF!</v>
      </c>
      <c r="BD695" s="102">
        <f>IF(L695="snížená",#REF!,0)</f>
        <v>0</v>
      </c>
      <c r="BE695" s="102">
        <f>IF(L695="zákl. přenesená",#REF!,0)</f>
        <v>0</v>
      </c>
      <c r="BF695" s="102">
        <f>IF(L695="sníž. přenesená",#REF!,0)</f>
        <v>0</v>
      </c>
      <c r="BG695" s="102">
        <f>IF(L695="nulová",#REF!,0)</f>
        <v>0</v>
      </c>
      <c r="BH695" s="11" t="s">
        <v>80</v>
      </c>
      <c r="BI695" s="102" t="e">
        <f>ROUND(#REF!*H695,2)</f>
        <v>#REF!</v>
      </c>
      <c r="BJ695" s="11" t="s">
        <v>106</v>
      </c>
      <c r="BK695" s="101" t="s">
        <v>2573</v>
      </c>
    </row>
    <row r="696" spans="2:63" s="1" customFormat="1" ht="37.9" customHeight="1">
      <c r="B696" s="90"/>
      <c r="C696" s="91" t="s">
        <v>2574</v>
      </c>
      <c r="D696" s="91" t="s">
        <v>102</v>
      </c>
      <c r="E696" s="92" t="s">
        <v>2575</v>
      </c>
      <c r="F696" s="93" t="s">
        <v>2576</v>
      </c>
      <c r="G696" s="94" t="s">
        <v>148</v>
      </c>
      <c r="H696" s="95">
        <v>500</v>
      </c>
      <c r="I696" s="96"/>
      <c r="J696" s="25"/>
      <c r="K696" s="97" t="s">
        <v>3</v>
      </c>
      <c r="L696" s="98" t="s">
        <v>43</v>
      </c>
      <c r="N696" s="99">
        <f>M696*H696</f>
        <v>0</v>
      </c>
      <c r="O696" s="99">
        <v>0</v>
      </c>
      <c r="P696" s="99">
        <f>O696*H696</f>
        <v>0</v>
      </c>
      <c r="Q696" s="99">
        <v>0</v>
      </c>
      <c r="R696" s="100">
        <f>Q696*H696</f>
        <v>0</v>
      </c>
      <c r="AP696" s="101" t="s">
        <v>106</v>
      </c>
      <c r="AR696" s="101" t="s">
        <v>102</v>
      </c>
      <c r="AS696" s="101" t="s">
        <v>72</v>
      </c>
      <c r="AW696" s="11" t="s">
        <v>107</v>
      </c>
      <c r="BC696" s="102" t="e">
        <f>IF(L696="základní",#REF!,0)</f>
        <v>#REF!</v>
      </c>
      <c r="BD696" s="102">
        <f>IF(L696="snížená",#REF!,0)</f>
        <v>0</v>
      </c>
      <c r="BE696" s="102">
        <f>IF(L696="zákl. přenesená",#REF!,0)</f>
        <v>0</v>
      </c>
      <c r="BF696" s="102">
        <f>IF(L696="sníž. přenesená",#REF!,0)</f>
        <v>0</v>
      </c>
      <c r="BG696" s="102">
        <f>IF(L696="nulová",#REF!,0)</f>
        <v>0</v>
      </c>
      <c r="BH696" s="11" t="s">
        <v>80</v>
      </c>
      <c r="BI696" s="102" t="e">
        <f>ROUND(#REF!*H696,2)</f>
        <v>#REF!</v>
      </c>
      <c r="BJ696" s="11" t="s">
        <v>106</v>
      </c>
      <c r="BK696" s="101" t="s">
        <v>2577</v>
      </c>
    </row>
    <row r="697" spans="2:63" s="1" customFormat="1" ht="37.9" customHeight="1">
      <c r="B697" s="90"/>
      <c r="C697" s="91" t="s">
        <v>2578</v>
      </c>
      <c r="D697" s="91" t="s">
        <v>102</v>
      </c>
      <c r="E697" s="92" t="s">
        <v>2579</v>
      </c>
      <c r="F697" s="93" t="s">
        <v>2580</v>
      </c>
      <c r="G697" s="94" t="s">
        <v>148</v>
      </c>
      <c r="H697" s="95">
        <v>100</v>
      </c>
      <c r="I697" s="96"/>
      <c r="J697" s="25"/>
      <c r="K697" s="97" t="s">
        <v>3</v>
      </c>
      <c r="L697" s="98" t="s">
        <v>43</v>
      </c>
      <c r="N697" s="99">
        <f>M697*H697</f>
        <v>0</v>
      </c>
      <c r="O697" s="99">
        <v>0</v>
      </c>
      <c r="P697" s="99">
        <f>O697*H697</f>
        <v>0</v>
      </c>
      <c r="Q697" s="99">
        <v>0</v>
      </c>
      <c r="R697" s="100">
        <f>Q697*H697</f>
        <v>0</v>
      </c>
      <c r="AP697" s="101" t="s">
        <v>106</v>
      </c>
      <c r="AR697" s="101" t="s">
        <v>102</v>
      </c>
      <c r="AS697" s="101" t="s">
        <v>72</v>
      </c>
      <c r="AW697" s="11" t="s">
        <v>107</v>
      </c>
      <c r="BC697" s="102" t="e">
        <f>IF(L697="základní",#REF!,0)</f>
        <v>#REF!</v>
      </c>
      <c r="BD697" s="102">
        <f>IF(L697="snížená",#REF!,0)</f>
        <v>0</v>
      </c>
      <c r="BE697" s="102">
        <f>IF(L697="zákl. přenesená",#REF!,0)</f>
        <v>0</v>
      </c>
      <c r="BF697" s="102">
        <f>IF(L697="sníž. přenesená",#REF!,0)</f>
        <v>0</v>
      </c>
      <c r="BG697" s="102">
        <f>IF(L697="nulová",#REF!,0)</f>
        <v>0</v>
      </c>
      <c r="BH697" s="11" t="s">
        <v>80</v>
      </c>
      <c r="BI697" s="102" t="e">
        <f>ROUND(#REF!*H697,2)</f>
        <v>#REF!</v>
      </c>
      <c r="BJ697" s="11" t="s">
        <v>106</v>
      </c>
      <c r="BK697" s="101" t="s">
        <v>2581</v>
      </c>
    </row>
    <row r="698" spans="2:63" s="1" customFormat="1" ht="37.9" customHeight="1">
      <c r="B698" s="90"/>
      <c r="C698" s="91" t="s">
        <v>2582</v>
      </c>
      <c r="D698" s="91" t="s">
        <v>102</v>
      </c>
      <c r="E698" s="92" t="s">
        <v>2583</v>
      </c>
      <c r="F698" s="93" t="s">
        <v>2584</v>
      </c>
      <c r="G698" s="94" t="s">
        <v>148</v>
      </c>
      <c r="H698" s="95">
        <v>100</v>
      </c>
      <c r="I698" s="96"/>
      <c r="J698" s="25"/>
      <c r="K698" s="97" t="s">
        <v>3</v>
      </c>
      <c r="L698" s="98" t="s">
        <v>43</v>
      </c>
      <c r="N698" s="99">
        <f>M698*H698</f>
        <v>0</v>
      </c>
      <c r="O698" s="99">
        <v>0</v>
      </c>
      <c r="P698" s="99">
        <f>O698*H698</f>
        <v>0</v>
      </c>
      <c r="Q698" s="99">
        <v>0</v>
      </c>
      <c r="R698" s="100">
        <f>Q698*H698</f>
        <v>0</v>
      </c>
      <c r="AP698" s="101" t="s">
        <v>106</v>
      </c>
      <c r="AR698" s="101" t="s">
        <v>102</v>
      </c>
      <c r="AS698" s="101" t="s">
        <v>72</v>
      </c>
      <c r="AW698" s="11" t="s">
        <v>107</v>
      </c>
      <c r="BC698" s="102" t="e">
        <f>IF(L698="základní",#REF!,0)</f>
        <v>#REF!</v>
      </c>
      <c r="BD698" s="102">
        <f>IF(L698="snížená",#REF!,0)</f>
        <v>0</v>
      </c>
      <c r="BE698" s="102">
        <f>IF(L698="zákl. přenesená",#REF!,0)</f>
        <v>0</v>
      </c>
      <c r="BF698" s="102">
        <f>IF(L698="sníž. přenesená",#REF!,0)</f>
        <v>0</v>
      </c>
      <c r="BG698" s="102">
        <f>IF(L698="nulová",#REF!,0)</f>
        <v>0</v>
      </c>
      <c r="BH698" s="11" t="s">
        <v>80</v>
      </c>
      <c r="BI698" s="102" t="e">
        <f>ROUND(#REF!*H698,2)</f>
        <v>#REF!</v>
      </c>
      <c r="BJ698" s="11" t="s">
        <v>106</v>
      </c>
      <c r="BK698" s="101" t="s">
        <v>2585</v>
      </c>
    </row>
    <row r="699" spans="2:63" s="1" customFormat="1" ht="37.9" customHeight="1">
      <c r="B699" s="90"/>
      <c r="C699" s="91" t="s">
        <v>2586</v>
      </c>
      <c r="D699" s="91" t="s">
        <v>102</v>
      </c>
      <c r="E699" s="92" t="s">
        <v>2587</v>
      </c>
      <c r="F699" s="93" t="s">
        <v>2588</v>
      </c>
      <c r="G699" s="94" t="s">
        <v>148</v>
      </c>
      <c r="H699" s="95">
        <v>100</v>
      </c>
      <c r="I699" s="96"/>
      <c r="J699" s="25"/>
      <c r="K699" s="97" t="s">
        <v>3</v>
      </c>
      <c r="L699" s="98" t="s">
        <v>43</v>
      </c>
      <c r="N699" s="99">
        <f>M699*H699</f>
        <v>0</v>
      </c>
      <c r="O699" s="99">
        <v>0</v>
      </c>
      <c r="P699" s="99">
        <f>O699*H699</f>
        <v>0</v>
      </c>
      <c r="Q699" s="99">
        <v>0</v>
      </c>
      <c r="R699" s="100">
        <f>Q699*H699</f>
        <v>0</v>
      </c>
      <c r="AP699" s="101" t="s">
        <v>106</v>
      </c>
      <c r="AR699" s="101" t="s">
        <v>102</v>
      </c>
      <c r="AS699" s="101" t="s">
        <v>72</v>
      </c>
      <c r="AW699" s="11" t="s">
        <v>107</v>
      </c>
      <c r="BC699" s="102" t="e">
        <f>IF(L699="základní",#REF!,0)</f>
        <v>#REF!</v>
      </c>
      <c r="BD699" s="102">
        <f>IF(L699="snížená",#REF!,0)</f>
        <v>0</v>
      </c>
      <c r="BE699" s="102">
        <f>IF(L699="zákl. přenesená",#REF!,0)</f>
        <v>0</v>
      </c>
      <c r="BF699" s="102">
        <f>IF(L699="sníž. přenesená",#REF!,0)</f>
        <v>0</v>
      </c>
      <c r="BG699" s="102">
        <f>IF(L699="nulová",#REF!,0)</f>
        <v>0</v>
      </c>
      <c r="BH699" s="11" t="s">
        <v>80</v>
      </c>
      <c r="BI699" s="102" t="e">
        <f>ROUND(#REF!*H699,2)</f>
        <v>#REF!</v>
      </c>
      <c r="BJ699" s="11" t="s">
        <v>106</v>
      </c>
      <c r="BK699" s="101" t="s">
        <v>2589</v>
      </c>
    </row>
    <row r="700" spans="2:63" s="1" customFormat="1" ht="37.9" customHeight="1">
      <c r="B700" s="90"/>
      <c r="C700" s="91" t="s">
        <v>2590</v>
      </c>
      <c r="D700" s="91" t="s">
        <v>102</v>
      </c>
      <c r="E700" s="92" t="s">
        <v>2591</v>
      </c>
      <c r="F700" s="93" t="s">
        <v>2592</v>
      </c>
      <c r="G700" s="94" t="s">
        <v>148</v>
      </c>
      <c r="H700" s="95">
        <v>100</v>
      </c>
      <c r="I700" s="96"/>
      <c r="J700" s="25"/>
      <c r="K700" s="97" t="s">
        <v>3</v>
      </c>
      <c r="L700" s="98" t="s">
        <v>43</v>
      </c>
      <c r="N700" s="99">
        <f>M700*H700</f>
        <v>0</v>
      </c>
      <c r="O700" s="99">
        <v>0</v>
      </c>
      <c r="P700" s="99">
        <f>O700*H700</f>
        <v>0</v>
      </c>
      <c r="Q700" s="99">
        <v>0</v>
      </c>
      <c r="R700" s="100">
        <f>Q700*H700</f>
        <v>0</v>
      </c>
      <c r="AP700" s="101" t="s">
        <v>106</v>
      </c>
      <c r="AR700" s="101" t="s">
        <v>102</v>
      </c>
      <c r="AS700" s="101" t="s">
        <v>72</v>
      </c>
      <c r="AW700" s="11" t="s">
        <v>107</v>
      </c>
      <c r="BC700" s="102" t="e">
        <f>IF(L700="základní",#REF!,0)</f>
        <v>#REF!</v>
      </c>
      <c r="BD700" s="102">
        <f>IF(L700="snížená",#REF!,0)</f>
        <v>0</v>
      </c>
      <c r="BE700" s="102">
        <f>IF(L700="zákl. přenesená",#REF!,0)</f>
        <v>0</v>
      </c>
      <c r="BF700" s="102">
        <f>IF(L700="sníž. přenesená",#REF!,0)</f>
        <v>0</v>
      </c>
      <c r="BG700" s="102">
        <f>IF(L700="nulová",#REF!,0)</f>
        <v>0</v>
      </c>
      <c r="BH700" s="11" t="s">
        <v>80</v>
      </c>
      <c r="BI700" s="102" t="e">
        <f>ROUND(#REF!*H700,2)</f>
        <v>#REF!</v>
      </c>
      <c r="BJ700" s="11" t="s">
        <v>106</v>
      </c>
      <c r="BK700" s="101" t="s">
        <v>2593</v>
      </c>
    </row>
    <row r="701" spans="2:63" s="1" customFormat="1" ht="37.9" customHeight="1">
      <c r="B701" s="90"/>
      <c r="C701" s="91" t="s">
        <v>2594</v>
      </c>
      <c r="D701" s="91" t="s">
        <v>102</v>
      </c>
      <c r="E701" s="92" t="s">
        <v>2595</v>
      </c>
      <c r="F701" s="93" t="s">
        <v>2596</v>
      </c>
      <c r="G701" s="94" t="s">
        <v>148</v>
      </c>
      <c r="H701" s="95">
        <v>100</v>
      </c>
      <c r="I701" s="96"/>
      <c r="J701" s="25"/>
      <c r="K701" s="97" t="s">
        <v>3</v>
      </c>
      <c r="L701" s="98" t="s">
        <v>43</v>
      </c>
      <c r="N701" s="99">
        <f>M701*H701</f>
        <v>0</v>
      </c>
      <c r="O701" s="99">
        <v>0</v>
      </c>
      <c r="P701" s="99">
        <f>O701*H701</f>
        <v>0</v>
      </c>
      <c r="Q701" s="99">
        <v>0</v>
      </c>
      <c r="R701" s="100">
        <f>Q701*H701</f>
        <v>0</v>
      </c>
      <c r="AP701" s="101" t="s">
        <v>106</v>
      </c>
      <c r="AR701" s="101" t="s">
        <v>102</v>
      </c>
      <c r="AS701" s="101" t="s">
        <v>72</v>
      </c>
      <c r="AW701" s="11" t="s">
        <v>107</v>
      </c>
      <c r="BC701" s="102" t="e">
        <f>IF(L701="základní",#REF!,0)</f>
        <v>#REF!</v>
      </c>
      <c r="BD701" s="102">
        <f>IF(L701="snížená",#REF!,0)</f>
        <v>0</v>
      </c>
      <c r="BE701" s="102">
        <f>IF(L701="zákl. přenesená",#REF!,0)</f>
        <v>0</v>
      </c>
      <c r="BF701" s="102">
        <f>IF(L701="sníž. přenesená",#REF!,0)</f>
        <v>0</v>
      </c>
      <c r="BG701" s="102">
        <f>IF(L701="nulová",#REF!,0)</f>
        <v>0</v>
      </c>
      <c r="BH701" s="11" t="s">
        <v>80</v>
      </c>
      <c r="BI701" s="102" t="e">
        <f>ROUND(#REF!*H701,2)</f>
        <v>#REF!</v>
      </c>
      <c r="BJ701" s="11" t="s">
        <v>106</v>
      </c>
      <c r="BK701" s="101" t="s">
        <v>2597</v>
      </c>
    </row>
    <row r="702" spans="2:63" s="1" customFormat="1" ht="37.9" customHeight="1">
      <c r="B702" s="90"/>
      <c r="C702" s="91" t="s">
        <v>2598</v>
      </c>
      <c r="D702" s="91" t="s">
        <v>102</v>
      </c>
      <c r="E702" s="92" t="s">
        <v>2599</v>
      </c>
      <c r="F702" s="93" t="s">
        <v>2600</v>
      </c>
      <c r="G702" s="94" t="s">
        <v>148</v>
      </c>
      <c r="H702" s="95">
        <v>100</v>
      </c>
      <c r="I702" s="96"/>
      <c r="J702" s="25"/>
      <c r="K702" s="97" t="s">
        <v>3</v>
      </c>
      <c r="L702" s="98" t="s">
        <v>43</v>
      </c>
      <c r="N702" s="99">
        <f>M702*H702</f>
        <v>0</v>
      </c>
      <c r="O702" s="99">
        <v>0</v>
      </c>
      <c r="P702" s="99">
        <f>O702*H702</f>
        <v>0</v>
      </c>
      <c r="Q702" s="99">
        <v>0</v>
      </c>
      <c r="R702" s="100">
        <f>Q702*H702</f>
        <v>0</v>
      </c>
      <c r="AP702" s="101" t="s">
        <v>106</v>
      </c>
      <c r="AR702" s="101" t="s">
        <v>102</v>
      </c>
      <c r="AS702" s="101" t="s">
        <v>72</v>
      </c>
      <c r="AW702" s="11" t="s">
        <v>107</v>
      </c>
      <c r="BC702" s="102" t="e">
        <f>IF(L702="základní",#REF!,0)</f>
        <v>#REF!</v>
      </c>
      <c r="BD702" s="102">
        <f>IF(L702="snížená",#REF!,0)</f>
        <v>0</v>
      </c>
      <c r="BE702" s="102">
        <f>IF(L702="zákl. přenesená",#REF!,0)</f>
        <v>0</v>
      </c>
      <c r="BF702" s="102">
        <f>IF(L702="sníž. přenesená",#REF!,0)</f>
        <v>0</v>
      </c>
      <c r="BG702" s="102">
        <f>IF(L702="nulová",#REF!,0)</f>
        <v>0</v>
      </c>
      <c r="BH702" s="11" t="s">
        <v>80</v>
      </c>
      <c r="BI702" s="102" t="e">
        <f>ROUND(#REF!*H702,2)</f>
        <v>#REF!</v>
      </c>
      <c r="BJ702" s="11" t="s">
        <v>106</v>
      </c>
      <c r="BK702" s="101" t="s">
        <v>2601</v>
      </c>
    </row>
    <row r="703" spans="2:63" s="1" customFormat="1" ht="24.2" customHeight="1">
      <c r="B703" s="90"/>
      <c r="C703" s="91" t="s">
        <v>2602</v>
      </c>
      <c r="D703" s="91" t="s">
        <v>102</v>
      </c>
      <c r="E703" s="92" t="s">
        <v>2603</v>
      </c>
      <c r="F703" s="93" t="s">
        <v>2604</v>
      </c>
      <c r="G703" s="94" t="s">
        <v>501</v>
      </c>
      <c r="H703" s="95">
        <v>0.5</v>
      </c>
      <c r="I703" s="96"/>
      <c r="J703" s="25"/>
      <c r="K703" s="97" t="s">
        <v>3</v>
      </c>
      <c r="L703" s="98" t="s">
        <v>43</v>
      </c>
      <c r="N703" s="99">
        <f>M703*H703</f>
        <v>0</v>
      </c>
      <c r="O703" s="99">
        <v>0</v>
      </c>
      <c r="P703" s="99">
        <f>O703*H703</f>
        <v>0</v>
      </c>
      <c r="Q703" s="99">
        <v>0</v>
      </c>
      <c r="R703" s="100">
        <f>Q703*H703</f>
        <v>0</v>
      </c>
      <c r="AP703" s="101" t="s">
        <v>106</v>
      </c>
      <c r="AR703" s="101" t="s">
        <v>102</v>
      </c>
      <c r="AS703" s="101" t="s">
        <v>72</v>
      </c>
      <c r="AW703" s="11" t="s">
        <v>107</v>
      </c>
      <c r="BC703" s="102" t="e">
        <f>IF(L703="základní",#REF!,0)</f>
        <v>#REF!</v>
      </c>
      <c r="BD703" s="102">
        <f>IF(L703="snížená",#REF!,0)</f>
        <v>0</v>
      </c>
      <c r="BE703" s="102">
        <f>IF(L703="zákl. přenesená",#REF!,0)</f>
        <v>0</v>
      </c>
      <c r="BF703" s="102">
        <f>IF(L703="sníž. přenesená",#REF!,0)</f>
        <v>0</v>
      </c>
      <c r="BG703" s="102">
        <f>IF(L703="nulová",#REF!,0)</f>
        <v>0</v>
      </c>
      <c r="BH703" s="11" t="s">
        <v>80</v>
      </c>
      <c r="BI703" s="102" t="e">
        <f>ROUND(#REF!*H703,2)</f>
        <v>#REF!</v>
      </c>
      <c r="BJ703" s="11" t="s">
        <v>106</v>
      </c>
      <c r="BK703" s="101" t="s">
        <v>2605</v>
      </c>
    </row>
    <row r="704" spans="2:63" s="1" customFormat="1" ht="24.2" customHeight="1">
      <c r="B704" s="90"/>
      <c r="C704" s="91" t="s">
        <v>2606</v>
      </c>
      <c r="D704" s="91" t="s">
        <v>102</v>
      </c>
      <c r="E704" s="92" t="s">
        <v>2607</v>
      </c>
      <c r="F704" s="93" t="s">
        <v>2608</v>
      </c>
      <c r="G704" s="94" t="s">
        <v>501</v>
      </c>
      <c r="H704" s="95">
        <v>0.5</v>
      </c>
      <c r="I704" s="96"/>
      <c r="J704" s="25"/>
      <c r="K704" s="97" t="s">
        <v>3</v>
      </c>
      <c r="L704" s="98" t="s">
        <v>43</v>
      </c>
      <c r="N704" s="99">
        <f>M704*H704</f>
        <v>0</v>
      </c>
      <c r="O704" s="99">
        <v>0</v>
      </c>
      <c r="P704" s="99">
        <f>O704*H704</f>
        <v>0</v>
      </c>
      <c r="Q704" s="99">
        <v>0</v>
      </c>
      <c r="R704" s="100">
        <f>Q704*H704</f>
        <v>0</v>
      </c>
      <c r="AP704" s="101" t="s">
        <v>106</v>
      </c>
      <c r="AR704" s="101" t="s">
        <v>102</v>
      </c>
      <c r="AS704" s="101" t="s">
        <v>72</v>
      </c>
      <c r="AW704" s="11" t="s">
        <v>107</v>
      </c>
      <c r="BC704" s="102" t="e">
        <f>IF(L704="základní",#REF!,0)</f>
        <v>#REF!</v>
      </c>
      <c r="BD704" s="102">
        <f>IF(L704="snížená",#REF!,0)</f>
        <v>0</v>
      </c>
      <c r="BE704" s="102">
        <f>IF(L704="zákl. přenesená",#REF!,0)</f>
        <v>0</v>
      </c>
      <c r="BF704" s="102">
        <f>IF(L704="sníž. přenesená",#REF!,0)</f>
        <v>0</v>
      </c>
      <c r="BG704" s="102">
        <f>IF(L704="nulová",#REF!,0)</f>
        <v>0</v>
      </c>
      <c r="BH704" s="11" t="s">
        <v>80</v>
      </c>
      <c r="BI704" s="102" t="e">
        <f>ROUND(#REF!*H704,2)</f>
        <v>#REF!</v>
      </c>
      <c r="BJ704" s="11" t="s">
        <v>106</v>
      </c>
      <c r="BK704" s="101" t="s">
        <v>2609</v>
      </c>
    </row>
    <row r="705" spans="2:63" s="1" customFormat="1" ht="24.2" customHeight="1">
      <c r="B705" s="90"/>
      <c r="C705" s="91" t="s">
        <v>2610</v>
      </c>
      <c r="D705" s="91" t="s">
        <v>102</v>
      </c>
      <c r="E705" s="92" t="s">
        <v>2611</v>
      </c>
      <c r="F705" s="93" t="s">
        <v>2612</v>
      </c>
      <c r="G705" s="94" t="s">
        <v>148</v>
      </c>
      <c r="H705" s="95">
        <v>100</v>
      </c>
      <c r="I705" s="96"/>
      <c r="J705" s="25"/>
      <c r="K705" s="97" t="s">
        <v>3</v>
      </c>
      <c r="L705" s="98" t="s">
        <v>43</v>
      </c>
      <c r="N705" s="99">
        <f>M705*H705</f>
        <v>0</v>
      </c>
      <c r="O705" s="99">
        <v>0</v>
      </c>
      <c r="P705" s="99">
        <f>O705*H705</f>
        <v>0</v>
      </c>
      <c r="Q705" s="99">
        <v>0</v>
      </c>
      <c r="R705" s="100">
        <f>Q705*H705</f>
        <v>0</v>
      </c>
      <c r="AP705" s="101" t="s">
        <v>106</v>
      </c>
      <c r="AR705" s="101" t="s">
        <v>102</v>
      </c>
      <c r="AS705" s="101" t="s">
        <v>72</v>
      </c>
      <c r="AW705" s="11" t="s">
        <v>107</v>
      </c>
      <c r="BC705" s="102" t="e">
        <f>IF(L705="základní",#REF!,0)</f>
        <v>#REF!</v>
      </c>
      <c r="BD705" s="102">
        <f>IF(L705="snížená",#REF!,0)</f>
        <v>0</v>
      </c>
      <c r="BE705" s="102">
        <f>IF(L705="zákl. přenesená",#REF!,0)</f>
        <v>0</v>
      </c>
      <c r="BF705" s="102">
        <f>IF(L705="sníž. přenesená",#REF!,0)</f>
        <v>0</v>
      </c>
      <c r="BG705" s="102">
        <f>IF(L705="nulová",#REF!,0)</f>
        <v>0</v>
      </c>
      <c r="BH705" s="11" t="s">
        <v>80</v>
      </c>
      <c r="BI705" s="102" t="e">
        <f>ROUND(#REF!*H705,2)</f>
        <v>#REF!</v>
      </c>
      <c r="BJ705" s="11" t="s">
        <v>106</v>
      </c>
      <c r="BK705" s="101" t="s">
        <v>2613</v>
      </c>
    </row>
    <row r="706" spans="2:63" s="1" customFormat="1" ht="24.2" customHeight="1">
      <c r="B706" s="90"/>
      <c r="C706" s="91" t="s">
        <v>2614</v>
      </c>
      <c r="D706" s="91" t="s">
        <v>102</v>
      </c>
      <c r="E706" s="92" t="s">
        <v>2615</v>
      </c>
      <c r="F706" s="93" t="s">
        <v>2616</v>
      </c>
      <c r="G706" s="94" t="s">
        <v>111</v>
      </c>
      <c r="H706" s="95">
        <v>100</v>
      </c>
      <c r="I706" s="96"/>
      <c r="J706" s="25"/>
      <c r="K706" s="97" t="s">
        <v>3</v>
      </c>
      <c r="L706" s="98" t="s">
        <v>43</v>
      </c>
      <c r="N706" s="99">
        <f>M706*H706</f>
        <v>0</v>
      </c>
      <c r="O706" s="99">
        <v>0</v>
      </c>
      <c r="P706" s="99">
        <f>O706*H706</f>
        <v>0</v>
      </c>
      <c r="Q706" s="99">
        <v>0</v>
      </c>
      <c r="R706" s="100">
        <f>Q706*H706</f>
        <v>0</v>
      </c>
      <c r="AP706" s="101" t="s">
        <v>106</v>
      </c>
      <c r="AR706" s="101" t="s">
        <v>102</v>
      </c>
      <c r="AS706" s="101" t="s">
        <v>72</v>
      </c>
      <c r="AW706" s="11" t="s">
        <v>107</v>
      </c>
      <c r="BC706" s="102" t="e">
        <f>IF(L706="základní",#REF!,0)</f>
        <v>#REF!</v>
      </c>
      <c r="BD706" s="102">
        <f>IF(L706="snížená",#REF!,0)</f>
        <v>0</v>
      </c>
      <c r="BE706" s="102">
        <f>IF(L706="zákl. přenesená",#REF!,0)</f>
        <v>0</v>
      </c>
      <c r="BF706" s="102">
        <f>IF(L706="sníž. přenesená",#REF!,0)</f>
        <v>0</v>
      </c>
      <c r="BG706" s="102">
        <f>IF(L706="nulová",#REF!,0)</f>
        <v>0</v>
      </c>
      <c r="BH706" s="11" t="s">
        <v>80</v>
      </c>
      <c r="BI706" s="102" t="e">
        <f>ROUND(#REF!*H706,2)</f>
        <v>#REF!</v>
      </c>
      <c r="BJ706" s="11" t="s">
        <v>106</v>
      </c>
      <c r="BK706" s="101" t="s">
        <v>2617</v>
      </c>
    </row>
    <row r="707" spans="2:63" s="1" customFormat="1" ht="24.2" customHeight="1">
      <c r="B707" s="90"/>
      <c r="C707" s="91" t="s">
        <v>2618</v>
      </c>
      <c r="D707" s="91" t="s">
        <v>102</v>
      </c>
      <c r="E707" s="92" t="s">
        <v>2619</v>
      </c>
      <c r="F707" s="93" t="s">
        <v>2620</v>
      </c>
      <c r="G707" s="94" t="s">
        <v>111</v>
      </c>
      <c r="H707" s="95">
        <v>300</v>
      </c>
      <c r="I707" s="96"/>
      <c r="J707" s="25"/>
      <c r="K707" s="97" t="s">
        <v>3</v>
      </c>
      <c r="L707" s="98" t="s">
        <v>43</v>
      </c>
      <c r="N707" s="99">
        <f>M707*H707</f>
        <v>0</v>
      </c>
      <c r="O707" s="99">
        <v>0</v>
      </c>
      <c r="P707" s="99">
        <f>O707*H707</f>
        <v>0</v>
      </c>
      <c r="Q707" s="99">
        <v>0</v>
      </c>
      <c r="R707" s="100">
        <f>Q707*H707</f>
        <v>0</v>
      </c>
      <c r="AP707" s="101" t="s">
        <v>106</v>
      </c>
      <c r="AR707" s="101" t="s">
        <v>102</v>
      </c>
      <c r="AS707" s="101" t="s">
        <v>72</v>
      </c>
      <c r="AW707" s="11" t="s">
        <v>107</v>
      </c>
      <c r="BC707" s="102" t="e">
        <f>IF(L707="základní",#REF!,0)</f>
        <v>#REF!</v>
      </c>
      <c r="BD707" s="102">
        <f>IF(L707="snížená",#REF!,0)</f>
        <v>0</v>
      </c>
      <c r="BE707" s="102">
        <f>IF(L707="zákl. přenesená",#REF!,0)</f>
        <v>0</v>
      </c>
      <c r="BF707" s="102">
        <f>IF(L707="sníž. přenesená",#REF!,0)</f>
        <v>0</v>
      </c>
      <c r="BG707" s="102">
        <f>IF(L707="nulová",#REF!,0)</f>
        <v>0</v>
      </c>
      <c r="BH707" s="11" t="s">
        <v>80</v>
      </c>
      <c r="BI707" s="102" t="e">
        <f>ROUND(#REF!*H707,2)</f>
        <v>#REF!</v>
      </c>
      <c r="BJ707" s="11" t="s">
        <v>106</v>
      </c>
      <c r="BK707" s="101" t="s">
        <v>2621</v>
      </c>
    </row>
    <row r="708" spans="2:63" s="1" customFormat="1" ht="24.2" customHeight="1">
      <c r="B708" s="90"/>
      <c r="C708" s="91" t="s">
        <v>2622</v>
      </c>
      <c r="D708" s="91" t="s">
        <v>102</v>
      </c>
      <c r="E708" s="92" t="s">
        <v>2623</v>
      </c>
      <c r="F708" s="93" t="s">
        <v>2624</v>
      </c>
      <c r="G708" s="94" t="s">
        <v>111</v>
      </c>
      <c r="H708" s="95">
        <v>100</v>
      </c>
      <c r="I708" s="96"/>
      <c r="J708" s="25"/>
      <c r="K708" s="97" t="s">
        <v>3</v>
      </c>
      <c r="L708" s="98" t="s">
        <v>43</v>
      </c>
      <c r="N708" s="99">
        <f>M708*H708</f>
        <v>0</v>
      </c>
      <c r="O708" s="99">
        <v>0</v>
      </c>
      <c r="P708" s="99">
        <f>O708*H708</f>
        <v>0</v>
      </c>
      <c r="Q708" s="99">
        <v>0</v>
      </c>
      <c r="R708" s="100">
        <f>Q708*H708</f>
        <v>0</v>
      </c>
      <c r="AP708" s="101" t="s">
        <v>106</v>
      </c>
      <c r="AR708" s="101" t="s">
        <v>102</v>
      </c>
      <c r="AS708" s="101" t="s">
        <v>72</v>
      </c>
      <c r="AW708" s="11" t="s">
        <v>107</v>
      </c>
      <c r="BC708" s="102" t="e">
        <f>IF(L708="základní",#REF!,0)</f>
        <v>#REF!</v>
      </c>
      <c r="BD708" s="102">
        <f>IF(L708="snížená",#REF!,0)</f>
        <v>0</v>
      </c>
      <c r="BE708" s="102">
        <f>IF(L708="zákl. přenesená",#REF!,0)</f>
        <v>0</v>
      </c>
      <c r="BF708" s="102">
        <f>IF(L708="sníž. přenesená",#REF!,0)</f>
        <v>0</v>
      </c>
      <c r="BG708" s="102">
        <f>IF(L708="nulová",#REF!,0)</f>
        <v>0</v>
      </c>
      <c r="BH708" s="11" t="s">
        <v>80</v>
      </c>
      <c r="BI708" s="102" t="e">
        <f>ROUND(#REF!*H708,2)</f>
        <v>#REF!</v>
      </c>
      <c r="BJ708" s="11" t="s">
        <v>106</v>
      </c>
      <c r="BK708" s="101" t="s">
        <v>2625</v>
      </c>
    </row>
    <row r="709" spans="2:63" s="1" customFormat="1" ht="24.2" customHeight="1">
      <c r="B709" s="90"/>
      <c r="C709" s="91" t="s">
        <v>2626</v>
      </c>
      <c r="D709" s="91" t="s">
        <v>102</v>
      </c>
      <c r="E709" s="92" t="s">
        <v>2627</v>
      </c>
      <c r="F709" s="93" t="s">
        <v>2628</v>
      </c>
      <c r="G709" s="94" t="s">
        <v>111</v>
      </c>
      <c r="H709" s="95">
        <v>300</v>
      </c>
      <c r="I709" s="96"/>
      <c r="J709" s="25"/>
      <c r="K709" s="97" t="s">
        <v>3</v>
      </c>
      <c r="L709" s="98" t="s">
        <v>43</v>
      </c>
      <c r="N709" s="99">
        <f>M709*H709</f>
        <v>0</v>
      </c>
      <c r="O709" s="99">
        <v>0</v>
      </c>
      <c r="P709" s="99">
        <f>O709*H709</f>
        <v>0</v>
      </c>
      <c r="Q709" s="99">
        <v>0</v>
      </c>
      <c r="R709" s="100">
        <f>Q709*H709</f>
        <v>0</v>
      </c>
      <c r="AP709" s="101" t="s">
        <v>106</v>
      </c>
      <c r="AR709" s="101" t="s">
        <v>102</v>
      </c>
      <c r="AS709" s="101" t="s">
        <v>72</v>
      </c>
      <c r="AW709" s="11" t="s">
        <v>107</v>
      </c>
      <c r="BC709" s="102" t="e">
        <f>IF(L709="základní",#REF!,0)</f>
        <v>#REF!</v>
      </c>
      <c r="BD709" s="102">
        <f>IF(L709="snížená",#REF!,0)</f>
        <v>0</v>
      </c>
      <c r="BE709" s="102">
        <f>IF(L709="zákl. přenesená",#REF!,0)</f>
        <v>0</v>
      </c>
      <c r="BF709" s="102">
        <f>IF(L709="sníž. přenesená",#REF!,0)</f>
        <v>0</v>
      </c>
      <c r="BG709" s="102">
        <f>IF(L709="nulová",#REF!,0)</f>
        <v>0</v>
      </c>
      <c r="BH709" s="11" t="s">
        <v>80</v>
      </c>
      <c r="BI709" s="102" t="e">
        <f>ROUND(#REF!*H709,2)</f>
        <v>#REF!</v>
      </c>
      <c r="BJ709" s="11" t="s">
        <v>106</v>
      </c>
      <c r="BK709" s="101" t="s">
        <v>2629</v>
      </c>
    </row>
    <row r="710" spans="2:63" s="1" customFormat="1" ht="33" customHeight="1">
      <c r="B710" s="90"/>
      <c r="C710" s="91" t="s">
        <v>2630</v>
      </c>
      <c r="D710" s="91" t="s">
        <v>102</v>
      </c>
      <c r="E710" s="92" t="s">
        <v>2631</v>
      </c>
      <c r="F710" s="93" t="s">
        <v>2632</v>
      </c>
      <c r="G710" s="94" t="s">
        <v>1158</v>
      </c>
      <c r="H710" s="95">
        <v>100</v>
      </c>
      <c r="I710" s="96"/>
      <c r="J710" s="25"/>
      <c r="K710" s="97" t="s">
        <v>3</v>
      </c>
      <c r="L710" s="98" t="s">
        <v>43</v>
      </c>
      <c r="N710" s="99">
        <f>M710*H710</f>
        <v>0</v>
      </c>
      <c r="O710" s="99">
        <v>0</v>
      </c>
      <c r="P710" s="99">
        <f>O710*H710</f>
        <v>0</v>
      </c>
      <c r="Q710" s="99">
        <v>0</v>
      </c>
      <c r="R710" s="100">
        <f>Q710*H710</f>
        <v>0</v>
      </c>
      <c r="AP710" s="101" t="s">
        <v>106</v>
      </c>
      <c r="AR710" s="101" t="s">
        <v>102</v>
      </c>
      <c r="AS710" s="101" t="s">
        <v>72</v>
      </c>
      <c r="AW710" s="11" t="s">
        <v>107</v>
      </c>
      <c r="BC710" s="102" t="e">
        <f>IF(L710="základní",#REF!,0)</f>
        <v>#REF!</v>
      </c>
      <c r="BD710" s="102">
        <f>IF(L710="snížená",#REF!,0)</f>
        <v>0</v>
      </c>
      <c r="BE710" s="102">
        <f>IF(L710="zákl. přenesená",#REF!,0)</f>
        <v>0</v>
      </c>
      <c r="BF710" s="102">
        <f>IF(L710="sníž. přenesená",#REF!,0)</f>
        <v>0</v>
      </c>
      <c r="BG710" s="102">
        <f>IF(L710="nulová",#REF!,0)</f>
        <v>0</v>
      </c>
      <c r="BH710" s="11" t="s">
        <v>80</v>
      </c>
      <c r="BI710" s="102" t="e">
        <f>ROUND(#REF!*H710,2)</f>
        <v>#REF!</v>
      </c>
      <c r="BJ710" s="11" t="s">
        <v>106</v>
      </c>
      <c r="BK710" s="101" t="s">
        <v>2633</v>
      </c>
    </row>
    <row r="711" spans="2:63" s="1" customFormat="1" ht="37.9" customHeight="1">
      <c r="B711" s="90"/>
      <c r="C711" s="91" t="s">
        <v>2634</v>
      </c>
      <c r="D711" s="91" t="s">
        <v>102</v>
      </c>
      <c r="E711" s="92" t="s">
        <v>2635</v>
      </c>
      <c r="F711" s="93" t="s">
        <v>2636</v>
      </c>
      <c r="G711" s="94" t="s">
        <v>111</v>
      </c>
      <c r="H711" s="95">
        <v>100</v>
      </c>
      <c r="I711" s="96"/>
      <c r="J711" s="25"/>
      <c r="K711" s="97" t="s">
        <v>3</v>
      </c>
      <c r="L711" s="98" t="s">
        <v>43</v>
      </c>
      <c r="N711" s="99">
        <f>M711*H711</f>
        <v>0</v>
      </c>
      <c r="O711" s="99">
        <v>0</v>
      </c>
      <c r="P711" s="99">
        <f>O711*H711</f>
        <v>0</v>
      </c>
      <c r="Q711" s="99">
        <v>0</v>
      </c>
      <c r="R711" s="100">
        <f>Q711*H711</f>
        <v>0</v>
      </c>
      <c r="AP711" s="101" t="s">
        <v>106</v>
      </c>
      <c r="AR711" s="101" t="s">
        <v>102</v>
      </c>
      <c r="AS711" s="101" t="s">
        <v>72</v>
      </c>
      <c r="AW711" s="11" t="s">
        <v>107</v>
      </c>
      <c r="BC711" s="102" t="e">
        <f>IF(L711="základní",#REF!,0)</f>
        <v>#REF!</v>
      </c>
      <c r="BD711" s="102">
        <f>IF(L711="snížená",#REF!,0)</f>
        <v>0</v>
      </c>
      <c r="BE711" s="102">
        <f>IF(L711="zákl. přenesená",#REF!,0)</f>
        <v>0</v>
      </c>
      <c r="BF711" s="102">
        <f>IF(L711="sníž. přenesená",#REF!,0)</f>
        <v>0</v>
      </c>
      <c r="BG711" s="102">
        <f>IF(L711="nulová",#REF!,0)</f>
        <v>0</v>
      </c>
      <c r="BH711" s="11" t="s">
        <v>80</v>
      </c>
      <c r="BI711" s="102" t="e">
        <f>ROUND(#REF!*H711,2)</f>
        <v>#REF!</v>
      </c>
      <c r="BJ711" s="11" t="s">
        <v>106</v>
      </c>
      <c r="BK711" s="101" t="s">
        <v>2637</v>
      </c>
    </row>
    <row r="712" spans="2:63" s="1" customFormat="1" ht="37.9" customHeight="1">
      <c r="B712" s="90"/>
      <c r="C712" s="91" t="s">
        <v>2638</v>
      </c>
      <c r="D712" s="91" t="s">
        <v>102</v>
      </c>
      <c r="E712" s="92" t="s">
        <v>2639</v>
      </c>
      <c r="F712" s="93" t="s">
        <v>2640</v>
      </c>
      <c r="G712" s="94" t="s">
        <v>111</v>
      </c>
      <c r="H712" s="95">
        <v>100</v>
      </c>
      <c r="I712" s="96"/>
      <c r="J712" s="25"/>
      <c r="K712" s="97" t="s">
        <v>3</v>
      </c>
      <c r="L712" s="98" t="s">
        <v>43</v>
      </c>
      <c r="N712" s="99">
        <f>M712*H712</f>
        <v>0</v>
      </c>
      <c r="O712" s="99">
        <v>0</v>
      </c>
      <c r="P712" s="99">
        <f>O712*H712</f>
        <v>0</v>
      </c>
      <c r="Q712" s="99">
        <v>0</v>
      </c>
      <c r="R712" s="100">
        <f>Q712*H712</f>
        <v>0</v>
      </c>
      <c r="AP712" s="101" t="s">
        <v>106</v>
      </c>
      <c r="AR712" s="101" t="s">
        <v>102</v>
      </c>
      <c r="AS712" s="101" t="s">
        <v>72</v>
      </c>
      <c r="AW712" s="11" t="s">
        <v>107</v>
      </c>
      <c r="BC712" s="102" t="e">
        <f>IF(L712="základní",#REF!,0)</f>
        <v>#REF!</v>
      </c>
      <c r="BD712" s="102">
        <f>IF(L712="snížená",#REF!,0)</f>
        <v>0</v>
      </c>
      <c r="BE712" s="102">
        <f>IF(L712="zákl. přenesená",#REF!,0)</f>
        <v>0</v>
      </c>
      <c r="BF712" s="102">
        <f>IF(L712="sníž. přenesená",#REF!,0)</f>
        <v>0</v>
      </c>
      <c r="BG712" s="102">
        <f>IF(L712="nulová",#REF!,0)</f>
        <v>0</v>
      </c>
      <c r="BH712" s="11" t="s">
        <v>80</v>
      </c>
      <c r="BI712" s="102" t="e">
        <f>ROUND(#REF!*H712,2)</f>
        <v>#REF!</v>
      </c>
      <c r="BJ712" s="11" t="s">
        <v>106</v>
      </c>
      <c r="BK712" s="101" t="s">
        <v>2641</v>
      </c>
    </row>
    <row r="713" spans="2:63" s="1" customFormat="1" ht="37.9" customHeight="1">
      <c r="B713" s="90"/>
      <c r="C713" s="91" t="s">
        <v>2642</v>
      </c>
      <c r="D713" s="91" t="s">
        <v>102</v>
      </c>
      <c r="E713" s="92" t="s">
        <v>2643</v>
      </c>
      <c r="F713" s="93" t="s">
        <v>2644</v>
      </c>
      <c r="G713" s="94" t="s">
        <v>111</v>
      </c>
      <c r="H713" s="95">
        <v>100</v>
      </c>
      <c r="I713" s="96"/>
      <c r="J713" s="25"/>
      <c r="K713" s="97" t="s">
        <v>3</v>
      </c>
      <c r="L713" s="98" t="s">
        <v>43</v>
      </c>
      <c r="N713" s="99">
        <f>M713*H713</f>
        <v>0</v>
      </c>
      <c r="O713" s="99">
        <v>0</v>
      </c>
      <c r="P713" s="99">
        <f>O713*H713</f>
        <v>0</v>
      </c>
      <c r="Q713" s="99">
        <v>0</v>
      </c>
      <c r="R713" s="100">
        <f>Q713*H713</f>
        <v>0</v>
      </c>
      <c r="AP713" s="101" t="s">
        <v>106</v>
      </c>
      <c r="AR713" s="101" t="s">
        <v>102</v>
      </c>
      <c r="AS713" s="101" t="s">
        <v>72</v>
      </c>
      <c r="AW713" s="11" t="s">
        <v>107</v>
      </c>
      <c r="BC713" s="102" t="e">
        <f>IF(L713="základní",#REF!,0)</f>
        <v>#REF!</v>
      </c>
      <c r="BD713" s="102">
        <f>IF(L713="snížená",#REF!,0)</f>
        <v>0</v>
      </c>
      <c r="BE713" s="102">
        <f>IF(L713="zákl. přenesená",#REF!,0)</f>
        <v>0</v>
      </c>
      <c r="BF713" s="102">
        <f>IF(L713="sníž. přenesená",#REF!,0)</f>
        <v>0</v>
      </c>
      <c r="BG713" s="102">
        <f>IF(L713="nulová",#REF!,0)</f>
        <v>0</v>
      </c>
      <c r="BH713" s="11" t="s">
        <v>80</v>
      </c>
      <c r="BI713" s="102" t="e">
        <f>ROUND(#REF!*H713,2)</f>
        <v>#REF!</v>
      </c>
      <c r="BJ713" s="11" t="s">
        <v>106</v>
      </c>
      <c r="BK713" s="101" t="s">
        <v>2645</v>
      </c>
    </row>
    <row r="714" spans="2:63" s="1" customFormat="1" ht="37.9" customHeight="1">
      <c r="B714" s="90"/>
      <c r="C714" s="91" t="s">
        <v>2646</v>
      </c>
      <c r="D714" s="91" t="s">
        <v>102</v>
      </c>
      <c r="E714" s="92" t="s">
        <v>2647</v>
      </c>
      <c r="F714" s="93" t="s">
        <v>2648</v>
      </c>
      <c r="G714" s="94" t="s">
        <v>111</v>
      </c>
      <c r="H714" s="95">
        <v>100</v>
      </c>
      <c r="I714" s="96"/>
      <c r="J714" s="25"/>
      <c r="K714" s="97" t="s">
        <v>3</v>
      </c>
      <c r="L714" s="98" t="s">
        <v>43</v>
      </c>
      <c r="N714" s="99">
        <f>M714*H714</f>
        <v>0</v>
      </c>
      <c r="O714" s="99">
        <v>0</v>
      </c>
      <c r="P714" s="99">
        <f>O714*H714</f>
        <v>0</v>
      </c>
      <c r="Q714" s="99">
        <v>0</v>
      </c>
      <c r="R714" s="100">
        <f>Q714*H714</f>
        <v>0</v>
      </c>
      <c r="AP714" s="101" t="s">
        <v>106</v>
      </c>
      <c r="AR714" s="101" t="s">
        <v>102</v>
      </c>
      <c r="AS714" s="101" t="s">
        <v>72</v>
      </c>
      <c r="AW714" s="11" t="s">
        <v>107</v>
      </c>
      <c r="BC714" s="102" t="e">
        <f>IF(L714="základní",#REF!,0)</f>
        <v>#REF!</v>
      </c>
      <c r="BD714" s="102">
        <f>IF(L714="snížená",#REF!,0)</f>
        <v>0</v>
      </c>
      <c r="BE714" s="102">
        <f>IF(L714="zákl. přenesená",#REF!,0)</f>
        <v>0</v>
      </c>
      <c r="BF714" s="102">
        <f>IF(L714="sníž. přenesená",#REF!,0)</f>
        <v>0</v>
      </c>
      <c r="BG714" s="102">
        <f>IF(L714="nulová",#REF!,0)</f>
        <v>0</v>
      </c>
      <c r="BH714" s="11" t="s">
        <v>80</v>
      </c>
      <c r="BI714" s="102" t="e">
        <f>ROUND(#REF!*H714,2)</f>
        <v>#REF!</v>
      </c>
      <c r="BJ714" s="11" t="s">
        <v>106</v>
      </c>
      <c r="BK714" s="101" t="s">
        <v>2649</v>
      </c>
    </row>
    <row r="715" spans="2:63" s="1" customFormat="1" ht="37.9" customHeight="1">
      <c r="B715" s="90"/>
      <c r="C715" s="91" t="s">
        <v>2650</v>
      </c>
      <c r="D715" s="91" t="s">
        <v>102</v>
      </c>
      <c r="E715" s="92" t="s">
        <v>2651</v>
      </c>
      <c r="F715" s="93" t="s">
        <v>2652</v>
      </c>
      <c r="G715" s="94" t="s">
        <v>111</v>
      </c>
      <c r="H715" s="95">
        <v>20</v>
      </c>
      <c r="I715" s="96"/>
      <c r="J715" s="25"/>
      <c r="K715" s="97" t="s">
        <v>3</v>
      </c>
      <c r="L715" s="98" t="s">
        <v>43</v>
      </c>
      <c r="N715" s="99">
        <f>M715*H715</f>
        <v>0</v>
      </c>
      <c r="O715" s="99">
        <v>0</v>
      </c>
      <c r="P715" s="99">
        <f>O715*H715</f>
        <v>0</v>
      </c>
      <c r="Q715" s="99">
        <v>0</v>
      </c>
      <c r="R715" s="100">
        <f>Q715*H715</f>
        <v>0</v>
      </c>
      <c r="AP715" s="101" t="s">
        <v>106</v>
      </c>
      <c r="AR715" s="101" t="s">
        <v>102</v>
      </c>
      <c r="AS715" s="101" t="s">
        <v>72</v>
      </c>
      <c r="AW715" s="11" t="s">
        <v>107</v>
      </c>
      <c r="BC715" s="102" t="e">
        <f>IF(L715="základní",#REF!,0)</f>
        <v>#REF!</v>
      </c>
      <c r="BD715" s="102">
        <f>IF(L715="snížená",#REF!,0)</f>
        <v>0</v>
      </c>
      <c r="BE715" s="102">
        <f>IF(L715="zákl. přenesená",#REF!,0)</f>
        <v>0</v>
      </c>
      <c r="BF715" s="102">
        <f>IF(L715="sníž. přenesená",#REF!,0)</f>
        <v>0</v>
      </c>
      <c r="BG715" s="102">
        <f>IF(L715="nulová",#REF!,0)</f>
        <v>0</v>
      </c>
      <c r="BH715" s="11" t="s">
        <v>80</v>
      </c>
      <c r="BI715" s="102" t="e">
        <f>ROUND(#REF!*H715,2)</f>
        <v>#REF!</v>
      </c>
      <c r="BJ715" s="11" t="s">
        <v>106</v>
      </c>
      <c r="BK715" s="101" t="s">
        <v>2653</v>
      </c>
    </row>
    <row r="716" spans="2:63" s="1" customFormat="1" ht="37.9" customHeight="1">
      <c r="B716" s="90"/>
      <c r="C716" s="91" t="s">
        <v>2654</v>
      </c>
      <c r="D716" s="91" t="s">
        <v>102</v>
      </c>
      <c r="E716" s="92" t="s">
        <v>2655</v>
      </c>
      <c r="F716" s="93" t="s">
        <v>2656</v>
      </c>
      <c r="G716" s="94" t="s">
        <v>111</v>
      </c>
      <c r="H716" s="95">
        <v>100</v>
      </c>
      <c r="I716" s="96"/>
      <c r="J716" s="25"/>
      <c r="K716" s="97" t="s">
        <v>3</v>
      </c>
      <c r="L716" s="98" t="s">
        <v>43</v>
      </c>
      <c r="N716" s="99">
        <f>M716*H716</f>
        <v>0</v>
      </c>
      <c r="O716" s="99">
        <v>0</v>
      </c>
      <c r="P716" s="99">
        <f>O716*H716</f>
        <v>0</v>
      </c>
      <c r="Q716" s="99">
        <v>0</v>
      </c>
      <c r="R716" s="100">
        <f>Q716*H716</f>
        <v>0</v>
      </c>
      <c r="AP716" s="101" t="s">
        <v>106</v>
      </c>
      <c r="AR716" s="101" t="s">
        <v>102</v>
      </c>
      <c r="AS716" s="101" t="s">
        <v>72</v>
      </c>
      <c r="AW716" s="11" t="s">
        <v>107</v>
      </c>
      <c r="BC716" s="102" t="e">
        <f>IF(L716="základní",#REF!,0)</f>
        <v>#REF!</v>
      </c>
      <c r="BD716" s="102">
        <f>IF(L716="snížená",#REF!,0)</f>
        <v>0</v>
      </c>
      <c r="BE716" s="102">
        <f>IF(L716="zákl. přenesená",#REF!,0)</f>
        <v>0</v>
      </c>
      <c r="BF716" s="102">
        <f>IF(L716="sníž. přenesená",#REF!,0)</f>
        <v>0</v>
      </c>
      <c r="BG716" s="102">
        <f>IF(L716="nulová",#REF!,0)</f>
        <v>0</v>
      </c>
      <c r="BH716" s="11" t="s">
        <v>80</v>
      </c>
      <c r="BI716" s="102" t="e">
        <f>ROUND(#REF!*H716,2)</f>
        <v>#REF!</v>
      </c>
      <c r="BJ716" s="11" t="s">
        <v>106</v>
      </c>
      <c r="BK716" s="101" t="s">
        <v>2657</v>
      </c>
    </row>
    <row r="717" spans="2:63" s="1" customFormat="1" ht="44.25" customHeight="1">
      <c r="B717" s="90"/>
      <c r="C717" s="91" t="s">
        <v>2658</v>
      </c>
      <c r="D717" s="91" t="s">
        <v>102</v>
      </c>
      <c r="E717" s="92" t="s">
        <v>2659</v>
      </c>
      <c r="F717" s="93" t="s">
        <v>2660</v>
      </c>
      <c r="G717" s="94" t="s">
        <v>111</v>
      </c>
      <c r="H717" s="95">
        <v>100</v>
      </c>
      <c r="I717" s="96"/>
      <c r="J717" s="25"/>
      <c r="K717" s="97" t="s">
        <v>3</v>
      </c>
      <c r="L717" s="98" t="s">
        <v>43</v>
      </c>
      <c r="N717" s="99">
        <f>M717*H717</f>
        <v>0</v>
      </c>
      <c r="O717" s="99">
        <v>0</v>
      </c>
      <c r="P717" s="99">
        <f>O717*H717</f>
        <v>0</v>
      </c>
      <c r="Q717" s="99">
        <v>0</v>
      </c>
      <c r="R717" s="100">
        <f>Q717*H717</f>
        <v>0</v>
      </c>
      <c r="AP717" s="101" t="s">
        <v>106</v>
      </c>
      <c r="AR717" s="101" t="s">
        <v>102</v>
      </c>
      <c r="AS717" s="101" t="s">
        <v>72</v>
      </c>
      <c r="AW717" s="11" t="s">
        <v>107</v>
      </c>
      <c r="BC717" s="102" t="e">
        <f>IF(L717="základní",#REF!,0)</f>
        <v>#REF!</v>
      </c>
      <c r="BD717" s="102">
        <f>IF(L717="snížená",#REF!,0)</f>
        <v>0</v>
      </c>
      <c r="BE717" s="102">
        <f>IF(L717="zákl. přenesená",#REF!,0)</f>
        <v>0</v>
      </c>
      <c r="BF717" s="102">
        <f>IF(L717="sníž. přenesená",#REF!,0)</f>
        <v>0</v>
      </c>
      <c r="BG717" s="102">
        <f>IF(L717="nulová",#REF!,0)</f>
        <v>0</v>
      </c>
      <c r="BH717" s="11" t="s">
        <v>80</v>
      </c>
      <c r="BI717" s="102" t="e">
        <f>ROUND(#REF!*H717,2)</f>
        <v>#REF!</v>
      </c>
      <c r="BJ717" s="11" t="s">
        <v>106</v>
      </c>
      <c r="BK717" s="101" t="s">
        <v>2661</v>
      </c>
    </row>
    <row r="718" spans="2:63" s="1" customFormat="1" ht="37.9" customHeight="1">
      <c r="B718" s="90"/>
      <c r="C718" s="91" t="s">
        <v>2662</v>
      </c>
      <c r="D718" s="91" t="s">
        <v>102</v>
      </c>
      <c r="E718" s="92" t="s">
        <v>2663</v>
      </c>
      <c r="F718" s="93" t="s">
        <v>2664</v>
      </c>
      <c r="G718" s="94" t="s">
        <v>111</v>
      </c>
      <c r="H718" s="95">
        <v>200</v>
      </c>
      <c r="I718" s="96"/>
      <c r="J718" s="25"/>
      <c r="K718" s="97" t="s">
        <v>3</v>
      </c>
      <c r="L718" s="98" t="s">
        <v>43</v>
      </c>
      <c r="N718" s="99">
        <f>M718*H718</f>
        <v>0</v>
      </c>
      <c r="O718" s="99">
        <v>0</v>
      </c>
      <c r="P718" s="99">
        <f>O718*H718</f>
        <v>0</v>
      </c>
      <c r="Q718" s="99">
        <v>0</v>
      </c>
      <c r="R718" s="100">
        <f>Q718*H718</f>
        <v>0</v>
      </c>
      <c r="AP718" s="101" t="s">
        <v>106</v>
      </c>
      <c r="AR718" s="101" t="s">
        <v>102</v>
      </c>
      <c r="AS718" s="101" t="s">
        <v>72</v>
      </c>
      <c r="AW718" s="11" t="s">
        <v>107</v>
      </c>
      <c r="BC718" s="102" t="e">
        <f>IF(L718="základní",#REF!,0)</f>
        <v>#REF!</v>
      </c>
      <c r="BD718" s="102">
        <f>IF(L718="snížená",#REF!,0)</f>
        <v>0</v>
      </c>
      <c r="BE718" s="102">
        <f>IF(L718="zákl. přenesená",#REF!,0)</f>
        <v>0</v>
      </c>
      <c r="BF718" s="102">
        <f>IF(L718="sníž. přenesená",#REF!,0)</f>
        <v>0</v>
      </c>
      <c r="BG718" s="102">
        <f>IF(L718="nulová",#REF!,0)</f>
        <v>0</v>
      </c>
      <c r="BH718" s="11" t="s">
        <v>80</v>
      </c>
      <c r="BI718" s="102" t="e">
        <f>ROUND(#REF!*H718,2)</f>
        <v>#REF!</v>
      </c>
      <c r="BJ718" s="11" t="s">
        <v>106</v>
      </c>
      <c r="BK718" s="101" t="s">
        <v>2665</v>
      </c>
    </row>
    <row r="719" spans="2:63" s="1" customFormat="1" ht="44.25" customHeight="1">
      <c r="B719" s="90"/>
      <c r="C719" s="91" t="s">
        <v>2666</v>
      </c>
      <c r="D719" s="91" t="s">
        <v>102</v>
      </c>
      <c r="E719" s="92" t="s">
        <v>2667</v>
      </c>
      <c r="F719" s="93" t="s">
        <v>2668</v>
      </c>
      <c r="G719" s="94" t="s">
        <v>111</v>
      </c>
      <c r="H719" s="95">
        <v>20</v>
      </c>
      <c r="I719" s="96"/>
      <c r="J719" s="25"/>
      <c r="K719" s="97" t="s">
        <v>3</v>
      </c>
      <c r="L719" s="98" t="s">
        <v>43</v>
      </c>
      <c r="N719" s="99">
        <f>M719*H719</f>
        <v>0</v>
      </c>
      <c r="O719" s="99">
        <v>0</v>
      </c>
      <c r="P719" s="99">
        <f>O719*H719</f>
        <v>0</v>
      </c>
      <c r="Q719" s="99">
        <v>0</v>
      </c>
      <c r="R719" s="100">
        <f>Q719*H719</f>
        <v>0</v>
      </c>
      <c r="AP719" s="101" t="s">
        <v>106</v>
      </c>
      <c r="AR719" s="101" t="s">
        <v>102</v>
      </c>
      <c r="AS719" s="101" t="s">
        <v>72</v>
      </c>
      <c r="AW719" s="11" t="s">
        <v>107</v>
      </c>
      <c r="BC719" s="102" t="e">
        <f>IF(L719="základní",#REF!,0)</f>
        <v>#REF!</v>
      </c>
      <c r="BD719" s="102">
        <f>IF(L719="snížená",#REF!,0)</f>
        <v>0</v>
      </c>
      <c r="BE719" s="102">
        <f>IF(L719="zákl. přenesená",#REF!,0)</f>
        <v>0</v>
      </c>
      <c r="BF719" s="102">
        <f>IF(L719="sníž. přenesená",#REF!,0)</f>
        <v>0</v>
      </c>
      <c r="BG719" s="102">
        <f>IF(L719="nulová",#REF!,0)</f>
        <v>0</v>
      </c>
      <c r="BH719" s="11" t="s">
        <v>80</v>
      </c>
      <c r="BI719" s="102" t="e">
        <f>ROUND(#REF!*H719,2)</f>
        <v>#REF!</v>
      </c>
      <c r="BJ719" s="11" t="s">
        <v>106</v>
      </c>
      <c r="BK719" s="101" t="s">
        <v>2669</v>
      </c>
    </row>
    <row r="720" spans="2:63" s="1" customFormat="1" ht="44.25" customHeight="1">
      <c r="B720" s="90"/>
      <c r="C720" s="91" t="s">
        <v>2670</v>
      </c>
      <c r="D720" s="91" t="s">
        <v>102</v>
      </c>
      <c r="E720" s="92" t="s">
        <v>2671</v>
      </c>
      <c r="F720" s="93" t="s">
        <v>2672</v>
      </c>
      <c r="G720" s="94" t="s">
        <v>111</v>
      </c>
      <c r="H720" s="95">
        <v>20</v>
      </c>
      <c r="I720" s="96"/>
      <c r="J720" s="25"/>
      <c r="K720" s="97" t="s">
        <v>3</v>
      </c>
      <c r="L720" s="98" t="s">
        <v>43</v>
      </c>
      <c r="N720" s="99">
        <f>M720*H720</f>
        <v>0</v>
      </c>
      <c r="O720" s="99">
        <v>0</v>
      </c>
      <c r="P720" s="99">
        <f>O720*H720</f>
        <v>0</v>
      </c>
      <c r="Q720" s="99">
        <v>0</v>
      </c>
      <c r="R720" s="100">
        <f>Q720*H720</f>
        <v>0</v>
      </c>
      <c r="AP720" s="101" t="s">
        <v>106</v>
      </c>
      <c r="AR720" s="101" t="s">
        <v>102</v>
      </c>
      <c r="AS720" s="101" t="s">
        <v>72</v>
      </c>
      <c r="AW720" s="11" t="s">
        <v>107</v>
      </c>
      <c r="BC720" s="102" t="e">
        <f>IF(L720="základní",#REF!,0)</f>
        <v>#REF!</v>
      </c>
      <c r="BD720" s="102">
        <f>IF(L720="snížená",#REF!,0)</f>
        <v>0</v>
      </c>
      <c r="BE720" s="102">
        <f>IF(L720="zákl. přenesená",#REF!,0)</f>
        <v>0</v>
      </c>
      <c r="BF720" s="102">
        <f>IF(L720="sníž. přenesená",#REF!,0)</f>
        <v>0</v>
      </c>
      <c r="BG720" s="102">
        <f>IF(L720="nulová",#REF!,0)</f>
        <v>0</v>
      </c>
      <c r="BH720" s="11" t="s">
        <v>80</v>
      </c>
      <c r="BI720" s="102" t="e">
        <f>ROUND(#REF!*H720,2)</f>
        <v>#REF!</v>
      </c>
      <c r="BJ720" s="11" t="s">
        <v>106</v>
      </c>
      <c r="BK720" s="101" t="s">
        <v>2673</v>
      </c>
    </row>
    <row r="721" spans="2:63" s="1" customFormat="1" ht="44.25" customHeight="1">
      <c r="B721" s="90"/>
      <c r="C721" s="91" t="s">
        <v>2674</v>
      </c>
      <c r="D721" s="91" t="s">
        <v>102</v>
      </c>
      <c r="E721" s="92" t="s">
        <v>2675</v>
      </c>
      <c r="F721" s="93" t="s">
        <v>2676</v>
      </c>
      <c r="G721" s="94" t="s">
        <v>111</v>
      </c>
      <c r="H721" s="95">
        <v>20</v>
      </c>
      <c r="I721" s="96"/>
      <c r="J721" s="25"/>
      <c r="K721" s="97" t="s">
        <v>3</v>
      </c>
      <c r="L721" s="98" t="s">
        <v>43</v>
      </c>
      <c r="N721" s="99">
        <f>M721*H721</f>
        <v>0</v>
      </c>
      <c r="O721" s="99">
        <v>0</v>
      </c>
      <c r="P721" s="99">
        <f>O721*H721</f>
        <v>0</v>
      </c>
      <c r="Q721" s="99">
        <v>0</v>
      </c>
      <c r="R721" s="100">
        <f>Q721*H721</f>
        <v>0</v>
      </c>
      <c r="AP721" s="101" t="s">
        <v>106</v>
      </c>
      <c r="AR721" s="101" t="s">
        <v>102</v>
      </c>
      <c r="AS721" s="101" t="s">
        <v>72</v>
      </c>
      <c r="AW721" s="11" t="s">
        <v>107</v>
      </c>
      <c r="BC721" s="102" t="e">
        <f>IF(L721="základní",#REF!,0)</f>
        <v>#REF!</v>
      </c>
      <c r="BD721" s="102">
        <f>IF(L721="snížená",#REF!,0)</f>
        <v>0</v>
      </c>
      <c r="BE721" s="102">
        <f>IF(L721="zákl. přenesená",#REF!,0)</f>
        <v>0</v>
      </c>
      <c r="BF721" s="102">
        <f>IF(L721="sníž. přenesená",#REF!,0)</f>
        <v>0</v>
      </c>
      <c r="BG721" s="102">
        <f>IF(L721="nulová",#REF!,0)</f>
        <v>0</v>
      </c>
      <c r="BH721" s="11" t="s">
        <v>80</v>
      </c>
      <c r="BI721" s="102" t="e">
        <f>ROUND(#REF!*H721,2)</f>
        <v>#REF!</v>
      </c>
      <c r="BJ721" s="11" t="s">
        <v>106</v>
      </c>
      <c r="BK721" s="101" t="s">
        <v>2677</v>
      </c>
    </row>
    <row r="722" spans="2:63" s="1" customFormat="1" ht="37.9" customHeight="1">
      <c r="B722" s="90"/>
      <c r="C722" s="91" t="s">
        <v>2678</v>
      </c>
      <c r="D722" s="91" t="s">
        <v>102</v>
      </c>
      <c r="E722" s="92" t="s">
        <v>2679</v>
      </c>
      <c r="F722" s="93" t="s">
        <v>2680</v>
      </c>
      <c r="G722" s="94" t="s">
        <v>111</v>
      </c>
      <c r="H722" s="95">
        <v>100</v>
      </c>
      <c r="I722" s="96"/>
      <c r="J722" s="25"/>
      <c r="K722" s="97" t="s">
        <v>3</v>
      </c>
      <c r="L722" s="98" t="s">
        <v>43</v>
      </c>
      <c r="N722" s="99">
        <f>M722*H722</f>
        <v>0</v>
      </c>
      <c r="O722" s="99">
        <v>0</v>
      </c>
      <c r="P722" s="99">
        <f>O722*H722</f>
        <v>0</v>
      </c>
      <c r="Q722" s="99">
        <v>0</v>
      </c>
      <c r="R722" s="100">
        <f>Q722*H722</f>
        <v>0</v>
      </c>
      <c r="AP722" s="101" t="s">
        <v>106</v>
      </c>
      <c r="AR722" s="101" t="s">
        <v>102</v>
      </c>
      <c r="AS722" s="101" t="s">
        <v>72</v>
      </c>
      <c r="AW722" s="11" t="s">
        <v>107</v>
      </c>
      <c r="BC722" s="102" t="e">
        <f>IF(L722="základní",#REF!,0)</f>
        <v>#REF!</v>
      </c>
      <c r="BD722" s="102">
        <f>IF(L722="snížená",#REF!,0)</f>
        <v>0</v>
      </c>
      <c r="BE722" s="102">
        <f>IF(L722="zákl. přenesená",#REF!,0)</f>
        <v>0</v>
      </c>
      <c r="BF722" s="102">
        <f>IF(L722="sníž. přenesená",#REF!,0)</f>
        <v>0</v>
      </c>
      <c r="BG722" s="102">
        <f>IF(L722="nulová",#REF!,0)</f>
        <v>0</v>
      </c>
      <c r="BH722" s="11" t="s">
        <v>80</v>
      </c>
      <c r="BI722" s="102" t="e">
        <f>ROUND(#REF!*H722,2)</f>
        <v>#REF!</v>
      </c>
      <c r="BJ722" s="11" t="s">
        <v>106</v>
      </c>
      <c r="BK722" s="101" t="s">
        <v>2681</v>
      </c>
    </row>
    <row r="723" spans="2:63" s="1" customFormat="1" ht="44.25" customHeight="1">
      <c r="B723" s="90"/>
      <c r="C723" s="91" t="s">
        <v>2682</v>
      </c>
      <c r="D723" s="91" t="s">
        <v>102</v>
      </c>
      <c r="E723" s="92" t="s">
        <v>2683</v>
      </c>
      <c r="F723" s="93" t="s">
        <v>2684</v>
      </c>
      <c r="G723" s="94" t="s">
        <v>111</v>
      </c>
      <c r="H723" s="95">
        <v>100</v>
      </c>
      <c r="I723" s="96"/>
      <c r="J723" s="25"/>
      <c r="K723" s="97" t="s">
        <v>3</v>
      </c>
      <c r="L723" s="98" t="s">
        <v>43</v>
      </c>
      <c r="N723" s="99">
        <f>M723*H723</f>
        <v>0</v>
      </c>
      <c r="O723" s="99">
        <v>0</v>
      </c>
      <c r="P723" s="99">
        <f>O723*H723</f>
        <v>0</v>
      </c>
      <c r="Q723" s="99">
        <v>0</v>
      </c>
      <c r="R723" s="100">
        <f>Q723*H723</f>
        <v>0</v>
      </c>
      <c r="AP723" s="101" t="s">
        <v>106</v>
      </c>
      <c r="AR723" s="101" t="s">
        <v>102</v>
      </c>
      <c r="AS723" s="101" t="s">
        <v>72</v>
      </c>
      <c r="AW723" s="11" t="s">
        <v>107</v>
      </c>
      <c r="BC723" s="102" t="e">
        <f>IF(L723="základní",#REF!,0)</f>
        <v>#REF!</v>
      </c>
      <c r="BD723" s="102">
        <f>IF(L723="snížená",#REF!,0)</f>
        <v>0</v>
      </c>
      <c r="BE723" s="102">
        <f>IF(L723="zákl. přenesená",#REF!,0)</f>
        <v>0</v>
      </c>
      <c r="BF723" s="102">
        <f>IF(L723="sníž. přenesená",#REF!,0)</f>
        <v>0</v>
      </c>
      <c r="BG723" s="102">
        <f>IF(L723="nulová",#REF!,0)</f>
        <v>0</v>
      </c>
      <c r="BH723" s="11" t="s">
        <v>80</v>
      </c>
      <c r="BI723" s="102" t="e">
        <f>ROUND(#REF!*H723,2)</f>
        <v>#REF!</v>
      </c>
      <c r="BJ723" s="11" t="s">
        <v>106</v>
      </c>
      <c r="BK723" s="101" t="s">
        <v>2685</v>
      </c>
    </row>
    <row r="724" spans="2:63" s="1" customFormat="1" ht="37.9" customHeight="1">
      <c r="B724" s="90"/>
      <c r="C724" s="91" t="s">
        <v>2686</v>
      </c>
      <c r="D724" s="91" t="s">
        <v>102</v>
      </c>
      <c r="E724" s="92" t="s">
        <v>2687</v>
      </c>
      <c r="F724" s="93" t="s">
        <v>2688</v>
      </c>
      <c r="G724" s="94" t="s">
        <v>111</v>
      </c>
      <c r="H724" s="95">
        <v>100</v>
      </c>
      <c r="I724" s="96"/>
      <c r="J724" s="25"/>
      <c r="K724" s="97" t="s">
        <v>3</v>
      </c>
      <c r="L724" s="98" t="s">
        <v>43</v>
      </c>
      <c r="N724" s="99">
        <f>M724*H724</f>
        <v>0</v>
      </c>
      <c r="O724" s="99">
        <v>0</v>
      </c>
      <c r="P724" s="99">
        <f>O724*H724</f>
        <v>0</v>
      </c>
      <c r="Q724" s="99">
        <v>0</v>
      </c>
      <c r="R724" s="100">
        <f>Q724*H724</f>
        <v>0</v>
      </c>
      <c r="AP724" s="101" t="s">
        <v>106</v>
      </c>
      <c r="AR724" s="101" t="s">
        <v>102</v>
      </c>
      <c r="AS724" s="101" t="s">
        <v>72</v>
      </c>
      <c r="AW724" s="11" t="s">
        <v>107</v>
      </c>
      <c r="BC724" s="102" t="e">
        <f>IF(L724="základní",#REF!,0)</f>
        <v>#REF!</v>
      </c>
      <c r="BD724" s="102">
        <f>IF(L724="snížená",#REF!,0)</f>
        <v>0</v>
      </c>
      <c r="BE724" s="102">
        <f>IF(L724="zákl. přenesená",#REF!,0)</f>
        <v>0</v>
      </c>
      <c r="BF724" s="102">
        <f>IF(L724="sníž. přenesená",#REF!,0)</f>
        <v>0</v>
      </c>
      <c r="BG724" s="102">
        <f>IF(L724="nulová",#REF!,0)</f>
        <v>0</v>
      </c>
      <c r="BH724" s="11" t="s">
        <v>80</v>
      </c>
      <c r="BI724" s="102" t="e">
        <f>ROUND(#REF!*H724,2)</f>
        <v>#REF!</v>
      </c>
      <c r="BJ724" s="11" t="s">
        <v>106</v>
      </c>
      <c r="BK724" s="101" t="s">
        <v>2689</v>
      </c>
    </row>
    <row r="725" spans="2:63" s="1" customFormat="1" ht="16.5" customHeight="1">
      <c r="B725" s="90"/>
      <c r="C725" s="91" t="s">
        <v>2690</v>
      </c>
      <c r="D725" s="91" t="s">
        <v>102</v>
      </c>
      <c r="E725" s="92" t="s">
        <v>2691</v>
      </c>
      <c r="F725" s="93" t="s">
        <v>2692</v>
      </c>
      <c r="G725" s="94" t="s">
        <v>111</v>
      </c>
      <c r="H725" s="95">
        <v>20</v>
      </c>
      <c r="I725" s="96"/>
      <c r="J725" s="25"/>
      <c r="K725" s="97" t="s">
        <v>3</v>
      </c>
      <c r="L725" s="98" t="s">
        <v>43</v>
      </c>
      <c r="N725" s="99">
        <f>M725*H725</f>
        <v>0</v>
      </c>
      <c r="O725" s="99">
        <v>0</v>
      </c>
      <c r="P725" s="99">
        <f>O725*H725</f>
        <v>0</v>
      </c>
      <c r="Q725" s="99">
        <v>0</v>
      </c>
      <c r="R725" s="100">
        <f>Q725*H725</f>
        <v>0</v>
      </c>
      <c r="AP725" s="101" t="s">
        <v>106</v>
      </c>
      <c r="AR725" s="101" t="s">
        <v>102</v>
      </c>
      <c r="AS725" s="101" t="s">
        <v>72</v>
      </c>
      <c r="AW725" s="11" t="s">
        <v>107</v>
      </c>
      <c r="BC725" s="102" t="e">
        <f>IF(L725="základní",#REF!,0)</f>
        <v>#REF!</v>
      </c>
      <c r="BD725" s="102">
        <f>IF(L725="snížená",#REF!,0)</f>
        <v>0</v>
      </c>
      <c r="BE725" s="102">
        <f>IF(L725="zákl. přenesená",#REF!,0)</f>
        <v>0</v>
      </c>
      <c r="BF725" s="102">
        <f>IF(L725="sníž. přenesená",#REF!,0)</f>
        <v>0</v>
      </c>
      <c r="BG725" s="102">
        <f>IF(L725="nulová",#REF!,0)</f>
        <v>0</v>
      </c>
      <c r="BH725" s="11" t="s">
        <v>80</v>
      </c>
      <c r="BI725" s="102" t="e">
        <f>ROUND(#REF!*H725,2)</f>
        <v>#REF!</v>
      </c>
      <c r="BJ725" s="11" t="s">
        <v>106</v>
      </c>
      <c r="BK725" s="101" t="s">
        <v>2693</v>
      </c>
    </row>
    <row r="726" spans="2:63" s="1" customFormat="1" ht="49.15" customHeight="1">
      <c r="B726" s="90"/>
      <c r="C726" s="91" t="s">
        <v>2694</v>
      </c>
      <c r="D726" s="91" t="s">
        <v>102</v>
      </c>
      <c r="E726" s="92" t="s">
        <v>2695</v>
      </c>
      <c r="F726" s="93" t="s">
        <v>2696</v>
      </c>
      <c r="G726" s="94" t="s">
        <v>148</v>
      </c>
      <c r="H726" s="95">
        <v>100</v>
      </c>
      <c r="I726" s="96"/>
      <c r="J726" s="25"/>
      <c r="K726" s="97" t="s">
        <v>3</v>
      </c>
      <c r="L726" s="98" t="s">
        <v>43</v>
      </c>
      <c r="N726" s="99">
        <f>M726*H726</f>
        <v>0</v>
      </c>
      <c r="O726" s="99">
        <v>0</v>
      </c>
      <c r="P726" s="99">
        <f>O726*H726</f>
        <v>0</v>
      </c>
      <c r="Q726" s="99">
        <v>0</v>
      </c>
      <c r="R726" s="100">
        <f>Q726*H726</f>
        <v>0</v>
      </c>
      <c r="AP726" s="101" t="s">
        <v>106</v>
      </c>
      <c r="AR726" s="101" t="s">
        <v>102</v>
      </c>
      <c r="AS726" s="101" t="s">
        <v>72</v>
      </c>
      <c r="AW726" s="11" t="s">
        <v>107</v>
      </c>
      <c r="BC726" s="102" t="e">
        <f>IF(L726="základní",#REF!,0)</f>
        <v>#REF!</v>
      </c>
      <c r="BD726" s="102">
        <f>IF(L726="snížená",#REF!,0)</f>
        <v>0</v>
      </c>
      <c r="BE726" s="102">
        <f>IF(L726="zákl. přenesená",#REF!,0)</f>
        <v>0</v>
      </c>
      <c r="BF726" s="102">
        <f>IF(L726="sníž. přenesená",#REF!,0)</f>
        <v>0</v>
      </c>
      <c r="BG726" s="102">
        <f>IF(L726="nulová",#REF!,0)</f>
        <v>0</v>
      </c>
      <c r="BH726" s="11" t="s">
        <v>80</v>
      </c>
      <c r="BI726" s="102" t="e">
        <f>ROUND(#REF!*H726,2)</f>
        <v>#REF!</v>
      </c>
      <c r="BJ726" s="11" t="s">
        <v>106</v>
      </c>
      <c r="BK726" s="101" t="s">
        <v>2697</v>
      </c>
    </row>
    <row r="727" spans="2:63" s="1" customFormat="1" ht="49.15" customHeight="1">
      <c r="B727" s="90"/>
      <c r="C727" s="91" t="s">
        <v>2698</v>
      </c>
      <c r="D727" s="91" t="s">
        <v>102</v>
      </c>
      <c r="E727" s="92" t="s">
        <v>2699</v>
      </c>
      <c r="F727" s="93" t="s">
        <v>2700</v>
      </c>
      <c r="G727" s="94" t="s">
        <v>148</v>
      </c>
      <c r="H727" s="95">
        <v>100</v>
      </c>
      <c r="I727" s="96"/>
      <c r="J727" s="25"/>
      <c r="K727" s="97" t="s">
        <v>3</v>
      </c>
      <c r="L727" s="98" t="s">
        <v>43</v>
      </c>
      <c r="N727" s="99">
        <f>M727*H727</f>
        <v>0</v>
      </c>
      <c r="O727" s="99">
        <v>0</v>
      </c>
      <c r="P727" s="99">
        <f>O727*H727</f>
        <v>0</v>
      </c>
      <c r="Q727" s="99">
        <v>0</v>
      </c>
      <c r="R727" s="100">
        <f>Q727*H727</f>
        <v>0</v>
      </c>
      <c r="AP727" s="101" t="s">
        <v>106</v>
      </c>
      <c r="AR727" s="101" t="s">
        <v>102</v>
      </c>
      <c r="AS727" s="101" t="s">
        <v>72</v>
      </c>
      <c r="AW727" s="11" t="s">
        <v>107</v>
      </c>
      <c r="BC727" s="102" t="e">
        <f>IF(L727="základní",#REF!,0)</f>
        <v>#REF!</v>
      </c>
      <c r="BD727" s="102">
        <f>IF(L727="snížená",#REF!,0)</f>
        <v>0</v>
      </c>
      <c r="BE727" s="102">
        <f>IF(L727="zákl. přenesená",#REF!,0)</f>
        <v>0</v>
      </c>
      <c r="BF727" s="102">
        <f>IF(L727="sníž. přenesená",#REF!,0)</f>
        <v>0</v>
      </c>
      <c r="BG727" s="102">
        <f>IF(L727="nulová",#REF!,0)</f>
        <v>0</v>
      </c>
      <c r="BH727" s="11" t="s">
        <v>80</v>
      </c>
      <c r="BI727" s="102" t="e">
        <f>ROUND(#REF!*H727,2)</f>
        <v>#REF!</v>
      </c>
      <c r="BJ727" s="11" t="s">
        <v>106</v>
      </c>
      <c r="BK727" s="101" t="s">
        <v>2701</v>
      </c>
    </row>
    <row r="728" spans="2:63" s="1" customFormat="1" ht="49.15" customHeight="1">
      <c r="B728" s="90"/>
      <c r="C728" s="91" t="s">
        <v>2702</v>
      </c>
      <c r="D728" s="91" t="s">
        <v>102</v>
      </c>
      <c r="E728" s="92" t="s">
        <v>2703</v>
      </c>
      <c r="F728" s="93" t="s">
        <v>2704</v>
      </c>
      <c r="G728" s="94" t="s">
        <v>148</v>
      </c>
      <c r="H728" s="95">
        <v>100</v>
      </c>
      <c r="I728" s="96"/>
      <c r="J728" s="25"/>
      <c r="K728" s="97" t="s">
        <v>3</v>
      </c>
      <c r="L728" s="98" t="s">
        <v>43</v>
      </c>
      <c r="N728" s="99">
        <f>M728*H728</f>
        <v>0</v>
      </c>
      <c r="O728" s="99">
        <v>0</v>
      </c>
      <c r="P728" s="99">
        <f>O728*H728</f>
        <v>0</v>
      </c>
      <c r="Q728" s="99">
        <v>0</v>
      </c>
      <c r="R728" s="100">
        <f>Q728*H728</f>
        <v>0</v>
      </c>
      <c r="AP728" s="101" t="s">
        <v>106</v>
      </c>
      <c r="AR728" s="101" t="s">
        <v>102</v>
      </c>
      <c r="AS728" s="101" t="s">
        <v>72</v>
      </c>
      <c r="AW728" s="11" t="s">
        <v>107</v>
      </c>
      <c r="BC728" s="102" t="e">
        <f>IF(L728="základní",#REF!,0)</f>
        <v>#REF!</v>
      </c>
      <c r="BD728" s="102">
        <f>IF(L728="snížená",#REF!,0)</f>
        <v>0</v>
      </c>
      <c r="BE728" s="102">
        <f>IF(L728="zákl. přenesená",#REF!,0)</f>
        <v>0</v>
      </c>
      <c r="BF728" s="102">
        <f>IF(L728="sníž. přenesená",#REF!,0)</f>
        <v>0</v>
      </c>
      <c r="BG728" s="102">
        <f>IF(L728="nulová",#REF!,0)</f>
        <v>0</v>
      </c>
      <c r="BH728" s="11" t="s">
        <v>80</v>
      </c>
      <c r="BI728" s="102" t="e">
        <f>ROUND(#REF!*H728,2)</f>
        <v>#REF!</v>
      </c>
      <c r="BJ728" s="11" t="s">
        <v>106</v>
      </c>
      <c r="BK728" s="101" t="s">
        <v>2705</v>
      </c>
    </row>
    <row r="729" spans="2:63" s="1" customFormat="1" ht="49.15" customHeight="1">
      <c r="B729" s="90"/>
      <c r="C729" s="91" t="s">
        <v>2706</v>
      </c>
      <c r="D729" s="91" t="s">
        <v>102</v>
      </c>
      <c r="E729" s="92" t="s">
        <v>2707</v>
      </c>
      <c r="F729" s="93" t="s">
        <v>2708</v>
      </c>
      <c r="G729" s="94" t="s">
        <v>148</v>
      </c>
      <c r="H729" s="95">
        <v>100</v>
      </c>
      <c r="I729" s="96"/>
      <c r="J729" s="25"/>
      <c r="K729" s="97" t="s">
        <v>3</v>
      </c>
      <c r="L729" s="98" t="s">
        <v>43</v>
      </c>
      <c r="N729" s="99">
        <f>M729*H729</f>
        <v>0</v>
      </c>
      <c r="O729" s="99">
        <v>0</v>
      </c>
      <c r="P729" s="99">
        <f>O729*H729</f>
        <v>0</v>
      </c>
      <c r="Q729" s="99">
        <v>0</v>
      </c>
      <c r="R729" s="100">
        <f>Q729*H729</f>
        <v>0</v>
      </c>
      <c r="AP729" s="101" t="s">
        <v>106</v>
      </c>
      <c r="AR729" s="101" t="s">
        <v>102</v>
      </c>
      <c r="AS729" s="101" t="s">
        <v>72</v>
      </c>
      <c r="AW729" s="11" t="s">
        <v>107</v>
      </c>
      <c r="BC729" s="102" t="e">
        <f>IF(L729="základní",#REF!,0)</f>
        <v>#REF!</v>
      </c>
      <c r="BD729" s="102">
        <f>IF(L729="snížená",#REF!,0)</f>
        <v>0</v>
      </c>
      <c r="BE729" s="102">
        <f>IF(L729="zákl. přenesená",#REF!,0)</f>
        <v>0</v>
      </c>
      <c r="BF729" s="102">
        <f>IF(L729="sníž. přenesená",#REF!,0)</f>
        <v>0</v>
      </c>
      <c r="BG729" s="102">
        <f>IF(L729="nulová",#REF!,0)</f>
        <v>0</v>
      </c>
      <c r="BH729" s="11" t="s">
        <v>80</v>
      </c>
      <c r="BI729" s="102" t="e">
        <f>ROUND(#REF!*H729,2)</f>
        <v>#REF!</v>
      </c>
      <c r="BJ729" s="11" t="s">
        <v>106</v>
      </c>
      <c r="BK729" s="101" t="s">
        <v>2709</v>
      </c>
    </row>
    <row r="730" spans="2:63" s="1" customFormat="1" ht="49.15" customHeight="1">
      <c r="B730" s="90"/>
      <c r="C730" s="91" t="s">
        <v>2710</v>
      </c>
      <c r="D730" s="91" t="s">
        <v>102</v>
      </c>
      <c r="E730" s="92" t="s">
        <v>2711</v>
      </c>
      <c r="F730" s="93" t="s">
        <v>2712</v>
      </c>
      <c r="G730" s="94" t="s">
        <v>148</v>
      </c>
      <c r="H730" s="95">
        <v>100</v>
      </c>
      <c r="I730" s="96"/>
      <c r="J730" s="25"/>
      <c r="K730" s="97" t="s">
        <v>3</v>
      </c>
      <c r="L730" s="98" t="s">
        <v>43</v>
      </c>
      <c r="N730" s="99">
        <f>M730*H730</f>
        <v>0</v>
      </c>
      <c r="O730" s="99">
        <v>0</v>
      </c>
      <c r="P730" s="99">
        <f>O730*H730</f>
        <v>0</v>
      </c>
      <c r="Q730" s="99">
        <v>0</v>
      </c>
      <c r="R730" s="100">
        <f>Q730*H730</f>
        <v>0</v>
      </c>
      <c r="AP730" s="101" t="s">
        <v>106</v>
      </c>
      <c r="AR730" s="101" t="s">
        <v>102</v>
      </c>
      <c r="AS730" s="101" t="s">
        <v>72</v>
      </c>
      <c r="AW730" s="11" t="s">
        <v>107</v>
      </c>
      <c r="BC730" s="102" t="e">
        <f>IF(L730="základní",#REF!,0)</f>
        <v>#REF!</v>
      </c>
      <c r="BD730" s="102">
        <f>IF(L730="snížená",#REF!,0)</f>
        <v>0</v>
      </c>
      <c r="BE730" s="102">
        <f>IF(L730="zákl. přenesená",#REF!,0)</f>
        <v>0</v>
      </c>
      <c r="BF730" s="102">
        <f>IF(L730="sníž. přenesená",#REF!,0)</f>
        <v>0</v>
      </c>
      <c r="BG730" s="102">
        <f>IF(L730="nulová",#REF!,0)</f>
        <v>0</v>
      </c>
      <c r="BH730" s="11" t="s">
        <v>80</v>
      </c>
      <c r="BI730" s="102" t="e">
        <f>ROUND(#REF!*H730,2)</f>
        <v>#REF!</v>
      </c>
      <c r="BJ730" s="11" t="s">
        <v>106</v>
      </c>
      <c r="BK730" s="101" t="s">
        <v>2713</v>
      </c>
    </row>
    <row r="731" spans="2:63" s="1" customFormat="1" ht="49.15" customHeight="1">
      <c r="B731" s="90"/>
      <c r="C731" s="91" t="s">
        <v>2714</v>
      </c>
      <c r="D731" s="91" t="s">
        <v>102</v>
      </c>
      <c r="E731" s="92" t="s">
        <v>2715</v>
      </c>
      <c r="F731" s="93" t="s">
        <v>2716</v>
      </c>
      <c r="G731" s="94" t="s">
        <v>148</v>
      </c>
      <c r="H731" s="95">
        <v>100</v>
      </c>
      <c r="I731" s="96"/>
      <c r="J731" s="25"/>
      <c r="K731" s="97" t="s">
        <v>3</v>
      </c>
      <c r="L731" s="98" t="s">
        <v>43</v>
      </c>
      <c r="N731" s="99">
        <f>M731*H731</f>
        <v>0</v>
      </c>
      <c r="O731" s="99">
        <v>0</v>
      </c>
      <c r="P731" s="99">
        <f>O731*H731</f>
        <v>0</v>
      </c>
      <c r="Q731" s="99">
        <v>0</v>
      </c>
      <c r="R731" s="100">
        <f>Q731*H731</f>
        <v>0</v>
      </c>
      <c r="AP731" s="101" t="s">
        <v>106</v>
      </c>
      <c r="AR731" s="101" t="s">
        <v>102</v>
      </c>
      <c r="AS731" s="101" t="s">
        <v>72</v>
      </c>
      <c r="AW731" s="11" t="s">
        <v>107</v>
      </c>
      <c r="BC731" s="102" t="e">
        <f>IF(L731="základní",#REF!,0)</f>
        <v>#REF!</v>
      </c>
      <c r="BD731" s="102">
        <f>IF(L731="snížená",#REF!,0)</f>
        <v>0</v>
      </c>
      <c r="BE731" s="102">
        <f>IF(L731="zákl. přenesená",#REF!,0)</f>
        <v>0</v>
      </c>
      <c r="BF731" s="102">
        <f>IF(L731="sníž. přenesená",#REF!,0)</f>
        <v>0</v>
      </c>
      <c r="BG731" s="102">
        <f>IF(L731="nulová",#REF!,0)</f>
        <v>0</v>
      </c>
      <c r="BH731" s="11" t="s">
        <v>80</v>
      </c>
      <c r="BI731" s="102" t="e">
        <f>ROUND(#REF!*H731,2)</f>
        <v>#REF!</v>
      </c>
      <c r="BJ731" s="11" t="s">
        <v>106</v>
      </c>
      <c r="BK731" s="101" t="s">
        <v>2717</v>
      </c>
    </row>
    <row r="732" spans="2:63" s="1" customFormat="1" ht="37.9" customHeight="1">
      <c r="B732" s="90"/>
      <c r="C732" s="91" t="s">
        <v>2718</v>
      </c>
      <c r="D732" s="91" t="s">
        <v>102</v>
      </c>
      <c r="E732" s="92" t="s">
        <v>2719</v>
      </c>
      <c r="F732" s="93" t="s">
        <v>2720</v>
      </c>
      <c r="G732" s="94" t="s">
        <v>501</v>
      </c>
      <c r="H732" s="95">
        <v>7</v>
      </c>
      <c r="I732" s="96"/>
      <c r="J732" s="25"/>
      <c r="K732" s="97" t="s">
        <v>3</v>
      </c>
      <c r="L732" s="98" t="s">
        <v>43</v>
      </c>
      <c r="N732" s="99">
        <f>M732*H732</f>
        <v>0</v>
      </c>
      <c r="O732" s="99">
        <v>0</v>
      </c>
      <c r="P732" s="99">
        <f>O732*H732</f>
        <v>0</v>
      </c>
      <c r="Q732" s="99">
        <v>0</v>
      </c>
      <c r="R732" s="100">
        <f>Q732*H732</f>
        <v>0</v>
      </c>
      <c r="AP732" s="101" t="s">
        <v>106</v>
      </c>
      <c r="AR732" s="101" t="s">
        <v>102</v>
      </c>
      <c r="AS732" s="101" t="s">
        <v>72</v>
      </c>
      <c r="AW732" s="11" t="s">
        <v>107</v>
      </c>
      <c r="BC732" s="102" t="e">
        <f>IF(L732="základní",#REF!,0)</f>
        <v>#REF!</v>
      </c>
      <c r="BD732" s="102">
        <f>IF(L732="snížená",#REF!,0)</f>
        <v>0</v>
      </c>
      <c r="BE732" s="102">
        <f>IF(L732="zákl. přenesená",#REF!,0)</f>
        <v>0</v>
      </c>
      <c r="BF732" s="102">
        <f>IF(L732="sníž. přenesená",#REF!,0)</f>
        <v>0</v>
      </c>
      <c r="BG732" s="102">
        <f>IF(L732="nulová",#REF!,0)</f>
        <v>0</v>
      </c>
      <c r="BH732" s="11" t="s">
        <v>80</v>
      </c>
      <c r="BI732" s="102" t="e">
        <f>ROUND(#REF!*H732,2)</f>
        <v>#REF!</v>
      </c>
      <c r="BJ732" s="11" t="s">
        <v>106</v>
      </c>
      <c r="BK732" s="101" t="s">
        <v>2721</v>
      </c>
    </row>
    <row r="733" spans="2:63" s="1" customFormat="1" ht="37.9" customHeight="1">
      <c r="B733" s="90"/>
      <c r="C733" s="91" t="s">
        <v>2722</v>
      </c>
      <c r="D733" s="91" t="s">
        <v>102</v>
      </c>
      <c r="E733" s="92" t="s">
        <v>2723</v>
      </c>
      <c r="F733" s="93" t="s">
        <v>2724</v>
      </c>
      <c r="G733" s="94" t="s">
        <v>501</v>
      </c>
      <c r="H733" s="95">
        <v>7</v>
      </c>
      <c r="I733" s="96"/>
      <c r="J733" s="25"/>
      <c r="K733" s="97" t="s">
        <v>3</v>
      </c>
      <c r="L733" s="98" t="s">
        <v>43</v>
      </c>
      <c r="N733" s="99">
        <f>M733*H733</f>
        <v>0</v>
      </c>
      <c r="O733" s="99">
        <v>0</v>
      </c>
      <c r="P733" s="99">
        <f>O733*H733</f>
        <v>0</v>
      </c>
      <c r="Q733" s="99">
        <v>0</v>
      </c>
      <c r="R733" s="100">
        <f>Q733*H733</f>
        <v>0</v>
      </c>
      <c r="AP733" s="101" t="s">
        <v>106</v>
      </c>
      <c r="AR733" s="101" t="s">
        <v>102</v>
      </c>
      <c r="AS733" s="101" t="s">
        <v>72</v>
      </c>
      <c r="AW733" s="11" t="s">
        <v>107</v>
      </c>
      <c r="BC733" s="102" t="e">
        <f>IF(L733="základní",#REF!,0)</f>
        <v>#REF!</v>
      </c>
      <c r="BD733" s="102">
        <f>IF(L733="snížená",#REF!,0)</f>
        <v>0</v>
      </c>
      <c r="BE733" s="102">
        <f>IF(L733="zákl. přenesená",#REF!,0)</f>
        <v>0</v>
      </c>
      <c r="BF733" s="102">
        <f>IF(L733="sníž. přenesená",#REF!,0)</f>
        <v>0</v>
      </c>
      <c r="BG733" s="102">
        <f>IF(L733="nulová",#REF!,0)</f>
        <v>0</v>
      </c>
      <c r="BH733" s="11" t="s">
        <v>80</v>
      </c>
      <c r="BI733" s="102" t="e">
        <f>ROUND(#REF!*H733,2)</f>
        <v>#REF!</v>
      </c>
      <c r="BJ733" s="11" t="s">
        <v>106</v>
      </c>
      <c r="BK733" s="101" t="s">
        <v>2725</v>
      </c>
    </row>
    <row r="734" spans="2:63" s="1" customFormat="1" ht="37.9" customHeight="1">
      <c r="B734" s="90"/>
      <c r="C734" s="91" t="s">
        <v>2726</v>
      </c>
      <c r="D734" s="91" t="s">
        <v>102</v>
      </c>
      <c r="E734" s="92" t="s">
        <v>2727</v>
      </c>
      <c r="F734" s="93" t="s">
        <v>2728</v>
      </c>
      <c r="G734" s="94" t="s">
        <v>501</v>
      </c>
      <c r="H734" s="95">
        <v>1</v>
      </c>
      <c r="I734" s="96"/>
      <c r="J734" s="25"/>
      <c r="K734" s="97" t="s">
        <v>3</v>
      </c>
      <c r="L734" s="98" t="s">
        <v>43</v>
      </c>
      <c r="N734" s="99">
        <f>M734*H734</f>
        <v>0</v>
      </c>
      <c r="O734" s="99">
        <v>0</v>
      </c>
      <c r="P734" s="99">
        <f>O734*H734</f>
        <v>0</v>
      </c>
      <c r="Q734" s="99">
        <v>0</v>
      </c>
      <c r="R734" s="100">
        <f>Q734*H734</f>
        <v>0</v>
      </c>
      <c r="AP734" s="101" t="s">
        <v>106</v>
      </c>
      <c r="AR734" s="101" t="s">
        <v>102</v>
      </c>
      <c r="AS734" s="101" t="s">
        <v>72</v>
      </c>
      <c r="AW734" s="11" t="s">
        <v>107</v>
      </c>
      <c r="BC734" s="102" t="e">
        <f>IF(L734="základní",#REF!,0)</f>
        <v>#REF!</v>
      </c>
      <c r="BD734" s="102">
        <f>IF(L734="snížená",#REF!,0)</f>
        <v>0</v>
      </c>
      <c r="BE734" s="102">
        <f>IF(L734="zákl. přenesená",#REF!,0)</f>
        <v>0</v>
      </c>
      <c r="BF734" s="102">
        <f>IF(L734="sníž. přenesená",#REF!,0)</f>
        <v>0</v>
      </c>
      <c r="BG734" s="102">
        <f>IF(L734="nulová",#REF!,0)</f>
        <v>0</v>
      </c>
      <c r="BH734" s="11" t="s">
        <v>80</v>
      </c>
      <c r="BI734" s="102" t="e">
        <f>ROUND(#REF!*H734,2)</f>
        <v>#REF!</v>
      </c>
      <c r="BJ734" s="11" t="s">
        <v>106</v>
      </c>
      <c r="BK734" s="101" t="s">
        <v>2729</v>
      </c>
    </row>
    <row r="735" spans="2:63" s="1" customFormat="1" ht="66.75" customHeight="1">
      <c r="B735" s="90"/>
      <c r="C735" s="91" t="s">
        <v>2730</v>
      </c>
      <c r="D735" s="91" t="s">
        <v>102</v>
      </c>
      <c r="E735" s="92" t="s">
        <v>2731</v>
      </c>
      <c r="F735" s="93" t="s">
        <v>2732</v>
      </c>
      <c r="G735" s="94" t="s">
        <v>501</v>
      </c>
      <c r="H735" s="95">
        <v>2</v>
      </c>
      <c r="I735" s="96"/>
      <c r="J735" s="25"/>
      <c r="K735" s="97" t="s">
        <v>3</v>
      </c>
      <c r="L735" s="98" t="s">
        <v>43</v>
      </c>
      <c r="N735" s="99">
        <f>M735*H735</f>
        <v>0</v>
      </c>
      <c r="O735" s="99">
        <v>0</v>
      </c>
      <c r="P735" s="99">
        <f>O735*H735</f>
        <v>0</v>
      </c>
      <c r="Q735" s="99">
        <v>0</v>
      </c>
      <c r="R735" s="100">
        <f>Q735*H735</f>
        <v>0</v>
      </c>
      <c r="AP735" s="101" t="s">
        <v>106</v>
      </c>
      <c r="AR735" s="101" t="s">
        <v>102</v>
      </c>
      <c r="AS735" s="101" t="s">
        <v>72</v>
      </c>
      <c r="AW735" s="11" t="s">
        <v>107</v>
      </c>
      <c r="BC735" s="102" t="e">
        <f>IF(L735="základní",#REF!,0)</f>
        <v>#REF!</v>
      </c>
      <c r="BD735" s="102">
        <f>IF(L735="snížená",#REF!,0)</f>
        <v>0</v>
      </c>
      <c r="BE735" s="102">
        <f>IF(L735="zákl. přenesená",#REF!,0)</f>
        <v>0</v>
      </c>
      <c r="BF735" s="102">
        <f>IF(L735="sníž. přenesená",#REF!,0)</f>
        <v>0</v>
      </c>
      <c r="BG735" s="102">
        <f>IF(L735="nulová",#REF!,0)</f>
        <v>0</v>
      </c>
      <c r="BH735" s="11" t="s">
        <v>80</v>
      </c>
      <c r="BI735" s="102" t="e">
        <f>ROUND(#REF!*H735,2)</f>
        <v>#REF!</v>
      </c>
      <c r="BJ735" s="11" t="s">
        <v>106</v>
      </c>
      <c r="BK735" s="101" t="s">
        <v>2733</v>
      </c>
    </row>
    <row r="736" spans="2:63" s="1" customFormat="1" ht="66.75" customHeight="1">
      <c r="B736" s="90"/>
      <c r="C736" s="91" t="s">
        <v>2734</v>
      </c>
      <c r="D736" s="91" t="s">
        <v>102</v>
      </c>
      <c r="E736" s="92" t="s">
        <v>2735</v>
      </c>
      <c r="F736" s="93" t="s">
        <v>2736</v>
      </c>
      <c r="G736" s="94" t="s">
        <v>501</v>
      </c>
      <c r="H736" s="95">
        <v>2</v>
      </c>
      <c r="I736" s="96"/>
      <c r="J736" s="25"/>
      <c r="K736" s="97" t="s">
        <v>3</v>
      </c>
      <c r="L736" s="98" t="s">
        <v>43</v>
      </c>
      <c r="N736" s="99">
        <f>M736*H736</f>
        <v>0</v>
      </c>
      <c r="O736" s="99">
        <v>0</v>
      </c>
      <c r="P736" s="99">
        <f>O736*H736</f>
        <v>0</v>
      </c>
      <c r="Q736" s="99">
        <v>0</v>
      </c>
      <c r="R736" s="100">
        <f>Q736*H736</f>
        <v>0</v>
      </c>
      <c r="AP736" s="101" t="s">
        <v>106</v>
      </c>
      <c r="AR736" s="101" t="s">
        <v>102</v>
      </c>
      <c r="AS736" s="101" t="s">
        <v>72</v>
      </c>
      <c r="AW736" s="11" t="s">
        <v>107</v>
      </c>
      <c r="BC736" s="102" t="e">
        <f>IF(L736="základní",#REF!,0)</f>
        <v>#REF!</v>
      </c>
      <c r="BD736" s="102">
        <f>IF(L736="snížená",#REF!,0)</f>
        <v>0</v>
      </c>
      <c r="BE736" s="102">
        <f>IF(L736="zákl. přenesená",#REF!,0)</f>
        <v>0</v>
      </c>
      <c r="BF736" s="102">
        <f>IF(L736="sníž. přenesená",#REF!,0)</f>
        <v>0</v>
      </c>
      <c r="BG736" s="102">
        <f>IF(L736="nulová",#REF!,0)</f>
        <v>0</v>
      </c>
      <c r="BH736" s="11" t="s">
        <v>80</v>
      </c>
      <c r="BI736" s="102" t="e">
        <f>ROUND(#REF!*H736,2)</f>
        <v>#REF!</v>
      </c>
      <c r="BJ736" s="11" t="s">
        <v>106</v>
      </c>
      <c r="BK736" s="101" t="s">
        <v>2737</v>
      </c>
    </row>
    <row r="737" spans="2:63" s="1" customFormat="1" ht="66.75" customHeight="1">
      <c r="B737" s="90"/>
      <c r="C737" s="91" t="s">
        <v>2738</v>
      </c>
      <c r="D737" s="91" t="s">
        <v>102</v>
      </c>
      <c r="E737" s="92" t="s">
        <v>2739</v>
      </c>
      <c r="F737" s="93" t="s">
        <v>2740</v>
      </c>
      <c r="G737" s="94" t="s">
        <v>501</v>
      </c>
      <c r="H737" s="95">
        <v>0.5</v>
      </c>
      <c r="I737" s="96"/>
      <c r="J737" s="25"/>
      <c r="K737" s="97" t="s">
        <v>3</v>
      </c>
      <c r="L737" s="98" t="s">
        <v>43</v>
      </c>
      <c r="N737" s="99">
        <f>M737*H737</f>
        <v>0</v>
      </c>
      <c r="O737" s="99">
        <v>0</v>
      </c>
      <c r="P737" s="99">
        <f>O737*H737</f>
        <v>0</v>
      </c>
      <c r="Q737" s="99">
        <v>0</v>
      </c>
      <c r="R737" s="100">
        <f>Q737*H737</f>
        <v>0</v>
      </c>
      <c r="AP737" s="101" t="s">
        <v>106</v>
      </c>
      <c r="AR737" s="101" t="s">
        <v>102</v>
      </c>
      <c r="AS737" s="101" t="s">
        <v>72</v>
      </c>
      <c r="AW737" s="11" t="s">
        <v>107</v>
      </c>
      <c r="BC737" s="102" t="e">
        <f>IF(L737="základní",#REF!,0)</f>
        <v>#REF!</v>
      </c>
      <c r="BD737" s="102">
        <f>IF(L737="snížená",#REF!,0)</f>
        <v>0</v>
      </c>
      <c r="BE737" s="102">
        <f>IF(L737="zákl. přenesená",#REF!,0)</f>
        <v>0</v>
      </c>
      <c r="BF737" s="102">
        <f>IF(L737="sníž. přenesená",#REF!,0)</f>
        <v>0</v>
      </c>
      <c r="BG737" s="102">
        <f>IF(L737="nulová",#REF!,0)</f>
        <v>0</v>
      </c>
      <c r="BH737" s="11" t="s">
        <v>80</v>
      </c>
      <c r="BI737" s="102" t="e">
        <f>ROUND(#REF!*H737,2)</f>
        <v>#REF!</v>
      </c>
      <c r="BJ737" s="11" t="s">
        <v>106</v>
      </c>
      <c r="BK737" s="101" t="s">
        <v>2741</v>
      </c>
    </row>
    <row r="738" spans="2:63" s="1" customFormat="1" ht="66.75" customHeight="1">
      <c r="B738" s="90"/>
      <c r="C738" s="91" t="s">
        <v>2742</v>
      </c>
      <c r="D738" s="91" t="s">
        <v>102</v>
      </c>
      <c r="E738" s="92" t="s">
        <v>2743</v>
      </c>
      <c r="F738" s="93" t="s">
        <v>2744</v>
      </c>
      <c r="G738" s="94" t="s">
        <v>501</v>
      </c>
      <c r="H738" s="95">
        <v>8</v>
      </c>
      <c r="I738" s="96"/>
      <c r="J738" s="25"/>
      <c r="K738" s="97" t="s">
        <v>3</v>
      </c>
      <c r="L738" s="98" t="s">
        <v>43</v>
      </c>
      <c r="N738" s="99">
        <f>M738*H738</f>
        <v>0</v>
      </c>
      <c r="O738" s="99">
        <v>0</v>
      </c>
      <c r="P738" s="99">
        <f>O738*H738</f>
        <v>0</v>
      </c>
      <c r="Q738" s="99">
        <v>0</v>
      </c>
      <c r="R738" s="100">
        <f>Q738*H738</f>
        <v>0</v>
      </c>
      <c r="AP738" s="101" t="s">
        <v>106</v>
      </c>
      <c r="AR738" s="101" t="s">
        <v>102</v>
      </c>
      <c r="AS738" s="101" t="s">
        <v>72</v>
      </c>
      <c r="AW738" s="11" t="s">
        <v>107</v>
      </c>
      <c r="BC738" s="102" t="e">
        <f>IF(L738="základní",#REF!,0)</f>
        <v>#REF!</v>
      </c>
      <c r="BD738" s="102">
        <f>IF(L738="snížená",#REF!,0)</f>
        <v>0</v>
      </c>
      <c r="BE738" s="102">
        <f>IF(L738="zákl. přenesená",#REF!,0)</f>
        <v>0</v>
      </c>
      <c r="BF738" s="102">
        <f>IF(L738="sníž. přenesená",#REF!,0)</f>
        <v>0</v>
      </c>
      <c r="BG738" s="102">
        <f>IF(L738="nulová",#REF!,0)</f>
        <v>0</v>
      </c>
      <c r="BH738" s="11" t="s">
        <v>80</v>
      </c>
      <c r="BI738" s="102" t="e">
        <f>ROUND(#REF!*H738,2)</f>
        <v>#REF!</v>
      </c>
      <c r="BJ738" s="11" t="s">
        <v>106</v>
      </c>
      <c r="BK738" s="101" t="s">
        <v>2745</v>
      </c>
    </row>
    <row r="739" spans="2:63" s="1" customFormat="1" ht="66.75" customHeight="1">
      <c r="B739" s="90"/>
      <c r="C739" s="91" t="s">
        <v>2746</v>
      </c>
      <c r="D739" s="91" t="s">
        <v>102</v>
      </c>
      <c r="E739" s="92" t="s">
        <v>2747</v>
      </c>
      <c r="F739" s="93" t="s">
        <v>2748</v>
      </c>
      <c r="G739" s="94" t="s">
        <v>501</v>
      </c>
      <c r="H739" s="95">
        <v>35</v>
      </c>
      <c r="I739" s="96"/>
      <c r="J739" s="25"/>
      <c r="K739" s="97" t="s">
        <v>3</v>
      </c>
      <c r="L739" s="98" t="s">
        <v>43</v>
      </c>
      <c r="N739" s="99">
        <f>M739*H739</f>
        <v>0</v>
      </c>
      <c r="O739" s="99">
        <v>0</v>
      </c>
      <c r="P739" s="99">
        <f>O739*H739</f>
        <v>0</v>
      </c>
      <c r="Q739" s="99">
        <v>0</v>
      </c>
      <c r="R739" s="100">
        <f>Q739*H739</f>
        <v>0</v>
      </c>
      <c r="AP739" s="101" t="s">
        <v>106</v>
      </c>
      <c r="AR739" s="101" t="s">
        <v>102</v>
      </c>
      <c r="AS739" s="101" t="s">
        <v>72</v>
      </c>
      <c r="AW739" s="11" t="s">
        <v>107</v>
      </c>
      <c r="BC739" s="102" t="e">
        <f>IF(L739="základní",#REF!,0)</f>
        <v>#REF!</v>
      </c>
      <c r="BD739" s="102">
        <f>IF(L739="snížená",#REF!,0)</f>
        <v>0</v>
      </c>
      <c r="BE739" s="102">
        <f>IF(L739="zákl. přenesená",#REF!,0)</f>
        <v>0</v>
      </c>
      <c r="BF739" s="102">
        <f>IF(L739="sníž. přenesená",#REF!,0)</f>
        <v>0</v>
      </c>
      <c r="BG739" s="102">
        <f>IF(L739="nulová",#REF!,0)</f>
        <v>0</v>
      </c>
      <c r="BH739" s="11" t="s">
        <v>80</v>
      </c>
      <c r="BI739" s="102" t="e">
        <f>ROUND(#REF!*H739,2)</f>
        <v>#REF!</v>
      </c>
      <c r="BJ739" s="11" t="s">
        <v>106</v>
      </c>
      <c r="BK739" s="101" t="s">
        <v>2749</v>
      </c>
    </row>
    <row r="740" spans="2:63" s="1" customFormat="1" ht="66.75" customHeight="1">
      <c r="B740" s="90"/>
      <c r="C740" s="91" t="s">
        <v>2750</v>
      </c>
      <c r="D740" s="91" t="s">
        <v>102</v>
      </c>
      <c r="E740" s="92" t="s">
        <v>2751</v>
      </c>
      <c r="F740" s="93" t="s">
        <v>2752</v>
      </c>
      <c r="G740" s="94" t="s">
        <v>501</v>
      </c>
      <c r="H740" s="95">
        <v>1</v>
      </c>
      <c r="I740" s="96"/>
      <c r="J740" s="25"/>
      <c r="K740" s="97" t="s">
        <v>3</v>
      </c>
      <c r="L740" s="98" t="s">
        <v>43</v>
      </c>
      <c r="N740" s="99">
        <f>M740*H740</f>
        <v>0</v>
      </c>
      <c r="O740" s="99">
        <v>0</v>
      </c>
      <c r="P740" s="99">
        <f>O740*H740</f>
        <v>0</v>
      </c>
      <c r="Q740" s="99">
        <v>0</v>
      </c>
      <c r="R740" s="100">
        <f>Q740*H740</f>
        <v>0</v>
      </c>
      <c r="AP740" s="101" t="s">
        <v>106</v>
      </c>
      <c r="AR740" s="101" t="s">
        <v>102</v>
      </c>
      <c r="AS740" s="101" t="s">
        <v>72</v>
      </c>
      <c r="AW740" s="11" t="s">
        <v>107</v>
      </c>
      <c r="BC740" s="102" t="e">
        <f>IF(L740="základní",#REF!,0)</f>
        <v>#REF!</v>
      </c>
      <c r="BD740" s="102">
        <f>IF(L740="snížená",#REF!,0)</f>
        <v>0</v>
      </c>
      <c r="BE740" s="102">
        <f>IF(L740="zákl. přenesená",#REF!,0)</f>
        <v>0</v>
      </c>
      <c r="BF740" s="102">
        <f>IF(L740="sníž. přenesená",#REF!,0)</f>
        <v>0</v>
      </c>
      <c r="BG740" s="102">
        <f>IF(L740="nulová",#REF!,0)</f>
        <v>0</v>
      </c>
      <c r="BH740" s="11" t="s">
        <v>80</v>
      </c>
      <c r="BI740" s="102" t="e">
        <f>ROUND(#REF!*H740,2)</f>
        <v>#REF!</v>
      </c>
      <c r="BJ740" s="11" t="s">
        <v>106</v>
      </c>
      <c r="BK740" s="101" t="s">
        <v>2753</v>
      </c>
    </row>
    <row r="741" spans="2:63" s="1" customFormat="1" ht="90" customHeight="1">
      <c r="B741" s="90"/>
      <c r="C741" s="91" t="s">
        <v>2754</v>
      </c>
      <c r="D741" s="91" t="s">
        <v>102</v>
      </c>
      <c r="E741" s="92" t="s">
        <v>2755</v>
      </c>
      <c r="F741" s="93" t="s">
        <v>2756</v>
      </c>
      <c r="G741" s="94" t="s">
        <v>501</v>
      </c>
      <c r="H741" s="95">
        <v>25</v>
      </c>
      <c r="I741" s="96"/>
      <c r="J741" s="25"/>
      <c r="K741" s="97" t="s">
        <v>3</v>
      </c>
      <c r="L741" s="98" t="s">
        <v>43</v>
      </c>
      <c r="N741" s="99">
        <f>M741*H741</f>
        <v>0</v>
      </c>
      <c r="O741" s="99">
        <v>0</v>
      </c>
      <c r="P741" s="99">
        <f>O741*H741</f>
        <v>0</v>
      </c>
      <c r="Q741" s="99">
        <v>0</v>
      </c>
      <c r="R741" s="100">
        <f>Q741*H741</f>
        <v>0</v>
      </c>
      <c r="AP741" s="101" t="s">
        <v>106</v>
      </c>
      <c r="AR741" s="101" t="s">
        <v>102</v>
      </c>
      <c r="AS741" s="101" t="s">
        <v>72</v>
      </c>
      <c r="AW741" s="11" t="s">
        <v>107</v>
      </c>
      <c r="BC741" s="102" t="e">
        <f>IF(L741="základní",#REF!,0)</f>
        <v>#REF!</v>
      </c>
      <c r="BD741" s="102">
        <f>IF(L741="snížená",#REF!,0)</f>
        <v>0</v>
      </c>
      <c r="BE741" s="102">
        <f>IF(L741="zákl. přenesená",#REF!,0)</f>
        <v>0</v>
      </c>
      <c r="BF741" s="102">
        <f>IF(L741="sníž. přenesená",#REF!,0)</f>
        <v>0</v>
      </c>
      <c r="BG741" s="102">
        <f>IF(L741="nulová",#REF!,0)</f>
        <v>0</v>
      </c>
      <c r="BH741" s="11" t="s">
        <v>80</v>
      </c>
      <c r="BI741" s="102" t="e">
        <f>ROUND(#REF!*H741,2)</f>
        <v>#REF!</v>
      </c>
      <c r="BJ741" s="11" t="s">
        <v>106</v>
      </c>
      <c r="BK741" s="101" t="s">
        <v>2757</v>
      </c>
    </row>
    <row r="742" spans="2:63" s="1" customFormat="1" ht="90" customHeight="1">
      <c r="B742" s="90"/>
      <c r="C742" s="91" t="s">
        <v>2758</v>
      </c>
      <c r="D742" s="91" t="s">
        <v>102</v>
      </c>
      <c r="E742" s="92" t="s">
        <v>2759</v>
      </c>
      <c r="F742" s="93" t="s">
        <v>2760</v>
      </c>
      <c r="G742" s="94" t="s">
        <v>501</v>
      </c>
      <c r="H742" s="95">
        <v>50</v>
      </c>
      <c r="I742" s="96"/>
      <c r="J742" s="25"/>
      <c r="K742" s="97" t="s">
        <v>3</v>
      </c>
      <c r="L742" s="98" t="s">
        <v>43</v>
      </c>
      <c r="N742" s="99">
        <f>M742*H742</f>
        <v>0</v>
      </c>
      <c r="O742" s="99">
        <v>0</v>
      </c>
      <c r="P742" s="99">
        <f>O742*H742</f>
        <v>0</v>
      </c>
      <c r="Q742" s="99">
        <v>0</v>
      </c>
      <c r="R742" s="100">
        <f>Q742*H742</f>
        <v>0</v>
      </c>
      <c r="AP742" s="101" t="s">
        <v>106</v>
      </c>
      <c r="AR742" s="101" t="s">
        <v>102</v>
      </c>
      <c r="AS742" s="101" t="s">
        <v>72</v>
      </c>
      <c r="AW742" s="11" t="s">
        <v>107</v>
      </c>
      <c r="BC742" s="102" t="e">
        <f>IF(L742="základní",#REF!,0)</f>
        <v>#REF!</v>
      </c>
      <c r="BD742" s="102">
        <f>IF(L742="snížená",#REF!,0)</f>
        <v>0</v>
      </c>
      <c r="BE742" s="102">
        <f>IF(L742="zákl. přenesená",#REF!,0)</f>
        <v>0</v>
      </c>
      <c r="BF742" s="102">
        <f>IF(L742="sníž. přenesená",#REF!,0)</f>
        <v>0</v>
      </c>
      <c r="BG742" s="102">
        <f>IF(L742="nulová",#REF!,0)</f>
        <v>0</v>
      </c>
      <c r="BH742" s="11" t="s">
        <v>80</v>
      </c>
      <c r="BI742" s="102" t="e">
        <f>ROUND(#REF!*H742,2)</f>
        <v>#REF!</v>
      </c>
      <c r="BJ742" s="11" t="s">
        <v>106</v>
      </c>
      <c r="BK742" s="101" t="s">
        <v>2761</v>
      </c>
    </row>
    <row r="743" spans="2:63" s="1" customFormat="1" ht="90" customHeight="1">
      <c r="B743" s="90"/>
      <c r="C743" s="91" t="s">
        <v>2762</v>
      </c>
      <c r="D743" s="91" t="s">
        <v>102</v>
      </c>
      <c r="E743" s="92" t="s">
        <v>2763</v>
      </c>
      <c r="F743" s="93" t="s">
        <v>2764</v>
      </c>
      <c r="G743" s="94" t="s">
        <v>501</v>
      </c>
      <c r="H743" s="95">
        <v>1.5</v>
      </c>
      <c r="I743" s="96"/>
      <c r="J743" s="25"/>
      <c r="K743" s="97" t="s">
        <v>3</v>
      </c>
      <c r="L743" s="98" t="s">
        <v>43</v>
      </c>
      <c r="N743" s="99">
        <f>M743*H743</f>
        <v>0</v>
      </c>
      <c r="O743" s="99">
        <v>0</v>
      </c>
      <c r="P743" s="99">
        <f>O743*H743</f>
        <v>0</v>
      </c>
      <c r="Q743" s="99">
        <v>0</v>
      </c>
      <c r="R743" s="100">
        <f>Q743*H743</f>
        <v>0</v>
      </c>
      <c r="AP743" s="101" t="s">
        <v>106</v>
      </c>
      <c r="AR743" s="101" t="s">
        <v>102</v>
      </c>
      <c r="AS743" s="101" t="s">
        <v>72</v>
      </c>
      <c r="AW743" s="11" t="s">
        <v>107</v>
      </c>
      <c r="BC743" s="102" t="e">
        <f>IF(L743="základní",#REF!,0)</f>
        <v>#REF!</v>
      </c>
      <c r="BD743" s="102">
        <f>IF(L743="snížená",#REF!,0)</f>
        <v>0</v>
      </c>
      <c r="BE743" s="102">
        <f>IF(L743="zákl. přenesená",#REF!,0)</f>
        <v>0</v>
      </c>
      <c r="BF743" s="102">
        <f>IF(L743="sníž. přenesená",#REF!,0)</f>
        <v>0</v>
      </c>
      <c r="BG743" s="102">
        <f>IF(L743="nulová",#REF!,0)</f>
        <v>0</v>
      </c>
      <c r="BH743" s="11" t="s">
        <v>80</v>
      </c>
      <c r="BI743" s="102" t="e">
        <f>ROUND(#REF!*H743,2)</f>
        <v>#REF!</v>
      </c>
      <c r="BJ743" s="11" t="s">
        <v>106</v>
      </c>
      <c r="BK743" s="101" t="s">
        <v>2765</v>
      </c>
    </row>
    <row r="744" spans="2:63" s="1" customFormat="1" ht="37.9" customHeight="1">
      <c r="B744" s="90"/>
      <c r="C744" s="91" t="s">
        <v>2766</v>
      </c>
      <c r="D744" s="91" t="s">
        <v>102</v>
      </c>
      <c r="E744" s="92" t="s">
        <v>2767</v>
      </c>
      <c r="F744" s="93" t="s">
        <v>2768</v>
      </c>
      <c r="G744" s="94" t="s">
        <v>148</v>
      </c>
      <c r="H744" s="95">
        <v>500</v>
      </c>
      <c r="I744" s="96"/>
      <c r="J744" s="25"/>
      <c r="K744" s="97" t="s">
        <v>3</v>
      </c>
      <c r="L744" s="98" t="s">
        <v>43</v>
      </c>
      <c r="N744" s="99">
        <f>M744*H744</f>
        <v>0</v>
      </c>
      <c r="O744" s="99">
        <v>0</v>
      </c>
      <c r="P744" s="99">
        <f>O744*H744</f>
        <v>0</v>
      </c>
      <c r="Q744" s="99">
        <v>0</v>
      </c>
      <c r="R744" s="100">
        <f>Q744*H744</f>
        <v>0</v>
      </c>
      <c r="AP744" s="101" t="s">
        <v>106</v>
      </c>
      <c r="AR744" s="101" t="s">
        <v>102</v>
      </c>
      <c r="AS744" s="101" t="s">
        <v>72</v>
      </c>
      <c r="AW744" s="11" t="s">
        <v>107</v>
      </c>
      <c r="BC744" s="102" t="e">
        <f>IF(L744="základní",#REF!,0)</f>
        <v>#REF!</v>
      </c>
      <c r="BD744" s="102">
        <f>IF(L744="snížená",#REF!,0)</f>
        <v>0</v>
      </c>
      <c r="BE744" s="102">
        <f>IF(L744="zákl. přenesená",#REF!,0)</f>
        <v>0</v>
      </c>
      <c r="BF744" s="102">
        <f>IF(L744="sníž. přenesená",#REF!,0)</f>
        <v>0</v>
      </c>
      <c r="BG744" s="102">
        <f>IF(L744="nulová",#REF!,0)</f>
        <v>0</v>
      </c>
      <c r="BH744" s="11" t="s">
        <v>80</v>
      </c>
      <c r="BI744" s="102" t="e">
        <f>ROUND(#REF!*H744,2)</f>
        <v>#REF!</v>
      </c>
      <c r="BJ744" s="11" t="s">
        <v>106</v>
      </c>
      <c r="BK744" s="101" t="s">
        <v>2769</v>
      </c>
    </row>
    <row r="745" spans="2:63" s="1" customFormat="1" ht="37.9" customHeight="1">
      <c r="B745" s="90"/>
      <c r="C745" s="91" t="s">
        <v>2770</v>
      </c>
      <c r="D745" s="91" t="s">
        <v>102</v>
      </c>
      <c r="E745" s="92" t="s">
        <v>2771</v>
      </c>
      <c r="F745" s="93" t="s">
        <v>2772</v>
      </c>
      <c r="G745" s="94" t="s">
        <v>148</v>
      </c>
      <c r="H745" s="95">
        <v>200</v>
      </c>
      <c r="I745" s="96"/>
      <c r="J745" s="25"/>
      <c r="K745" s="97" t="s">
        <v>3</v>
      </c>
      <c r="L745" s="98" t="s">
        <v>43</v>
      </c>
      <c r="N745" s="99">
        <f>M745*H745</f>
        <v>0</v>
      </c>
      <c r="O745" s="99">
        <v>0</v>
      </c>
      <c r="P745" s="99">
        <f>O745*H745</f>
        <v>0</v>
      </c>
      <c r="Q745" s="99">
        <v>0</v>
      </c>
      <c r="R745" s="100">
        <f>Q745*H745</f>
        <v>0</v>
      </c>
      <c r="AP745" s="101" t="s">
        <v>106</v>
      </c>
      <c r="AR745" s="101" t="s">
        <v>102</v>
      </c>
      <c r="AS745" s="101" t="s">
        <v>72</v>
      </c>
      <c r="AW745" s="11" t="s">
        <v>107</v>
      </c>
      <c r="BC745" s="102" t="e">
        <f>IF(L745="základní",#REF!,0)</f>
        <v>#REF!</v>
      </c>
      <c r="BD745" s="102">
        <f>IF(L745="snížená",#REF!,0)</f>
        <v>0</v>
      </c>
      <c r="BE745" s="102">
        <f>IF(L745="zákl. přenesená",#REF!,0)</f>
        <v>0</v>
      </c>
      <c r="BF745" s="102">
        <f>IF(L745="sníž. přenesená",#REF!,0)</f>
        <v>0</v>
      </c>
      <c r="BG745" s="102">
        <f>IF(L745="nulová",#REF!,0)</f>
        <v>0</v>
      </c>
      <c r="BH745" s="11" t="s">
        <v>80</v>
      </c>
      <c r="BI745" s="102" t="e">
        <f>ROUND(#REF!*H745,2)</f>
        <v>#REF!</v>
      </c>
      <c r="BJ745" s="11" t="s">
        <v>106</v>
      </c>
      <c r="BK745" s="101" t="s">
        <v>2773</v>
      </c>
    </row>
    <row r="746" spans="2:63" s="1" customFormat="1" ht="76.349999999999994" customHeight="1">
      <c r="B746" s="90"/>
      <c r="C746" s="91" t="s">
        <v>2774</v>
      </c>
      <c r="D746" s="91" t="s">
        <v>102</v>
      </c>
      <c r="E746" s="92" t="s">
        <v>2775</v>
      </c>
      <c r="F746" s="93" t="s">
        <v>2776</v>
      </c>
      <c r="G746" s="94" t="s">
        <v>148</v>
      </c>
      <c r="H746" s="95">
        <v>500</v>
      </c>
      <c r="I746" s="96"/>
      <c r="J746" s="25"/>
      <c r="K746" s="97" t="s">
        <v>3</v>
      </c>
      <c r="L746" s="98" t="s">
        <v>43</v>
      </c>
      <c r="N746" s="99">
        <f>M746*H746</f>
        <v>0</v>
      </c>
      <c r="O746" s="99">
        <v>0</v>
      </c>
      <c r="P746" s="99">
        <f>O746*H746</f>
        <v>0</v>
      </c>
      <c r="Q746" s="99">
        <v>0</v>
      </c>
      <c r="R746" s="100">
        <f>Q746*H746</f>
        <v>0</v>
      </c>
      <c r="AP746" s="101" t="s">
        <v>106</v>
      </c>
      <c r="AR746" s="101" t="s">
        <v>102</v>
      </c>
      <c r="AS746" s="101" t="s">
        <v>72</v>
      </c>
      <c r="AW746" s="11" t="s">
        <v>107</v>
      </c>
      <c r="BC746" s="102" t="e">
        <f>IF(L746="základní",#REF!,0)</f>
        <v>#REF!</v>
      </c>
      <c r="BD746" s="102">
        <f>IF(L746="snížená",#REF!,0)</f>
        <v>0</v>
      </c>
      <c r="BE746" s="102">
        <f>IF(L746="zákl. přenesená",#REF!,0)</f>
        <v>0</v>
      </c>
      <c r="BF746" s="102">
        <f>IF(L746="sníž. přenesená",#REF!,0)</f>
        <v>0</v>
      </c>
      <c r="BG746" s="102">
        <f>IF(L746="nulová",#REF!,0)</f>
        <v>0</v>
      </c>
      <c r="BH746" s="11" t="s">
        <v>80</v>
      </c>
      <c r="BI746" s="102" t="e">
        <f>ROUND(#REF!*H746,2)</f>
        <v>#REF!</v>
      </c>
      <c r="BJ746" s="11" t="s">
        <v>106</v>
      </c>
      <c r="BK746" s="101" t="s">
        <v>2777</v>
      </c>
    </row>
    <row r="747" spans="2:63" s="1" customFormat="1" ht="66.75" customHeight="1">
      <c r="B747" s="90"/>
      <c r="C747" s="91" t="s">
        <v>2778</v>
      </c>
      <c r="D747" s="91" t="s">
        <v>102</v>
      </c>
      <c r="E747" s="92" t="s">
        <v>2779</v>
      </c>
      <c r="F747" s="93" t="s">
        <v>2780</v>
      </c>
      <c r="G747" s="94" t="s">
        <v>148</v>
      </c>
      <c r="H747" s="95">
        <v>300</v>
      </c>
      <c r="I747" s="96"/>
      <c r="J747" s="25"/>
      <c r="K747" s="97" t="s">
        <v>3</v>
      </c>
      <c r="L747" s="98" t="s">
        <v>43</v>
      </c>
      <c r="N747" s="99">
        <f>M747*H747</f>
        <v>0</v>
      </c>
      <c r="O747" s="99">
        <v>0</v>
      </c>
      <c r="P747" s="99">
        <f>O747*H747</f>
        <v>0</v>
      </c>
      <c r="Q747" s="99">
        <v>0</v>
      </c>
      <c r="R747" s="100">
        <f>Q747*H747</f>
        <v>0</v>
      </c>
      <c r="AP747" s="101" t="s">
        <v>106</v>
      </c>
      <c r="AR747" s="101" t="s">
        <v>102</v>
      </c>
      <c r="AS747" s="101" t="s">
        <v>72</v>
      </c>
      <c r="AW747" s="11" t="s">
        <v>107</v>
      </c>
      <c r="BC747" s="102" t="e">
        <f>IF(L747="základní",#REF!,0)</f>
        <v>#REF!</v>
      </c>
      <c r="BD747" s="102">
        <f>IF(L747="snížená",#REF!,0)</f>
        <v>0</v>
      </c>
      <c r="BE747" s="102">
        <f>IF(L747="zákl. přenesená",#REF!,0)</f>
        <v>0</v>
      </c>
      <c r="BF747" s="102">
        <f>IF(L747="sníž. přenesená",#REF!,0)</f>
        <v>0</v>
      </c>
      <c r="BG747" s="102">
        <f>IF(L747="nulová",#REF!,0)</f>
        <v>0</v>
      </c>
      <c r="BH747" s="11" t="s">
        <v>80</v>
      </c>
      <c r="BI747" s="102" t="e">
        <f>ROUND(#REF!*H747,2)</f>
        <v>#REF!</v>
      </c>
      <c r="BJ747" s="11" t="s">
        <v>106</v>
      </c>
      <c r="BK747" s="101" t="s">
        <v>2781</v>
      </c>
    </row>
    <row r="748" spans="2:63" s="1" customFormat="1" ht="66.75" customHeight="1">
      <c r="B748" s="90"/>
      <c r="C748" s="91" t="s">
        <v>2782</v>
      </c>
      <c r="D748" s="91" t="s">
        <v>102</v>
      </c>
      <c r="E748" s="92" t="s">
        <v>2783</v>
      </c>
      <c r="F748" s="93" t="s">
        <v>2784</v>
      </c>
      <c r="G748" s="94" t="s">
        <v>148</v>
      </c>
      <c r="H748" s="95">
        <v>600</v>
      </c>
      <c r="I748" s="96"/>
      <c r="J748" s="25"/>
      <c r="K748" s="97" t="s">
        <v>3</v>
      </c>
      <c r="L748" s="98" t="s">
        <v>43</v>
      </c>
      <c r="N748" s="99">
        <f>M748*H748</f>
        <v>0</v>
      </c>
      <c r="O748" s="99">
        <v>0</v>
      </c>
      <c r="P748" s="99">
        <f>O748*H748</f>
        <v>0</v>
      </c>
      <c r="Q748" s="99">
        <v>0</v>
      </c>
      <c r="R748" s="100">
        <f>Q748*H748</f>
        <v>0</v>
      </c>
      <c r="AP748" s="101" t="s">
        <v>106</v>
      </c>
      <c r="AR748" s="101" t="s">
        <v>102</v>
      </c>
      <c r="AS748" s="101" t="s">
        <v>72</v>
      </c>
      <c r="AW748" s="11" t="s">
        <v>107</v>
      </c>
      <c r="BC748" s="102" t="e">
        <f>IF(L748="základní",#REF!,0)</f>
        <v>#REF!</v>
      </c>
      <c r="BD748" s="102">
        <f>IF(L748="snížená",#REF!,0)</f>
        <v>0</v>
      </c>
      <c r="BE748" s="102">
        <f>IF(L748="zákl. přenesená",#REF!,0)</f>
        <v>0</v>
      </c>
      <c r="BF748" s="102">
        <f>IF(L748="sníž. přenesená",#REF!,0)</f>
        <v>0</v>
      </c>
      <c r="BG748" s="102">
        <f>IF(L748="nulová",#REF!,0)</f>
        <v>0</v>
      </c>
      <c r="BH748" s="11" t="s">
        <v>80</v>
      </c>
      <c r="BI748" s="102" t="e">
        <f>ROUND(#REF!*H748,2)</f>
        <v>#REF!</v>
      </c>
      <c r="BJ748" s="11" t="s">
        <v>106</v>
      </c>
      <c r="BK748" s="101" t="s">
        <v>2785</v>
      </c>
    </row>
    <row r="749" spans="2:63" s="1" customFormat="1" ht="66.75" customHeight="1">
      <c r="B749" s="90"/>
      <c r="C749" s="91" t="s">
        <v>2786</v>
      </c>
      <c r="D749" s="91" t="s">
        <v>102</v>
      </c>
      <c r="E749" s="92" t="s">
        <v>2787</v>
      </c>
      <c r="F749" s="93" t="s">
        <v>2788</v>
      </c>
      <c r="G749" s="94" t="s">
        <v>148</v>
      </c>
      <c r="H749" s="95">
        <v>200</v>
      </c>
      <c r="I749" s="96"/>
      <c r="J749" s="25"/>
      <c r="K749" s="97" t="s">
        <v>3</v>
      </c>
      <c r="L749" s="98" t="s">
        <v>43</v>
      </c>
      <c r="N749" s="99">
        <f>M749*H749</f>
        <v>0</v>
      </c>
      <c r="O749" s="99">
        <v>0</v>
      </c>
      <c r="P749" s="99">
        <f>O749*H749</f>
        <v>0</v>
      </c>
      <c r="Q749" s="99">
        <v>0</v>
      </c>
      <c r="R749" s="100">
        <f>Q749*H749</f>
        <v>0</v>
      </c>
      <c r="AP749" s="101" t="s">
        <v>106</v>
      </c>
      <c r="AR749" s="101" t="s">
        <v>102</v>
      </c>
      <c r="AS749" s="101" t="s">
        <v>72</v>
      </c>
      <c r="AW749" s="11" t="s">
        <v>107</v>
      </c>
      <c r="BC749" s="102" t="e">
        <f>IF(L749="základní",#REF!,0)</f>
        <v>#REF!</v>
      </c>
      <c r="BD749" s="102">
        <f>IF(L749="snížená",#REF!,0)</f>
        <v>0</v>
      </c>
      <c r="BE749" s="102">
        <f>IF(L749="zákl. přenesená",#REF!,0)</f>
        <v>0</v>
      </c>
      <c r="BF749" s="102">
        <f>IF(L749="sníž. přenesená",#REF!,0)</f>
        <v>0</v>
      </c>
      <c r="BG749" s="102">
        <f>IF(L749="nulová",#REF!,0)</f>
        <v>0</v>
      </c>
      <c r="BH749" s="11" t="s">
        <v>80</v>
      </c>
      <c r="BI749" s="102" t="e">
        <f>ROUND(#REF!*H749,2)</f>
        <v>#REF!</v>
      </c>
      <c r="BJ749" s="11" t="s">
        <v>106</v>
      </c>
      <c r="BK749" s="101" t="s">
        <v>2789</v>
      </c>
    </row>
    <row r="750" spans="2:63" s="1" customFormat="1" ht="90" customHeight="1">
      <c r="B750" s="90"/>
      <c r="C750" s="91" t="s">
        <v>2790</v>
      </c>
      <c r="D750" s="91" t="s">
        <v>102</v>
      </c>
      <c r="E750" s="92" t="s">
        <v>2791</v>
      </c>
      <c r="F750" s="93" t="s">
        <v>2792</v>
      </c>
      <c r="G750" s="94" t="s">
        <v>148</v>
      </c>
      <c r="H750" s="95">
        <v>1500</v>
      </c>
      <c r="I750" s="96"/>
      <c r="J750" s="25"/>
      <c r="K750" s="97" t="s">
        <v>3</v>
      </c>
      <c r="L750" s="98" t="s">
        <v>43</v>
      </c>
      <c r="N750" s="99">
        <f>M750*H750</f>
        <v>0</v>
      </c>
      <c r="O750" s="99">
        <v>0</v>
      </c>
      <c r="P750" s="99">
        <f>O750*H750</f>
        <v>0</v>
      </c>
      <c r="Q750" s="99">
        <v>0</v>
      </c>
      <c r="R750" s="100">
        <f>Q750*H750</f>
        <v>0</v>
      </c>
      <c r="AP750" s="101" t="s">
        <v>106</v>
      </c>
      <c r="AR750" s="101" t="s">
        <v>102</v>
      </c>
      <c r="AS750" s="101" t="s">
        <v>72</v>
      </c>
      <c r="AW750" s="11" t="s">
        <v>107</v>
      </c>
      <c r="BC750" s="102" t="e">
        <f>IF(L750="základní",#REF!,0)</f>
        <v>#REF!</v>
      </c>
      <c r="BD750" s="102">
        <f>IF(L750="snížená",#REF!,0)</f>
        <v>0</v>
      </c>
      <c r="BE750" s="102">
        <f>IF(L750="zákl. přenesená",#REF!,0)</f>
        <v>0</v>
      </c>
      <c r="BF750" s="102">
        <f>IF(L750="sníž. přenesená",#REF!,0)</f>
        <v>0</v>
      </c>
      <c r="BG750" s="102">
        <f>IF(L750="nulová",#REF!,0)</f>
        <v>0</v>
      </c>
      <c r="BH750" s="11" t="s">
        <v>80</v>
      </c>
      <c r="BI750" s="102" t="e">
        <f>ROUND(#REF!*H750,2)</f>
        <v>#REF!</v>
      </c>
      <c r="BJ750" s="11" t="s">
        <v>106</v>
      </c>
      <c r="BK750" s="101" t="s">
        <v>2793</v>
      </c>
    </row>
    <row r="751" spans="2:63" s="1" customFormat="1" ht="90" customHeight="1">
      <c r="B751" s="90"/>
      <c r="C751" s="91" t="s">
        <v>2794</v>
      </c>
      <c r="D751" s="91" t="s">
        <v>102</v>
      </c>
      <c r="E751" s="92" t="s">
        <v>2795</v>
      </c>
      <c r="F751" s="93" t="s">
        <v>2796</v>
      </c>
      <c r="G751" s="94" t="s">
        <v>148</v>
      </c>
      <c r="H751" s="95">
        <v>400</v>
      </c>
      <c r="I751" s="96"/>
      <c r="J751" s="25"/>
      <c r="K751" s="97" t="s">
        <v>3</v>
      </c>
      <c r="L751" s="98" t="s">
        <v>43</v>
      </c>
      <c r="N751" s="99">
        <f>M751*H751</f>
        <v>0</v>
      </c>
      <c r="O751" s="99">
        <v>0</v>
      </c>
      <c r="P751" s="99">
        <f>O751*H751</f>
        <v>0</v>
      </c>
      <c r="Q751" s="99">
        <v>0</v>
      </c>
      <c r="R751" s="100">
        <f>Q751*H751</f>
        <v>0</v>
      </c>
      <c r="AP751" s="101" t="s">
        <v>106</v>
      </c>
      <c r="AR751" s="101" t="s">
        <v>102</v>
      </c>
      <c r="AS751" s="101" t="s">
        <v>72</v>
      </c>
      <c r="AW751" s="11" t="s">
        <v>107</v>
      </c>
      <c r="BC751" s="102" t="e">
        <f>IF(L751="základní",#REF!,0)</f>
        <v>#REF!</v>
      </c>
      <c r="BD751" s="102">
        <f>IF(L751="snížená",#REF!,0)</f>
        <v>0</v>
      </c>
      <c r="BE751" s="102">
        <f>IF(L751="zákl. přenesená",#REF!,0)</f>
        <v>0</v>
      </c>
      <c r="BF751" s="102">
        <f>IF(L751="sníž. přenesená",#REF!,0)</f>
        <v>0</v>
      </c>
      <c r="BG751" s="102">
        <f>IF(L751="nulová",#REF!,0)</f>
        <v>0</v>
      </c>
      <c r="BH751" s="11" t="s">
        <v>80</v>
      </c>
      <c r="BI751" s="102" t="e">
        <f>ROUND(#REF!*H751,2)</f>
        <v>#REF!</v>
      </c>
      <c r="BJ751" s="11" t="s">
        <v>106</v>
      </c>
      <c r="BK751" s="101" t="s">
        <v>2797</v>
      </c>
    </row>
    <row r="752" spans="2:63" s="1" customFormat="1" ht="24.2" customHeight="1">
      <c r="B752" s="90"/>
      <c r="C752" s="91" t="s">
        <v>2798</v>
      </c>
      <c r="D752" s="91" t="s">
        <v>102</v>
      </c>
      <c r="E752" s="92" t="s">
        <v>2799</v>
      </c>
      <c r="F752" s="93" t="s">
        <v>2800</v>
      </c>
      <c r="G752" s="94" t="s">
        <v>501</v>
      </c>
      <c r="H752" s="95">
        <v>1</v>
      </c>
      <c r="I752" s="96"/>
      <c r="J752" s="25"/>
      <c r="K752" s="97" t="s">
        <v>3</v>
      </c>
      <c r="L752" s="98" t="s">
        <v>43</v>
      </c>
      <c r="N752" s="99">
        <f>M752*H752</f>
        <v>0</v>
      </c>
      <c r="O752" s="99">
        <v>0</v>
      </c>
      <c r="P752" s="99">
        <f>O752*H752</f>
        <v>0</v>
      </c>
      <c r="Q752" s="99">
        <v>0</v>
      </c>
      <c r="R752" s="100">
        <f>Q752*H752</f>
        <v>0</v>
      </c>
      <c r="AP752" s="101" t="s">
        <v>106</v>
      </c>
      <c r="AR752" s="101" t="s">
        <v>102</v>
      </c>
      <c r="AS752" s="101" t="s">
        <v>72</v>
      </c>
      <c r="AW752" s="11" t="s">
        <v>107</v>
      </c>
      <c r="BC752" s="102" t="e">
        <f>IF(L752="základní",#REF!,0)</f>
        <v>#REF!</v>
      </c>
      <c r="BD752" s="102">
        <f>IF(L752="snížená",#REF!,0)</f>
        <v>0</v>
      </c>
      <c r="BE752" s="102">
        <f>IF(L752="zákl. přenesená",#REF!,0)</f>
        <v>0</v>
      </c>
      <c r="BF752" s="102">
        <f>IF(L752="sníž. přenesená",#REF!,0)</f>
        <v>0</v>
      </c>
      <c r="BG752" s="102">
        <f>IF(L752="nulová",#REF!,0)</f>
        <v>0</v>
      </c>
      <c r="BH752" s="11" t="s">
        <v>80</v>
      </c>
      <c r="BI752" s="102" t="e">
        <f>ROUND(#REF!*H752,2)</f>
        <v>#REF!</v>
      </c>
      <c r="BJ752" s="11" t="s">
        <v>106</v>
      </c>
      <c r="BK752" s="101" t="s">
        <v>2801</v>
      </c>
    </row>
    <row r="753" spans="2:63" s="1" customFormat="1" ht="24.2" customHeight="1">
      <c r="B753" s="90"/>
      <c r="C753" s="91" t="s">
        <v>2802</v>
      </c>
      <c r="D753" s="91" t="s">
        <v>102</v>
      </c>
      <c r="E753" s="92" t="s">
        <v>2803</v>
      </c>
      <c r="F753" s="93" t="s">
        <v>2804</v>
      </c>
      <c r="G753" s="94" t="s">
        <v>501</v>
      </c>
      <c r="H753" s="95">
        <v>3</v>
      </c>
      <c r="I753" s="96"/>
      <c r="J753" s="25"/>
      <c r="K753" s="97" t="s">
        <v>3</v>
      </c>
      <c r="L753" s="98" t="s">
        <v>43</v>
      </c>
      <c r="N753" s="99">
        <f>M753*H753</f>
        <v>0</v>
      </c>
      <c r="O753" s="99">
        <v>0</v>
      </c>
      <c r="P753" s="99">
        <f>O753*H753</f>
        <v>0</v>
      </c>
      <c r="Q753" s="99">
        <v>0</v>
      </c>
      <c r="R753" s="100">
        <f>Q753*H753</f>
        <v>0</v>
      </c>
      <c r="AP753" s="101" t="s">
        <v>106</v>
      </c>
      <c r="AR753" s="101" t="s">
        <v>102</v>
      </c>
      <c r="AS753" s="101" t="s">
        <v>72</v>
      </c>
      <c r="AW753" s="11" t="s">
        <v>107</v>
      </c>
      <c r="BC753" s="102" t="e">
        <f>IF(L753="základní",#REF!,0)</f>
        <v>#REF!</v>
      </c>
      <c r="BD753" s="102">
        <f>IF(L753="snížená",#REF!,0)</f>
        <v>0</v>
      </c>
      <c r="BE753" s="102">
        <f>IF(L753="zákl. přenesená",#REF!,0)</f>
        <v>0</v>
      </c>
      <c r="BF753" s="102">
        <f>IF(L753="sníž. přenesená",#REF!,0)</f>
        <v>0</v>
      </c>
      <c r="BG753" s="102">
        <f>IF(L753="nulová",#REF!,0)</f>
        <v>0</v>
      </c>
      <c r="BH753" s="11" t="s">
        <v>80</v>
      </c>
      <c r="BI753" s="102" t="e">
        <f>ROUND(#REF!*H753,2)</f>
        <v>#REF!</v>
      </c>
      <c r="BJ753" s="11" t="s">
        <v>106</v>
      </c>
      <c r="BK753" s="101" t="s">
        <v>2805</v>
      </c>
    </row>
    <row r="754" spans="2:63" s="1" customFormat="1" ht="33" customHeight="1">
      <c r="B754" s="90"/>
      <c r="C754" s="91" t="s">
        <v>2806</v>
      </c>
      <c r="D754" s="91" t="s">
        <v>102</v>
      </c>
      <c r="E754" s="92" t="s">
        <v>2807</v>
      </c>
      <c r="F754" s="93" t="s">
        <v>2808</v>
      </c>
      <c r="G754" s="94" t="s">
        <v>501</v>
      </c>
      <c r="H754" s="95">
        <v>1</v>
      </c>
      <c r="I754" s="96"/>
      <c r="J754" s="25"/>
      <c r="K754" s="97" t="s">
        <v>3</v>
      </c>
      <c r="L754" s="98" t="s">
        <v>43</v>
      </c>
      <c r="N754" s="99">
        <f>M754*H754</f>
        <v>0</v>
      </c>
      <c r="O754" s="99">
        <v>0</v>
      </c>
      <c r="P754" s="99">
        <f>O754*H754</f>
        <v>0</v>
      </c>
      <c r="Q754" s="99">
        <v>0</v>
      </c>
      <c r="R754" s="100">
        <f>Q754*H754</f>
        <v>0</v>
      </c>
      <c r="AP754" s="101" t="s">
        <v>106</v>
      </c>
      <c r="AR754" s="101" t="s">
        <v>102</v>
      </c>
      <c r="AS754" s="101" t="s">
        <v>72</v>
      </c>
      <c r="AW754" s="11" t="s">
        <v>107</v>
      </c>
      <c r="BC754" s="102" t="e">
        <f>IF(L754="základní",#REF!,0)</f>
        <v>#REF!</v>
      </c>
      <c r="BD754" s="102">
        <f>IF(L754="snížená",#REF!,0)</f>
        <v>0</v>
      </c>
      <c r="BE754" s="102">
        <f>IF(L754="zákl. přenesená",#REF!,0)</f>
        <v>0</v>
      </c>
      <c r="BF754" s="102">
        <f>IF(L754="sníž. přenesená",#REF!,0)</f>
        <v>0</v>
      </c>
      <c r="BG754" s="102">
        <f>IF(L754="nulová",#REF!,0)</f>
        <v>0</v>
      </c>
      <c r="BH754" s="11" t="s">
        <v>80</v>
      </c>
      <c r="BI754" s="102" t="e">
        <f>ROUND(#REF!*H754,2)</f>
        <v>#REF!</v>
      </c>
      <c r="BJ754" s="11" t="s">
        <v>106</v>
      </c>
      <c r="BK754" s="101" t="s">
        <v>2809</v>
      </c>
    </row>
    <row r="755" spans="2:63" s="1" customFormat="1" ht="24.2" customHeight="1">
      <c r="B755" s="90"/>
      <c r="C755" s="91" t="s">
        <v>2810</v>
      </c>
      <c r="D755" s="91" t="s">
        <v>102</v>
      </c>
      <c r="E755" s="92" t="s">
        <v>2811</v>
      </c>
      <c r="F755" s="93" t="s">
        <v>2812</v>
      </c>
      <c r="G755" s="94" t="s">
        <v>501</v>
      </c>
      <c r="H755" s="95">
        <v>1</v>
      </c>
      <c r="I755" s="96"/>
      <c r="J755" s="25"/>
      <c r="K755" s="97" t="s">
        <v>3</v>
      </c>
      <c r="L755" s="98" t="s">
        <v>43</v>
      </c>
      <c r="N755" s="99">
        <f>M755*H755</f>
        <v>0</v>
      </c>
      <c r="O755" s="99">
        <v>0</v>
      </c>
      <c r="P755" s="99">
        <f>O755*H755</f>
        <v>0</v>
      </c>
      <c r="Q755" s="99">
        <v>0</v>
      </c>
      <c r="R755" s="100">
        <f>Q755*H755</f>
        <v>0</v>
      </c>
      <c r="AP755" s="101" t="s">
        <v>106</v>
      </c>
      <c r="AR755" s="101" t="s">
        <v>102</v>
      </c>
      <c r="AS755" s="101" t="s">
        <v>72</v>
      </c>
      <c r="AW755" s="11" t="s">
        <v>107</v>
      </c>
      <c r="BC755" s="102" t="e">
        <f>IF(L755="základní",#REF!,0)</f>
        <v>#REF!</v>
      </c>
      <c r="BD755" s="102">
        <f>IF(L755="snížená",#REF!,0)</f>
        <v>0</v>
      </c>
      <c r="BE755" s="102">
        <f>IF(L755="zákl. přenesená",#REF!,0)</f>
        <v>0</v>
      </c>
      <c r="BF755" s="102">
        <f>IF(L755="sníž. přenesená",#REF!,0)</f>
        <v>0</v>
      </c>
      <c r="BG755" s="102">
        <f>IF(L755="nulová",#REF!,0)</f>
        <v>0</v>
      </c>
      <c r="BH755" s="11" t="s">
        <v>80</v>
      </c>
      <c r="BI755" s="102" t="e">
        <f>ROUND(#REF!*H755,2)</f>
        <v>#REF!</v>
      </c>
      <c r="BJ755" s="11" t="s">
        <v>106</v>
      </c>
      <c r="BK755" s="101" t="s">
        <v>2813</v>
      </c>
    </row>
    <row r="756" spans="2:63" s="1" customFormat="1" ht="33" customHeight="1">
      <c r="B756" s="90"/>
      <c r="C756" s="91" t="s">
        <v>2814</v>
      </c>
      <c r="D756" s="91" t="s">
        <v>102</v>
      </c>
      <c r="E756" s="92" t="s">
        <v>2815</v>
      </c>
      <c r="F756" s="93" t="s">
        <v>2816</v>
      </c>
      <c r="G756" s="94" t="s">
        <v>148</v>
      </c>
      <c r="H756" s="95">
        <v>200</v>
      </c>
      <c r="I756" s="96"/>
      <c r="J756" s="25"/>
      <c r="K756" s="97" t="s">
        <v>3</v>
      </c>
      <c r="L756" s="98" t="s">
        <v>43</v>
      </c>
      <c r="N756" s="99">
        <f>M756*H756</f>
        <v>0</v>
      </c>
      <c r="O756" s="99">
        <v>0</v>
      </c>
      <c r="P756" s="99">
        <f>O756*H756</f>
        <v>0</v>
      </c>
      <c r="Q756" s="99">
        <v>0</v>
      </c>
      <c r="R756" s="100">
        <f>Q756*H756</f>
        <v>0</v>
      </c>
      <c r="AP756" s="101" t="s">
        <v>106</v>
      </c>
      <c r="AR756" s="101" t="s">
        <v>102</v>
      </c>
      <c r="AS756" s="101" t="s">
        <v>72</v>
      </c>
      <c r="AW756" s="11" t="s">
        <v>107</v>
      </c>
      <c r="BC756" s="102" t="e">
        <f>IF(L756="základní",#REF!,0)</f>
        <v>#REF!</v>
      </c>
      <c r="BD756" s="102">
        <f>IF(L756="snížená",#REF!,0)</f>
        <v>0</v>
      </c>
      <c r="BE756" s="102">
        <f>IF(L756="zákl. přenesená",#REF!,0)</f>
        <v>0</v>
      </c>
      <c r="BF756" s="102">
        <f>IF(L756="sníž. přenesená",#REF!,0)</f>
        <v>0</v>
      </c>
      <c r="BG756" s="102">
        <f>IF(L756="nulová",#REF!,0)</f>
        <v>0</v>
      </c>
      <c r="BH756" s="11" t="s">
        <v>80</v>
      </c>
      <c r="BI756" s="102" t="e">
        <f>ROUND(#REF!*H756,2)</f>
        <v>#REF!</v>
      </c>
      <c r="BJ756" s="11" t="s">
        <v>106</v>
      </c>
      <c r="BK756" s="101" t="s">
        <v>2817</v>
      </c>
    </row>
    <row r="757" spans="2:63" s="1" customFormat="1" ht="24.2" customHeight="1">
      <c r="B757" s="90"/>
      <c r="C757" s="91" t="s">
        <v>2818</v>
      </c>
      <c r="D757" s="91" t="s">
        <v>102</v>
      </c>
      <c r="E757" s="92" t="s">
        <v>2819</v>
      </c>
      <c r="F757" s="93" t="s">
        <v>2820</v>
      </c>
      <c r="G757" s="94" t="s">
        <v>148</v>
      </c>
      <c r="H757" s="95">
        <v>200</v>
      </c>
      <c r="I757" s="96"/>
      <c r="J757" s="25"/>
      <c r="K757" s="97" t="s">
        <v>3</v>
      </c>
      <c r="L757" s="98" t="s">
        <v>43</v>
      </c>
      <c r="N757" s="99">
        <f>M757*H757</f>
        <v>0</v>
      </c>
      <c r="O757" s="99">
        <v>0</v>
      </c>
      <c r="P757" s="99">
        <f>O757*H757</f>
        <v>0</v>
      </c>
      <c r="Q757" s="99">
        <v>0</v>
      </c>
      <c r="R757" s="100">
        <f>Q757*H757</f>
        <v>0</v>
      </c>
      <c r="AP757" s="101" t="s">
        <v>106</v>
      </c>
      <c r="AR757" s="101" t="s">
        <v>102</v>
      </c>
      <c r="AS757" s="101" t="s">
        <v>72</v>
      </c>
      <c r="AW757" s="11" t="s">
        <v>107</v>
      </c>
      <c r="BC757" s="102" t="e">
        <f>IF(L757="základní",#REF!,0)</f>
        <v>#REF!</v>
      </c>
      <c r="BD757" s="102">
        <f>IF(L757="snížená",#REF!,0)</f>
        <v>0</v>
      </c>
      <c r="BE757" s="102">
        <f>IF(L757="zákl. přenesená",#REF!,0)</f>
        <v>0</v>
      </c>
      <c r="BF757" s="102">
        <f>IF(L757="sníž. přenesená",#REF!,0)</f>
        <v>0</v>
      </c>
      <c r="BG757" s="102">
        <f>IF(L757="nulová",#REF!,0)</f>
        <v>0</v>
      </c>
      <c r="BH757" s="11" t="s">
        <v>80</v>
      </c>
      <c r="BI757" s="102" t="e">
        <f>ROUND(#REF!*H757,2)</f>
        <v>#REF!</v>
      </c>
      <c r="BJ757" s="11" t="s">
        <v>106</v>
      </c>
      <c r="BK757" s="101" t="s">
        <v>2821</v>
      </c>
    </row>
    <row r="758" spans="2:63" s="1" customFormat="1" ht="66.75" customHeight="1">
      <c r="B758" s="90"/>
      <c r="C758" s="91" t="s">
        <v>2822</v>
      </c>
      <c r="D758" s="91" t="s">
        <v>102</v>
      </c>
      <c r="E758" s="92" t="s">
        <v>2823</v>
      </c>
      <c r="F758" s="93" t="s">
        <v>2824</v>
      </c>
      <c r="G758" s="94" t="s">
        <v>148</v>
      </c>
      <c r="H758" s="95">
        <v>500</v>
      </c>
      <c r="I758" s="96"/>
      <c r="J758" s="25"/>
      <c r="K758" s="97" t="s">
        <v>3</v>
      </c>
      <c r="L758" s="98" t="s">
        <v>43</v>
      </c>
      <c r="N758" s="99">
        <f>M758*H758</f>
        <v>0</v>
      </c>
      <c r="O758" s="99">
        <v>0</v>
      </c>
      <c r="P758" s="99">
        <f>O758*H758</f>
        <v>0</v>
      </c>
      <c r="Q758" s="99">
        <v>0</v>
      </c>
      <c r="R758" s="100">
        <f>Q758*H758</f>
        <v>0</v>
      </c>
      <c r="AP758" s="101" t="s">
        <v>106</v>
      </c>
      <c r="AR758" s="101" t="s">
        <v>102</v>
      </c>
      <c r="AS758" s="101" t="s">
        <v>72</v>
      </c>
      <c r="AW758" s="11" t="s">
        <v>107</v>
      </c>
      <c r="BC758" s="102" t="e">
        <f>IF(L758="základní",#REF!,0)</f>
        <v>#REF!</v>
      </c>
      <c r="BD758" s="102">
        <f>IF(L758="snížená",#REF!,0)</f>
        <v>0</v>
      </c>
      <c r="BE758" s="102">
        <f>IF(L758="zákl. přenesená",#REF!,0)</f>
        <v>0</v>
      </c>
      <c r="BF758" s="102">
        <f>IF(L758="sníž. přenesená",#REF!,0)</f>
        <v>0</v>
      </c>
      <c r="BG758" s="102">
        <f>IF(L758="nulová",#REF!,0)</f>
        <v>0</v>
      </c>
      <c r="BH758" s="11" t="s">
        <v>80</v>
      </c>
      <c r="BI758" s="102" t="e">
        <f>ROUND(#REF!*H758,2)</f>
        <v>#REF!</v>
      </c>
      <c r="BJ758" s="11" t="s">
        <v>106</v>
      </c>
      <c r="BK758" s="101" t="s">
        <v>2825</v>
      </c>
    </row>
    <row r="759" spans="2:63" s="1" customFormat="1" ht="100.5" customHeight="1">
      <c r="B759" s="90"/>
      <c r="C759" s="91" t="s">
        <v>2826</v>
      </c>
      <c r="D759" s="91" t="s">
        <v>102</v>
      </c>
      <c r="E759" s="92" t="s">
        <v>2827</v>
      </c>
      <c r="F759" s="93" t="s">
        <v>2828</v>
      </c>
      <c r="G759" s="94" t="s">
        <v>148</v>
      </c>
      <c r="H759" s="95">
        <v>500</v>
      </c>
      <c r="I759" s="96"/>
      <c r="J759" s="25"/>
      <c r="K759" s="97" t="s">
        <v>3</v>
      </c>
      <c r="L759" s="98" t="s">
        <v>43</v>
      </c>
      <c r="N759" s="99">
        <f>M759*H759</f>
        <v>0</v>
      </c>
      <c r="O759" s="99">
        <v>0</v>
      </c>
      <c r="P759" s="99">
        <f>O759*H759</f>
        <v>0</v>
      </c>
      <c r="Q759" s="99">
        <v>0</v>
      </c>
      <c r="R759" s="100">
        <f>Q759*H759</f>
        <v>0</v>
      </c>
      <c r="AP759" s="101" t="s">
        <v>106</v>
      </c>
      <c r="AR759" s="101" t="s">
        <v>102</v>
      </c>
      <c r="AS759" s="101" t="s">
        <v>72</v>
      </c>
      <c r="AW759" s="11" t="s">
        <v>107</v>
      </c>
      <c r="BC759" s="102" t="e">
        <f>IF(L759="základní",#REF!,0)</f>
        <v>#REF!</v>
      </c>
      <c r="BD759" s="102">
        <f>IF(L759="snížená",#REF!,0)</f>
        <v>0</v>
      </c>
      <c r="BE759" s="102">
        <f>IF(L759="zákl. přenesená",#REF!,0)</f>
        <v>0</v>
      </c>
      <c r="BF759" s="102">
        <f>IF(L759="sníž. přenesená",#REF!,0)</f>
        <v>0</v>
      </c>
      <c r="BG759" s="102">
        <f>IF(L759="nulová",#REF!,0)</f>
        <v>0</v>
      </c>
      <c r="BH759" s="11" t="s">
        <v>80</v>
      </c>
      <c r="BI759" s="102" t="e">
        <f>ROUND(#REF!*H759,2)</f>
        <v>#REF!</v>
      </c>
      <c r="BJ759" s="11" t="s">
        <v>106</v>
      </c>
      <c r="BK759" s="101" t="s">
        <v>2829</v>
      </c>
    </row>
    <row r="760" spans="2:63" s="1" customFormat="1" ht="76.349999999999994" customHeight="1">
      <c r="B760" s="90"/>
      <c r="C760" s="91" t="s">
        <v>2830</v>
      </c>
      <c r="D760" s="91" t="s">
        <v>102</v>
      </c>
      <c r="E760" s="92" t="s">
        <v>2831</v>
      </c>
      <c r="F760" s="93" t="s">
        <v>2832</v>
      </c>
      <c r="G760" s="94" t="s">
        <v>2833</v>
      </c>
      <c r="H760" s="95">
        <v>50</v>
      </c>
      <c r="I760" s="96"/>
      <c r="J760" s="25"/>
      <c r="K760" s="97" t="s">
        <v>3</v>
      </c>
      <c r="L760" s="98" t="s">
        <v>43</v>
      </c>
      <c r="N760" s="99">
        <f>M760*H760</f>
        <v>0</v>
      </c>
      <c r="O760" s="99">
        <v>0</v>
      </c>
      <c r="P760" s="99">
        <f>O760*H760</f>
        <v>0</v>
      </c>
      <c r="Q760" s="99">
        <v>0</v>
      </c>
      <c r="R760" s="100">
        <f>Q760*H760</f>
        <v>0</v>
      </c>
      <c r="AP760" s="101" t="s">
        <v>106</v>
      </c>
      <c r="AR760" s="101" t="s">
        <v>102</v>
      </c>
      <c r="AS760" s="101" t="s">
        <v>72</v>
      </c>
      <c r="AW760" s="11" t="s">
        <v>107</v>
      </c>
      <c r="BC760" s="102" t="e">
        <f>IF(L760="základní",#REF!,0)</f>
        <v>#REF!</v>
      </c>
      <c r="BD760" s="102">
        <f>IF(L760="snížená",#REF!,0)</f>
        <v>0</v>
      </c>
      <c r="BE760" s="102">
        <f>IF(L760="zákl. přenesená",#REF!,0)</f>
        <v>0</v>
      </c>
      <c r="BF760" s="102">
        <f>IF(L760="sníž. přenesená",#REF!,0)</f>
        <v>0</v>
      </c>
      <c r="BG760" s="102">
        <f>IF(L760="nulová",#REF!,0)</f>
        <v>0</v>
      </c>
      <c r="BH760" s="11" t="s">
        <v>80</v>
      </c>
      <c r="BI760" s="102" t="e">
        <f>ROUND(#REF!*H760,2)</f>
        <v>#REF!</v>
      </c>
      <c r="BJ760" s="11" t="s">
        <v>106</v>
      </c>
      <c r="BK760" s="101" t="s">
        <v>2834</v>
      </c>
    </row>
    <row r="761" spans="2:63" s="1" customFormat="1" ht="76.349999999999994" customHeight="1">
      <c r="B761" s="90"/>
      <c r="C761" s="91" t="s">
        <v>2835</v>
      </c>
      <c r="D761" s="91" t="s">
        <v>102</v>
      </c>
      <c r="E761" s="92" t="s">
        <v>2836</v>
      </c>
      <c r="F761" s="93" t="s">
        <v>2837</v>
      </c>
      <c r="G761" s="94" t="s">
        <v>2833</v>
      </c>
      <c r="H761" s="95">
        <v>50</v>
      </c>
      <c r="I761" s="96"/>
      <c r="J761" s="25"/>
      <c r="K761" s="97" t="s">
        <v>3</v>
      </c>
      <c r="L761" s="98" t="s">
        <v>43</v>
      </c>
      <c r="N761" s="99">
        <f>M761*H761</f>
        <v>0</v>
      </c>
      <c r="O761" s="99">
        <v>0</v>
      </c>
      <c r="P761" s="99">
        <f>O761*H761</f>
        <v>0</v>
      </c>
      <c r="Q761" s="99">
        <v>0</v>
      </c>
      <c r="R761" s="100">
        <f>Q761*H761</f>
        <v>0</v>
      </c>
      <c r="AP761" s="101" t="s">
        <v>106</v>
      </c>
      <c r="AR761" s="101" t="s">
        <v>102</v>
      </c>
      <c r="AS761" s="101" t="s">
        <v>72</v>
      </c>
      <c r="AW761" s="11" t="s">
        <v>107</v>
      </c>
      <c r="BC761" s="102" t="e">
        <f>IF(L761="základní",#REF!,0)</f>
        <v>#REF!</v>
      </c>
      <c r="BD761" s="102">
        <f>IF(L761="snížená",#REF!,0)</f>
        <v>0</v>
      </c>
      <c r="BE761" s="102">
        <f>IF(L761="zákl. přenesená",#REF!,0)</f>
        <v>0</v>
      </c>
      <c r="BF761" s="102">
        <f>IF(L761="sníž. přenesená",#REF!,0)</f>
        <v>0</v>
      </c>
      <c r="BG761" s="102">
        <f>IF(L761="nulová",#REF!,0)</f>
        <v>0</v>
      </c>
      <c r="BH761" s="11" t="s">
        <v>80</v>
      </c>
      <c r="BI761" s="102" t="e">
        <f>ROUND(#REF!*H761,2)</f>
        <v>#REF!</v>
      </c>
      <c r="BJ761" s="11" t="s">
        <v>106</v>
      </c>
      <c r="BK761" s="101" t="s">
        <v>2838</v>
      </c>
    </row>
    <row r="762" spans="2:63" s="1" customFormat="1" ht="76.349999999999994" customHeight="1">
      <c r="B762" s="90"/>
      <c r="C762" s="91" t="s">
        <v>2839</v>
      </c>
      <c r="D762" s="91" t="s">
        <v>102</v>
      </c>
      <c r="E762" s="92" t="s">
        <v>2840</v>
      </c>
      <c r="F762" s="93" t="s">
        <v>2841</v>
      </c>
      <c r="G762" s="94" t="s">
        <v>2833</v>
      </c>
      <c r="H762" s="95">
        <v>50</v>
      </c>
      <c r="I762" s="96"/>
      <c r="J762" s="25"/>
      <c r="K762" s="97" t="s">
        <v>3</v>
      </c>
      <c r="L762" s="98" t="s">
        <v>43</v>
      </c>
      <c r="N762" s="99">
        <f>M762*H762</f>
        <v>0</v>
      </c>
      <c r="O762" s="99">
        <v>0</v>
      </c>
      <c r="P762" s="99">
        <f>O762*H762</f>
        <v>0</v>
      </c>
      <c r="Q762" s="99">
        <v>0</v>
      </c>
      <c r="R762" s="100">
        <f>Q762*H762</f>
        <v>0</v>
      </c>
      <c r="AP762" s="101" t="s">
        <v>106</v>
      </c>
      <c r="AR762" s="101" t="s">
        <v>102</v>
      </c>
      <c r="AS762" s="101" t="s">
        <v>72</v>
      </c>
      <c r="AW762" s="11" t="s">
        <v>107</v>
      </c>
      <c r="BC762" s="102" t="e">
        <f>IF(L762="základní",#REF!,0)</f>
        <v>#REF!</v>
      </c>
      <c r="BD762" s="102">
        <f>IF(L762="snížená",#REF!,0)</f>
        <v>0</v>
      </c>
      <c r="BE762" s="102">
        <f>IF(L762="zákl. přenesená",#REF!,0)</f>
        <v>0</v>
      </c>
      <c r="BF762" s="102">
        <f>IF(L762="sníž. přenesená",#REF!,0)</f>
        <v>0</v>
      </c>
      <c r="BG762" s="102">
        <f>IF(L762="nulová",#REF!,0)</f>
        <v>0</v>
      </c>
      <c r="BH762" s="11" t="s">
        <v>80</v>
      </c>
      <c r="BI762" s="102" t="e">
        <f>ROUND(#REF!*H762,2)</f>
        <v>#REF!</v>
      </c>
      <c r="BJ762" s="11" t="s">
        <v>106</v>
      </c>
      <c r="BK762" s="101" t="s">
        <v>2842</v>
      </c>
    </row>
    <row r="763" spans="2:63" s="1" customFormat="1" ht="66.75" customHeight="1">
      <c r="B763" s="90"/>
      <c r="C763" s="91" t="s">
        <v>2843</v>
      </c>
      <c r="D763" s="91" t="s">
        <v>102</v>
      </c>
      <c r="E763" s="92" t="s">
        <v>2844</v>
      </c>
      <c r="F763" s="93" t="s">
        <v>2845</v>
      </c>
      <c r="G763" s="94" t="s">
        <v>2833</v>
      </c>
      <c r="H763" s="95">
        <v>50</v>
      </c>
      <c r="I763" s="96"/>
      <c r="J763" s="25"/>
      <c r="K763" s="97" t="s">
        <v>3</v>
      </c>
      <c r="L763" s="98" t="s">
        <v>43</v>
      </c>
      <c r="N763" s="99">
        <f>M763*H763</f>
        <v>0</v>
      </c>
      <c r="O763" s="99">
        <v>0</v>
      </c>
      <c r="P763" s="99">
        <f>O763*H763</f>
        <v>0</v>
      </c>
      <c r="Q763" s="99">
        <v>0</v>
      </c>
      <c r="R763" s="100">
        <f>Q763*H763</f>
        <v>0</v>
      </c>
      <c r="AP763" s="101" t="s">
        <v>106</v>
      </c>
      <c r="AR763" s="101" t="s">
        <v>102</v>
      </c>
      <c r="AS763" s="101" t="s">
        <v>72</v>
      </c>
      <c r="AW763" s="11" t="s">
        <v>107</v>
      </c>
      <c r="BC763" s="102" t="e">
        <f>IF(L763="základní",#REF!,0)</f>
        <v>#REF!</v>
      </c>
      <c r="BD763" s="102">
        <f>IF(L763="snížená",#REF!,0)</f>
        <v>0</v>
      </c>
      <c r="BE763" s="102">
        <f>IF(L763="zákl. přenesená",#REF!,0)</f>
        <v>0</v>
      </c>
      <c r="BF763" s="102">
        <f>IF(L763="sníž. přenesená",#REF!,0)</f>
        <v>0</v>
      </c>
      <c r="BG763" s="102">
        <f>IF(L763="nulová",#REF!,0)</f>
        <v>0</v>
      </c>
      <c r="BH763" s="11" t="s">
        <v>80</v>
      </c>
      <c r="BI763" s="102" t="e">
        <f>ROUND(#REF!*H763,2)</f>
        <v>#REF!</v>
      </c>
      <c r="BJ763" s="11" t="s">
        <v>106</v>
      </c>
      <c r="BK763" s="101" t="s">
        <v>2846</v>
      </c>
    </row>
    <row r="764" spans="2:63" s="1" customFormat="1" ht="66.75" customHeight="1">
      <c r="B764" s="90"/>
      <c r="C764" s="91" t="s">
        <v>2847</v>
      </c>
      <c r="D764" s="91" t="s">
        <v>102</v>
      </c>
      <c r="E764" s="92" t="s">
        <v>2848</v>
      </c>
      <c r="F764" s="93" t="s">
        <v>2849</v>
      </c>
      <c r="G764" s="94" t="s">
        <v>2833</v>
      </c>
      <c r="H764" s="95">
        <v>200</v>
      </c>
      <c r="I764" s="96"/>
      <c r="J764" s="25"/>
      <c r="K764" s="97" t="s">
        <v>3</v>
      </c>
      <c r="L764" s="98" t="s">
        <v>43</v>
      </c>
      <c r="N764" s="99">
        <f>M764*H764</f>
        <v>0</v>
      </c>
      <c r="O764" s="99">
        <v>0</v>
      </c>
      <c r="P764" s="99">
        <f>O764*H764</f>
        <v>0</v>
      </c>
      <c r="Q764" s="99">
        <v>0</v>
      </c>
      <c r="R764" s="100">
        <f>Q764*H764</f>
        <v>0</v>
      </c>
      <c r="AP764" s="101" t="s">
        <v>106</v>
      </c>
      <c r="AR764" s="101" t="s">
        <v>102</v>
      </c>
      <c r="AS764" s="101" t="s">
        <v>72</v>
      </c>
      <c r="AW764" s="11" t="s">
        <v>107</v>
      </c>
      <c r="BC764" s="102" t="e">
        <f>IF(L764="základní",#REF!,0)</f>
        <v>#REF!</v>
      </c>
      <c r="BD764" s="102">
        <f>IF(L764="snížená",#REF!,0)</f>
        <v>0</v>
      </c>
      <c r="BE764" s="102">
        <f>IF(L764="zákl. přenesená",#REF!,0)</f>
        <v>0</v>
      </c>
      <c r="BF764" s="102">
        <f>IF(L764="sníž. přenesená",#REF!,0)</f>
        <v>0</v>
      </c>
      <c r="BG764" s="102">
        <f>IF(L764="nulová",#REF!,0)</f>
        <v>0</v>
      </c>
      <c r="BH764" s="11" t="s">
        <v>80</v>
      </c>
      <c r="BI764" s="102" t="e">
        <f>ROUND(#REF!*H764,2)</f>
        <v>#REF!</v>
      </c>
      <c r="BJ764" s="11" t="s">
        <v>106</v>
      </c>
      <c r="BK764" s="101" t="s">
        <v>2850</v>
      </c>
    </row>
    <row r="765" spans="2:63" s="1" customFormat="1" ht="66.75" customHeight="1">
      <c r="B765" s="90"/>
      <c r="C765" s="91" t="s">
        <v>2851</v>
      </c>
      <c r="D765" s="91" t="s">
        <v>102</v>
      </c>
      <c r="E765" s="92" t="s">
        <v>2852</v>
      </c>
      <c r="F765" s="93" t="s">
        <v>2853</v>
      </c>
      <c r="G765" s="94" t="s">
        <v>2833</v>
      </c>
      <c r="H765" s="95">
        <v>100</v>
      </c>
      <c r="I765" s="96"/>
      <c r="J765" s="25"/>
      <c r="K765" s="97" t="s">
        <v>3</v>
      </c>
      <c r="L765" s="98" t="s">
        <v>43</v>
      </c>
      <c r="N765" s="99">
        <f>M765*H765</f>
        <v>0</v>
      </c>
      <c r="O765" s="99">
        <v>0</v>
      </c>
      <c r="P765" s="99">
        <f>O765*H765</f>
        <v>0</v>
      </c>
      <c r="Q765" s="99">
        <v>0</v>
      </c>
      <c r="R765" s="100">
        <f>Q765*H765</f>
        <v>0</v>
      </c>
      <c r="AP765" s="101" t="s">
        <v>106</v>
      </c>
      <c r="AR765" s="101" t="s">
        <v>102</v>
      </c>
      <c r="AS765" s="101" t="s">
        <v>72</v>
      </c>
      <c r="AW765" s="11" t="s">
        <v>107</v>
      </c>
      <c r="BC765" s="102" t="e">
        <f>IF(L765="základní",#REF!,0)</f>
        <v>#REF!</v>
      </c>
      <c r="BD765" s="102">
        <f>IF(L765="snížená",#REF!,0)</f>
        <v>0</v>
      </c>
      <c r="BE765" s="102">
        <f>IF(L765="zákl. přenesená",#REF!,0)</f>
        <v>0</v>
      </c>
      <c r="BF765" s="102">
        <f>IF(L765="sníž. přenesená",#REF!,0)</f>
        <v>0</v>
      </c>
      <c r="BG765" s="102">
        <f>IF(L765="nulová",#REF!,0)</f>
        <v>0</v>
      </c>
      <c r="BH765" s="11" t="s">
        <v>80</v>
      </c>
      <c r="BI765" s="102" t="e">
        <f>ROUND(#REF!*H765,2)</f>
        <v>#REF!</v>
      </c>
      <c r="BJ765" s="11" t="s">
        <v>106</v>
      </c>
      <c r="BK765" s="101" t="s">
        <v>2854</v>
      </c>
    </row>
    <row r="766" spans="2:63" s="1" customFormat="1" ht="66.75" customHeight="1">
      <c r="B766" s="90"/>
      <c r="C766" s="91" t="s">
        <v>2855</v>
      </c>
      <c r="D766" s="91" t="s">
        <v>102</v>
      </c>
      <c r="E766" s="92" t="s">
        <v>2856</v>
      </c>
      <c r="F766" s="93" t="s">
        <v>2857</v>
      </c>
      <c r="G766" s="94" t="s">
        <v>2833</v>
      </c>
      <c r="H766" s="95">
        <v>100</v>
      </c>
      <c r="I766" s="96"/>
      <c r="J766" s="25"/>
      <c r="K766" s="97" t="s">
        <v>3</v>
      </c>
      <c r="L766" s="98" t="s">
        <v>43</v>
      </c>
      <c r="N766" s="99">
        <f>M766*H766</f>
        <v>0</v>
      </c>
      <c r="O766" s="99">
        <v>0</v>
      </c>
      <c r="P766" s="99">
        <f>O766*H766</f>
        <v>0</v>
      </c>
      <c r="Q766" s="99">
        <v>0</v>
      </c>
      <c r="R766" s="100">
        <f>Q766*H766</f>
        <v>0</v>
      </c>
      <c r="AP766" s="101" t="s">
        <v>106</v>
      </c>
      <c r="AR766" s="101" t="s">
        <v>102</v>
      </c>
      <c r="AS766" s="101" t="s">
        <v>72</v>
      </c>
      <c r="AW766" s="11" t="s">
        <v>107</v>
      </c>
      <c r="BC766" s="102" t="e">
        <f>IF(L766="základní",#REF!,0)</f>
        <v>#REF!</v>
      </c>
      <c r="BD766" s="102">
        <f>IF(L766="snížená",#REF!,0)</f>
        <v>0</v>
      </c>
      <c r="BE766" s="102">
        <f>IF(L766="zákl. přenesená",#REF!,0)</f>
        <v>0</v>
      </c>
      <c r="BF766" s="102">
        <f>IF(L766="sníž. přenesená",#REF!,0)</f>
        <v>0</v>
      </c>
      <c r="BG766" s="102">
        <f>IF(L766="nulová",#REF!,0)</f>
        <v>0</v>
      </c>
      <c r="BH766" s="11" t="s">
        <v>80</v>
      </c>
      <c r="BI766" s="102" t="e">
        <f>ROUND(#REF!*H766,2)</f>
        <v>#REF!</v>
      </c>
      <c r="BJ766" s="11" t="s">
        <v>106</v>
      </c>
      <c r="BK766" s="101" t="s">
        <v>2858</v>
      </c>
    </row>
    <row r="767" spans="2:63" s="1" customFormat="1" ht="62.65" customHeight="1">
      <c r="B767" s="90"/>
      <c r="C767" s="91" t="s">
        <v>2859</v>
      </c>
      <c r="D767" s="91" t="s">
        <v>102</v>
      </c>
      <c r="E767" s="92" t="s">
        <v>2860</v>
      </c>
      <c r="F767" s="93" t="s">
        <v>2861</v>
      </c>
      <c r="G767" s="94" t="s">
        <v>2833</v>
      </c>
      <c r="H767" s="95">
        <v>20</v>
      </c>
      <c r="I767" s="96"/>
      <c r="J767" s="25"/>
      <c r="K767" s="97" t="s">
        <v>3</v>
      </c>
      <c r="L767" s="98" t="s">
        <v>43</v>
      </c>
      <c r="N767" s="99">
        <f>M767*H767</f>
        <v>0</v>
      </c>
      <c r="O767" s="99">
        <v>0</v>
      </c>
      <c r="P767" s="99">
        <f>O767*H767</f>
        <v>0</v>
      </c>
      <c r="Q767" s="99">
        <v>0</v>
      </c>
      <c r="R767" s="100">
        <f>Q767*H767</f>
        <v>0</v>
      </c>
      <c r="AP767" s="101" t="s">
        <v>106</v>
      </c>
      <c r="AR767" s="101" t="s">
        <v>102</v>
      </c>
      <c r="AS767" s="101" t="s">
        <v>72</v>
      </c>
      <c r="AW767" s="11" t="s">
        <v>107</v>
      </c>
      <c r="BC767" s="102" t="e">
        <f>IF(L767="základní",#REF!,0)</f>
        <v>#REF!</v>
      </c>
      <c r="BD767" s="102">
        <f>IF(L767="snížená",#REF!,0)</f>
        <v>0</v>
      </c>
      <c r="BE767" s="102">
        <f>IF(L767="zákl. přenesená",#REF!,0)</f>
        <v>0</v>
      </c>
      <c r="BF767" s="102">
        <f>IF(L767="sníž. přenesená",#REF!,0)</f>
        <v>0</v>
      </c>
      <c r="BG767" s="102">
        <f>IF(L767="nulová",#REF!,0)</f>
        <v>0</v>
      </c>
      <c r="BH767" s="11" t="s">
        <v>80</v>
      </c>
      <c r="BI767" s="102" t="e">
        <f>ROUND(#REF!*H767,2)</f>
        <v>#REF!</v>
      </c>
      <c r="BJ767" s="11" t="s">
        <v>106</v>
      </c>
      <c r="BK767" s="101" t="s">
        <v>2862</v>
      </c>
    </row>
    <row r="768" spans="2:63" s="1" customFormat="1" ht="55.5" customHeight="1">
      <c r="B768" s="90"/>
      <c r="C768" s="91" t="s">
        <v>2863</v>
      </c>
      <c r="D768" s="91" t="s">
        <v>102</v>
      </c>
      <c r="E768" s="92" t="s">
        <v>2864</v>
      </c>
      <c r="F768" s="93" t="s">
        <v>2865</v>
      </c>
      <c r="G768" s="94" t="s">
        <v>2833</v>
      </c>
      <c r="H768" s="95">
        <v>50</v>
      </c>
      <c r="I768" s="96"/>
      <c r="J768" s="25"/>
      <c r="K768" s="97" t="s">
        <v>3</v>
      </c>
      <c r="L768" s="98" t="s">
        <v>43</v>
      </c>
      <c r="N768" s="99">
        <f>M768*H768</f>
        <v>0</v>
      </c>
      <c r="O768" s="99">
        <v>0</v>
      </c>
      <c r="P768" s="99">
        <f>O768*H768</f>
        <v>0</v>
      </c>
      <c r="Q768" s="99">
        <v>0</v>
      </c>
      <c r="R768" s="100">
        <f>Q768*H768</f>
        <v>0</v>
      </c>
      <c r="AP768" s="101" t="s">
        <v>106</v>
      </c>
      <c r="AR768" s="101" t="s">
        <v>102</v>
      </c>
      <c r="AS768" s="101" t="s">
        <v>72</v>
      </c>
      <c r="AW768" s="11" t="s">
        <v>107</v>
      </c>
      <c r="BC768" s="102" t="e">
        <f>IF(L768="základní",#REF!,0)</f>
        <v>#REF!</v>
      </c>
      <c r="BD768" s="102">
        <f>IF(L768="snížená",#REF!,0)</f>
        <v>0</v>
      </c>
      <c r="BE768" s="102">
        <f>IF(L768="zákl. přenesená",#REF!,0)</f>
        <v>0</v>
      </c>
      <c r="BF768" s="102">
        <f>IF(L768="sníž. přenesená",#REF!,0)</f>
        <v>0</v>
      </c>
      <c r="BG768" s="102">
        <f>IF(L768="nulová",#REF!,0)</f>
        <v>0</v>
      </c>
      <c r="BH768" s="11" t="s">
        <v>80</v>
      </c>
      <c r="BI768" s="102" t="e">
        <f>ROUND(#REF!*H768,2)</f>
        <v>#REF!</v>
      </c>
      <c r="BJ768" s="11" t="s">
        <v>106</v>
      </c>
      <c r="BK768" s="101" t="s">
        <v>2866</v>
      </c>
    </row>
    <row r="769" spans="2:63" s="1" customFormat="1" ht="55.5" customHeight="1">
      <c r="B769" s="90"/>
      <c r="C769" s="91" t="s">
        <v>2867</v>
      </c>
      <c r="D769" s="91" t="s">
        <v>102</v>
      </c>
      <c r="E769" s="92" t="s">
        <v>2868</v>
      </c>
      <c r="F769" s="93" t="s">
        <v>2869</v>
      </c>
      <c r="G769" s="94" t="s">
        <v>2833</v>
      </c>
      <c r="H769" s="95">
        <v>150</v>
      </c>
      <c r="I769" s="96"/>
      <c r="J769" s="25"/>
      <c r="K769" s="97" t="s">
        <v>3</v>
      </c>
      <c r="L769" s="98" t="s">
        <v>43</v>
      </c>
      <c r="N769" s="99">
        <f>M769*H769</f>
        <v>0</v>
      </c>
      <c r="O769" s="99">
        <v>0</v>
      </c>
      <c r="P769" s="99">
        <f>O769*H769</f>
        <v>0</v>
      </c>
      <c r="Q769" s="99">
        <v>0</v>
      </c>
      <c r="R769" s="100">
        <f>Q769*H769</f>
        <v>0</v>
      </c>
      <c r="AP769" s="101" t="s">
        <v>106</v>
      </c>
      <c r="AR769" s="101" t="s">
        <v>102</v>
      </c>
      <c r="AS769" s="101" t="s">
        <v>72</v>
      </c>
      <c r="AW769" s="11" t="s">
        <v>107</v>
      </c>
      <c r="BC769" s="102" t="e">
        <f>IF(L769="základní",#REF!,0)</f>
        <v>#REF!</v>
      </c>
      <c r="BD769" s="102">
        <f>IF(L769="snížená",#REF!,0)</f>
        <v>0</v>
      </c>
      <c r="BE769" s="102">
        <f>IF(L769="zákl. přenesená",#REF!,0)</f>
        <v>0</v>
      </c>
      <c r="BF769" s="102">
        <f>IF(L769="sníž. přenesená",#REF!,0)</f>
        <v>0</v>
      </c>
      <c r="BG769" s="102">
        <f>IF(L769="nulová",#REF!,0)</f>
        <v>0</v>
      </c>
      <c r="BH769" s="11" t="s">
        <v>80</v>
      </c>
      <c r="BI769" s="102" t="e">
        <f>ROUND(#REF!*H769,2)</f>
        <v>#REF!</v>
      </c>
      <c r="BJ769" s="11" t="s">
        <v>106</v>
      </c>
      <c r="BK769" s="101" t="s">
        <v>2870</v>
      </c>
    </row>
    <row r="770" spans="2:63" s="1" customFormat="1" ht="55.5" customHeight="1">
      <c r="B770" s="90"/>
      <c r="C770" s="91" t="s">
        <v>2871</v>
      </c>
      <c r="D770" s="91" t="s">
        <v>102</v>
      </c>
      <c r="E770" s="92" t="s">
        <v>2872</v>
      </c>
      <c r="F770" s="93" t="s">
        <v>2873</v>
      </c>
      <c r="G770" s="94" t="s">
        <v>2833</v>
      </c>
      <c r="H770" s="95">
        <v>20</v>
      </c>
      <c r="I770" s="96"/>
      <c r="J770" s="25"/>
      <c r="K770" s="97" t="s">
        <v>3</v>
      </c>
      <c r="L770" s="98" t="s">
        <v>43</v>
      </c>
      <c r="N770" s="99">
        <f>M770*H770</f>
        <v>0</v>
      </c>
      <c r="O770" s="99">
        <v>0</v>
      </c>
      <c r="P770" s="99">
        <f>O770*H770</f>
        <v>0</v>
      </c>
      <c r="Q770" s="99">
        <v>0</v>
      </c>
      <c r="R770" s="100">
        <f>Q770*H770</f>
        <v>0</v>
      </c>
      <c r="AP770" s="101" t="s">
        <v>106</v>
      </c>
      <c r="AR770" s="101" t="s">
        <v>102</v>
      </c>
      <c r="AS770" s="101" t="s">
        <v>72</v>
      </c>
      <c r="AW770" s="11" t="s">
        <v>107</v>
      </c>
      <c r="BC770" s="102" t="e">
        <f>IF(L770="základní",#REF!,0)</f>
        <v>#REF!</v>
      </c>
      <c r="BD770" s="102">
        <f>IF(L770="snížená",#REF!,0)</f>
        <v>0</v>
      </c>
      <c r="BE770" s="102">
        <f>IF(L770="zákl. přenesená",#REF!,0)</f>
        <v>0</v>
      </c>
      <c r="BF770" s="102">
        <f>IF(L770="sníž. přenesená",#REF!,0)</f>
        <v>0</v>
      </c>
      <c r="BG770" s="102">
        <f>IF(L770="nulová",#REF!,0)</f>
        <v>0</v>
      </c>
      <c r="BH770" s="11" t="s">
        <v>80</v>
      </c>
      <c r="BI770" s="102" t="e">
        <f>ROUND(#REF!*H770,2)</f>
        <v>#REF!</v>
      </c>
      <c r="BJ770" s="11" t="s">
        <v>106</v>
      </c>
      <c r="BK770" s="101" t="s">
        <v>2874</v>
      </c>
    </row>
    <row r="771" spans="2:63" s="1" customFormat="1" ht="55.5" customHeight="1">
      <c r="B771" s="90"/>
      <c r="C771" s="91" t="s">
        <v>2875</v>
      </c>
      <c r="D771" s="91" t="s">
        <v>102</v>
      </c>
      <c r="E771" s="92" t="s">
        <v>2876</v>
      </c>
      <c r="F771" s="93" t="s">
        <v>2877</v>
      </c>
      <c r="G771" s="94" t="s">
        <v>2833</v>
      </c>
      <c r="H771" s="95">
        <v>50</v>
      </c>
      <c r="I771" s="96"/>
      <c r="J771" s="25"/>
      <c r="K771" s="97" t="s">
        <v>3</v>
      </c>
      <c r="L771" s="98" t="s">
        <v>43</v>
      </c>
      <c r="N771" s="99">
        <f>M771*H771</f>
        <v>0</v>
      </c>
      <c r="O771" s="99">
        <v>0</v>
      </c>
      <c r="P771" s="99">
        <f>O771*H771</f>
        <v>0</v>
      </c>
      <c r="Q771" s="99">
        <v>0</v>
      </c>
      <c r="R771" s="100">
        <f>Q771*H771</f>
        <v>0</v>
      </c>
      <c r="AP771" s="101" t="s">
        <v>106</v>
      </c>
      <c r="AR771" s="101" t="s">
        <v>102</v>
      </c>
      <c r="AS771" s="101" t="s">
        <v>72</v>
      </c>
      <c r="AW771" s="11" t="s">
        <v>107</v>
      </c>
      <c r="BC771" s="102" t="e">
        <f>IF(L771="základní",#REF!,0)</f>
        <v>#REF!</v>
      </c>
      <c r="BD771" s="102">
        <f>IF(L771="snížená",#REF!,0)</f>
        <v>0</v>
      </c>
      <c r="BE771" s="102">
        <f>IF(L771="zákl. přenesená",#REF!,0)</f>
        <v>0</v>
      </c>
      <c r="BF771" s="102">
        <f>IF(L771="sníž. přenesená",#REF!,0)</f>
        <v>0</v>
      </c>
      <c r="BG771" s="102">
        <f>IF(L771="nulová",#REF!,0)</f>
        <v>0</v>
      </c>
      <c r="BH771" s="11" t="s">
        <v>80</v>
      </c>
      <c r="BI771" s="102" t="e">
        <f>ROUND(#REF!*H771,2)</f>
        <v>#REF!</v>
      </c>
      <c r="BJ771" s="11" t="s">
        <v>106</v>
      </c>
      <c r="BK771" s="101" t="s">
        <v>2878</v>
      </c>
    </row>
    <row r="772" spans="2:63" s="1" customFormat="1" ht="55.5" customHeight="1">
      <c r="B772" s="90"/>
      <c r="C772" s="91" t="s">
        <v>2879</v>
      </c>
      <c r="D772" s="91" t="s">
        <v>102</v>
      </c>
      <c r="E772" s="92" t="s">
        <v>2880</v>
      </c>
      <c r="F772" s="93" t="s">
        <v>2881</v>
      </c>
      <c r="G772" s="94" t="s">
        <v>2833</v>
      </c>
      <c r="H772" s="95">
        <v>100</v>
      </c>
      <c r="I772" s="96"/>
      <c r="J772" s="25"/>
      <c r="K772" s="97" t="s">
        <v>3</v>
      </c>
      <c r="L772" s="98" t="s">
        <v>43</v>
      </c>
      <c r="N772" s="99">
        <f>M772*H772</f>
        <v>0</v>
      </c>
      <c r="O772" s="99">
        <v>0</v>
      </c>
      <c r="P772" s="99">
        <f>O772*H772</f>
        <v>0</v>
      </c>
      <c r="Q772" s="99">
        <v>0</v>
      </c>
      <c r="R772" s="100">
        <f>Q772*H772</f>
        <v>0</v>
      </c>
      <c r="AP772" s="101" t="s">
        <v>106</v>
      </c>
      <c r="AR772" s="101" t="s">
        <v>102</v>
      </c>
      <c r="AS772" s="101" t="s">
        <v>72</v>
      </c>
      <c r="AW772" s="11" t="s">
        <v>107</v>
      </c>
      <c r="BC772" s="102" t="e">
        <f>IF(L772="základní",#REF!,0)</f>
        <v>#REF!</v>
      </c>
      <c r="BD772" s="102">
        <f>IF(L772="snížená",#REF!,0)</f>
        <v>0</v>
      </c>
      <c r="BE772" s="102">
        <f>IF(L772="zákl. přenesená",#REF!,0)</f>
        <v>0</v>
      </c>
      <c r="BF772" s="102">
        <f>IF(L772="sníž. přenesená",#REF!,0)</f>
        <v>0</v>
      </c>
      <c r="BG772" s="102">
        <f>IF(L772="nulová",#REF!,0)</f>
        <v>0</v>
      </c>
      <c r="BH772" s="11" t="s">
        <v>80</v>
      </c>
      <c r="BI772" s="102" t="e">
        <f>ROUND(#REF!*H772,2)</f>
        <v>#REF!</v>
      </c>
      <c r="BJ772" s="11" t="s">
        <v>106</v>
      </c>
      <c r="BK772" s="101" t="s">
        <v>2882</v>
      </c>
    </row>
    <row r="773" spans="2:63" s="1" customFormat="1" ht="55.5" customHeight="1">
      <c r="B773" s="90"/>
      <c r="C773" s="91" t="s">
        <v>2883</v>
      </c>
      <c r="D773" s="91" t="s">
        <v>102</v>
      </c>
      <c r="E773" s="92" t="s">
        <v>2884</v>
      </c>
      <c r="F773" s="93" t="s">
        <v>2885</v>
      </c>
      <c r="G773" s="94" t="s">
        <v>2833</v>
      </c>
      <c r="H773" s="95">
        <v>20</v>
      </c>
      <c r="I773" s="96"/>
      <c r="J773" s="25"/>
      <c r="K773" s="97" t="s">
        <v>3</v>
      </c>
      <c r="L773" s="98" t="s">
        <v>43</v>
      </c>
      <c r="N773" s="99">
        <f>M773*H773</f>
        <v>0</v>
      </c>
      <c r="O773" s="99">
        <v>0</v>
      </c>
      <c r="P773" s="99">
        <f>O773*H773</f>
        <v>0</v>
      </c>
      <c r="Q773" s="99">
        <v>0</v>
      </c>
      <c r="R773" s="100">
        <f>Q773*H773</f>
        <v>0</v>
      </c>
      <c r="AP773" s="101" t="s">
        <v>106</v>
      </c>
      <c r="AR773" s="101" t="s">
        <v>102</v>
      </c>
      <c r="AS773" s="101" t="s">
        <v>72</v>
      </c>
      <c r="AW773" s="11" t="s">
        <v>107</v>
      </c>
      <c r="BC773" s="102" t="e">
        <f>IF(L773="základní",#REF!,0)</f>
        <v>#REF!</v>
      </c>
      <c r="BD773" s="102">
        <f>IF(L773="snížená",#REF!,0)</f>
        <v>0</v>
      </c>
      <c r="BE773" s="102">
        <f>IF(L773="zákl. přenesená",#REF!,0)</f>
        <v>0</v>
      </c>
      <c r="BF773" s="102">
        <f>IF(L773="sníž. přenesená",#REF!,0)</f>
        <v>0</v>
      </c>
      <c r="BG773" s="102">
        <f>IF(L773="nulová",#REF!,0)</f>
        <v>0</v>
      </c>
      <c r="BH773" s="11" t="s">
        <v>80</v>
      </c>
      <c r="BI773" s="102" t="e">
        <f>ROUND(#REF!*H773,2)</f>
        <v>#REF!</v>
      </c>
      <c r="BJ773" s="11" t="s">
        <v>106</v>
      </c>
      <c r="BK773" s="101" t="s">
        <v>2886</v>
      </c>
    </row>
    <row r="774" spans="2:63" s="1" customFormat="1" ht="62.65" customHeight="1">
      <c r="B774" s="90"/>
      <c r="C774" s="91" t="s">
        <v>2887</v>
      </c>
      <c r="D774" s="91" t="s">
        <v>102</v>
      </c>
      <c r="E774" s="92" t="s">
        <v>2888</v>
      </c>
      <c r="F774" s="93" t="s">
        <v>2889</v>
      </c>
      <c r="G774" s="94" t="s">
        <v>2833</v>
      </c>
      <c r="H774" s="95">
        <v>20</v>
      </c>
      <c r="I774" s="96"/>
      <c r="J774" s="25"/>
      <c r="K774" s="97" t="s">
        <v>3</v>
      </c>
      <c r="L774" s="98" t="s">
        <v>43</v>
      </c>
      <c r="N774" s="99">
        <f>M774*H774</f>
        <v>0</v>
      </c>
      <c r="O774" s="99">
        <v>0</v>
      </c>
      <c r="P774" s="99">
        <f>O774*H774</f>
        <v>0</v>
      </c>
      <c r="Q774" s="99">
        <v>0</v>
      </c>
      <c r="R774" s="100">
        <f>Q774*H774</f>
        <v>0</v>
      </c>
      <c r="AP774" s="101" t="s">
        <v>106</v>
      </c>
      <c r="AR774" s="101" t="s">
        <v>102</v>
      </c>
      <c r="AS774" s="101" t="s">
        <v>72</v>
      </c>
      <c r="AW774" s="11" t="s">
        <v>107</v>
      </c>
      <c r="BC774" s="102" t="e">
        <f>IF(L774="základní",#REF!,0)</f>
        <v>#REF!</v>
      </c>
      <c r="BD774" s="102">
        <f>IF(L774="snížená",#REF!,0)</f>
        <v>0</v>
      </c>
      <c r="BE774" s="102">
        <f>IF(L774="zákl. přenesená",#REF!,0)</f>
        <v>0</v>
      </c>
      <c r="BF774" s="102">
        <f>IF(L774="sníž. přenesená",#REF!,0)</f>
        <v>0</v>
      </c>
      <c r="BG774" s="102">
        <f>IF(L774="nulová",#REF!,0)</f>
        <v>0</v>
      </c>
      <c r="BH774" s="11" t="s">
        <v>80</v>
      </c>
      <c r="BI774" s="102" t="e">
        <f>ROUND(#REF!*H774,2)</f>
        <v>#REF!</v>
      </c>
      <c r="BJ774" s="11" t="s">
        <v>106</v>
      </c>
      <c r="BK774" s="101" t="s">
        <v>2890</v>
      </c>
    </row>
    <row r="775" spans="2:63" s="1" customFormat="1" ht="55.5" customHeight="1">
      <c r="B775" s="90"/>
      <c r="C775" s="91" t="s">
        <v>2891</v>
      </c>
      <c r="D775" s="91" t="s">
        <v>102</v>
      </c>
      <c r="E775" s="92" t="s">
        <v>2892</v>
      </c>
      <c r="F775" s="93" t="s">
        <v>2893</v>
      </c>
      <c r="G775" s="94" t="s">
        <v>2833</v>
      </c>
      <c r="H775" s="95">
        <v>20</v>
      </c>
      <c r="I775" s="96"/>
      <c r="J775" s="25"/>
      <c r="K775" s="97" t="s">
        <v>3</v>
      </c>
      <c r="L775" s="98" t="s">
        <v>43</v>
      </c>
      <c r="N775" s="99">
        <f>M775*H775</f>
        <v>0</v>
      </c>
      <c r="O775" s="99">
        <v>0</v>
      </c>
      <c r="P775" s="99">
        <f>O775*H775</f>
        <v>0</v>
      </c>
      <c r="Q775" s="99">
        <v>0</v>
      </c>
      <c r="R775" s="100">
        <f>Q775*H775</f>
        <v>0</v>
      </c>
      <c r="AP775" s="101" t="s">
        <v>106</v>
      </c>
      <c r="AR775" s="101" t="s">
        <v>102</v>
      </c>
      <c r="AS775" s="101" t="s">
        <v>72</v>
      </c>
      <c r="AW775" s="11" t="s">
        <v>107</v>
      </c>
      <c r="BC775" s="102" t="e">
        <f>IF(L775="základní",#REF!,0)</f>
        <v>#REF!</v>
      </c>
      <c r="BD775" s="102">
        <f>IF(L775="snížená",#REF!,0)</f>
        <v>0</v>
      </c>
      <c r="BE775" s="102">
        <f>IF(L775="zákl. přenesená",#REF!,0)</f>
        <v>0</v>
      </c>
      <c r="BF775" s="102">
        <f>IF(L775="sníž. přenesená",#REF!,0)</f>
        <v>0</v>
      </c>
      <c r="BG775" s="102">
        <f>IF(L775="nulová",#REF!,0)</f>
        <v>0</v>
      </c>
      <c r="BH775" s="11" t="s">
        <v>80</v>
      </c>
      <c r="BI775" s="102" t="e">
        <f>ROUND(#REF!*H775,2)</f>
        <v>#REF!</v>
      </c>
      <c r="BJ775" s="11" t="s">
        <v>106</v>
      </c>
      <c r="BK775" s="101" t="s">
        <v>2894</v>
      </c>
    </row>
    <row r="776" spans="2:63" s="1" customFormat="1" ht="62.65" customHeight="1">
      <c r="B776" s="90"/>
      <c r="C776" s="91" t="s">
        <v>2895</v>
      </c>
      <c r="D776" s="91" t="s">
        <v>102</v>
      </c>
      <c r="E776" s="92" t="s">
        <v>2896</v>
      </c>
      <c r="F776" s="93" t="s">
        <v>2897</v>
      </c>
      <c r="G776" s="94" t="s">
        <v>2833</v>
      </c>
      <c r="H776" s="95">
        <v>30</v>
      </c>
      <c r="I776" s="96"/>
      <c r="J776" s="25"/>
      <c r="K776" s="97" t="s">
        <v>3</v>
      </c>
      <c r="L776" s="98" t="s">
        <v>43</v>
      </c>
      <c r="N776" s="99">
        <f>M776*H776</f>
        <v>0</v>
      </c>
      <c r="O776" s="99">
        <v>0</v>
      </c>
      <c r="P776" s="99">
        <f>O776*H776</f>
        <v>0</v>
      </c>
      <c r="Q776" s="99">
        <v>0</v>
      </c>
      <c r="R776" s="100">
        <f>Q776*H776</f>
        <v>0</v>
      </c>
      <c r="AP776" s="101" t="s">
        <v>106</v>
      </c>
      <c r="AR776" s="101" t="s">
        <v>102</v>
      </c>
      <c r="AS776" s="101" t="s">
        <v>72</v>
      </c>
      <c r="AW776" s="11" t="s">
        <v>107</v>
      </c>
      <c r="BC776" s="102" t="e">
        <f>IF(L776="základní",#REF!,0)</f>
        <v>#REF!</v>
      </c>
      <c r="BD776" s="102">
        <f>IF(L776="snížená",#REF!,0)</f>
        <v>0</v>
      </c>
      <c r="BE776" s="102">
        <f>IF(L776="zákl. přenesená",#REF!,0)</f>
        <v>0</v>
      </c>
      <c r="BF776" s="102">
        <f>IF(L776="sníž. přenesená",#REF!,0)</f>
        <v>0</v>
      </c>
      <c r="BG776" s="102">
        <f>IF(L776="nulová",#REF!,0)</f>
        <v>0</v>
      </c>
      <c r="BH776" s="11" t="s">
        <v>80</v>
      </c>
      <c r="BI776" s="102" t="e">
        <f>ROUND(#REF!*H776,2)</f>
        <v>#REF!</v>
      </c>
      <c r="BJ776" s="11" t="s">
        <v>106</v>
      </c>
      <c r="BK776" s="101" t="s">
        <v>2898</v>
      </c>
    </row>
    <row r="777" spans="2:63" s="1" customFormat="1" ht="62.65" customHeight="1">
      <c r="B777" s="90"/>
      <c r="C777" s="91" t="s">
        <v>2899</v>
      </c>
      <c r="D777" s="91" t="s">
        <v>102</v>
      </c>
      <c r="E777" s="92" t="s">
        <v>2900</v>
      </c>
      <c r="F777" s="93" t="s">
        <v>2901</v>
      </c>
      <c r="G777" s="94" t="s">
        <v>2833</v>
      </c>
      <c r="H777" s="95">
        <v>30</v>
      </c>
      <c r="I777" s="96"/>
      <c r="J777" s="25"/>
      <c r="K777" s="97" t="s">
        <v>3</v>
      </c>
      <c r="L777" s="98" t="s">
        <v>43</v>
      </c>
      <c r="N777" s="99">
        <f>M777*H777</f>
        <v>0</v>
      </c>
      <c r="O777" s="99">
        <v>0</v>
      </c>
      <c r="P777" s="99">
        <f>O777*H777</f>
        <v>0</v>
      </c>
      <c r="Q777" s="99">
        <v>0</v>
      </c>
      <c r="R777" s="100">
        <f>Q777*H777</f>
        <v>0</v>
      </c>
      <c r="AP777" s="101" t="s">
        <v>106</v>
      </c>
      <c r="AR777" s="101" t="s">
        <v>102</v>
      </c>
      <c r="AS777" s="101" t="s">
        <v>72</v>
      </c>
      <c r="AW777" s="11" t="s">
        <v>107</v>
      </c>
      <c r="BC777" s="102" t="e">
        <f>IF(L777="základní",#REF!,0)</f>
        <v>#REF!</v>
      </c>
      <c r="BD777" s="102">
        <f>IF(L777="snížená",#REF!,0)</f>
        <v>0</v>
      </c>
      <c r="BE777" s="102">
        <f>IF(L777="zákl. přenesená",#REF!,0)</f>
        <v>0</v>
      </c>
      <c r="BF777" s="102">
        <f>IF(L777="sníž. přenesená",#REF!,0)</f>
        <v>0</v>
      </c>
      <c r="BG777" s="102">
        <f>IF(L777="nulová",#REF!,0)</f>
        <v>0</v>
      </c>
      <c r="BH777" s="11" t="s">
        <v>80</v>
      </c>
      <c r="BI777" s="102" t="e">
        <f>ROUND(#REF!*H777,2)</f>
        <v>#REF!</v>
      </c>
      <c r="BJ777" s="11" t="s">
        <v>106</v>
      </c>
      <c r="BK777" s="101" t="s">
        <v>2902</v>
      </c>
    </row>
    <row r="778" spans="2:63" s="1" customFormat="1" ht="62.65" customHeight="1">
      <c r="B778" s="90"/>
      <c r="C778" s="91" t="s">
        <v>2903</v>
      </c>
      <c r="D778" s="91" t="s">
        <v>102</v>
      </c>
      <c r="E778" s="92" t="s">
        <v>2904</v>
      </c>
      <c r="F778" s="93" t="s">
        <v>2905</v>
      </c>
      <c r="G778" s="94" t="s">
        <v>2833</v>
      </c>
      <c r="H778" s="95">
        <v>20</v>
      </c>
      <c r="I778" s="96"/>
      <c r="J778" s="25"/>
      <c r="K778" s="97" t="s">
        <v>3</v>
      </c>
      <c r="L778" s="98" t="s">
        <v>43</v>
      </c>
      <c r="N778" s="99">
        <f>M778*H778</f>
        <v>0</v>
      </c>
      <c r="O778" s="99">
        <v>0</v>
      </c>
      <c r="P778" s="99">
        <f>O778*H778</f>
        <v>0</v>
      </c>
      <c r="Q778" s="99">
        <v>0</v>
      </c>
      <c r="R778" s="100">
        <f>Q778*H778</f>
        <v>0</v>
      </c>
      <c r="AP778" s="101" t="s">
        <v>106</v>
      </c>
      <c r="AR778" s="101" t="s">
        <v>102</v>
      </c>
      <c r="AS778" s="101" t="s">
        <v>72</v>
      </c>
      <c r="AW778" s="11" t="s">
        <v>107</v>
      </c>
      <c r="BC778" s="102" t="e">
        <f>IF(L778="základní",#REF!,0)</f>
        <v>#REF!</v>
      </c>
      <c r="BD778" s="102">
        <f>IF(L778="snížená",#REF!,0)</f>
        <v>0</v>
      </c>
      <c r="BE778" s="102">
        <f>IF(L778="zákl. přenesená",#REF!,0)</f>
        <v>0</v>
      </c>
      <c r="BF778" s="102">
        <f>IF(L778="sníž. přenesená",#REF!,0)</f>
        <v>0</v>
      </c>
      <c r="BG778" s="102">
        <f>IF(L778="nulová",#REF!,0)</f>
        <v>0</v>
      </c>
      <c r="BH778" s="11" t="s">
        <v>80</v>
      </c>
      <c r="BI778" s="102" t="e">
        <f>ROUND(#REF!*H778,2)</f>
        <v>#REF!</v>
      </c>
      <c r="BJ778" s="11" t="s">
        <v>106</v>
      </c>
      <c r="BK778" s="101" t="s">
        <v>2906</v>
      </c>
    </row>
    <row r="779" spans="2:63" s="1" customFormat="1" ht="62.65" customHeight="1">
      <c r="B779" s="90"/>
      <c r="C779" s="91" t="s">
        <v>2907</v>
      </c>
      <c r="D779" s="91" t="s">
        <v>102</v>
      </c>
      <c r="E779" s="92" t="s">
        <v>2908</v>
      </c>
      <c r="F779" s="93" t="s">
        <v>2909</v>
      </c>
      <c r="G779" s="94" t="s">
        <v>2833</v>
      </c>
      <c r="H779" s="95">
        <v>20</v>
      </c>
      <c r="I779" s="96"/>
      <c r="J779" s="25"/>
      <c r="K779" s="97" t="s">
        <v>3</v>
      </c>
      <c r="L779" s="98" t="s">
        <v>43</v>
      </c>
      <c r="N779" s="99">
        <f>M779*H779</f>
        <v>0</v>
      </c>
      <c r="O779" s="99">
        <v>0</v>
      </c>
      <c r="P779" s="99">
        <f>O779*H779</f>
        <v>0</v>
      </c>
      <c r="Q779" s="99">
        <v>0</v>
      </c>
      <c r="R779" s="100">
        <f>Q779*H779</f>
        <v>0</v>
      </c>
      <c r="AP779" s="101" t="s">
        <v>106</v>
      </c>
      <c r="AR779" s="101" t="s">
        <v>102</v>
      </c>
      <c r="AS779" s="101" t="s">
        <v>72</v>
      </c>
      <c r="AW779" s="11" t="s">
        <v>107</v>
      </c>
      <c r="BC779" s="102" t="e">
        <f>IF(L779="základní",#REF!,0)</f>
        <v>#REF!</v>
      </c>
      <c r="BD779" s="102">
        <f>IF(L779="snížená",#REF!,0)</f>
        <v>0</v>
      </c>
      <c r="BE779" s="102">
        <f>IF(L779="zákl. přenesená",#REF!,0)</f>
        <v>0</v>
      </c>
      <c r="BF779" s="102">
        <f>IF(L779="sníž. přenesená",#REF!,0)</f>
        <v>0</v>
      </c>
      <c r="BG779" s="102">
        <f>IF(L779="nulová",#REF!,0)</f>
        <v>0</v>
      </c>
      <c r="BH779" s="11" t="s">
        <v>80</v>
      </c>
      <c r="BI779" s="102" t="e">
        <f>ROUND(#REF!*H779,2)</f>
        <v>#REF!</v>
      </c>
      <c r="BJ779" s="11" t="s">
        <v>106</v>
      </c>
      <c r="BK779" s="101" t="s">
        <v>2910</v>
      </c>
    </row>
    <row r="780" spans="2:63" s="1" customFormat="1" ht="55.5" customHeight="1">
      <c r="B780" s="90"/>
      <c r="C780" s="91" t="s">
        <v>2911</v>
      </c>
      <c r="D780" s="91" t="s">
        <v>102</v>
      </c>
      <c r="E780" s="92" t="s">
        <v>2912</v>
      </c>
      <c r="F780" s="93" t="s">
        <v>2913</v>
      </c>
      <c r="G780" s="94" t="s">
        <v>2833</v>
      </c>
      <c r="H780" s="95">
        <v>10</v>
      </c>
      <c r="I780" s="96"/>
      <c r="J780" s="25"/>
      <c r="K780" s="97" t="s">
        <v>3</v>
      </c>
      <c r="L780" s="98" t="s">
        <v>43</v>
      </c>
      <c r="N780" s="99">
        <f>M780*H780</f>
        <v>0</v>
      </c>
      <c r="O780" s="99">
        <v>0</v>
      </c>
      <c r="P780" s="99">
        <f>O780*H780</f>
        <v>0</v>
      </c>
      <c r="Q780" s="99">
        <v>0</v>
      </c>
      <c r="R780" s="100">
        <f>Q780*H780</f>
        <v>0</v>
      </c>
      <c r="AP780" s="101" t="s">
        <v>106</v>
      </c>
      <c r="AR780" s="101" t="s">
        <v>102</v>
      </c>
      <c r="AS780" s="101" t="s">
        <v>72</v>
      </c>
      <c r="AW780" s="11" t="s">
        <v>107</v>
      </c>
      <c r="BC780" s="102" t="e">
        <f>IF(L780="základní",#REF!,0)</f>
        <v>#REF!</v>
      </c>
      <c r="BD780" s="102">
        <f>IF(L780="snížená",#REF!,0)</f>
        <v>0</v>
      </c>
      <c r="BE780" s="102">
        <f>IF(L780="zákl. přenesená",#REF!,0)</f>
        <v>0</v>
      </c>
      <c r="BF780" s="102">
        <f>IF(L780="sníž. přenesená",#REF!,0)</f>
        <v>0</v>
      </c>
      <c r="BG780" s="102">
        <f>IF(L780="nulová",#REF!,0)</f>
        <v>0</v>
      </c>
      <c r="BH780" s="11" t="s">
        <v>80</v>
      </c>
      <c r="BI780" s="102" t="e">
        <f>ROUND(#REF!*H780,2)</f>
        <v>#REF!</v>
      </c>
      <c r="BJ780" s="11" t="s">
        <v>106</v>
      </c>
      <c r="BK780" s="101" t="s">
        <v>2914</v>
      </c>
    </row>
    <row r="781" spans="2:63" s="1" customFormat="1" ht="55.5" customHeight="1">
      <c r="B781" s="90"/>
      <c r="C781" s="91" t="s">
        <v>2915</v>
      </c>
      <c r="D781" s="91" t="s">
        <v>102</v>
      </c>
      <c r="E781" s="92" t="s">
        <v>2916</v>
      </c>
      <c r="F781" s="93" t="s">
        <v>2917</v>
      </c>
      <c r="G781" s="94" t="s">
        <v>2833</v>
      </c>
      <c r="H781" s="95">
        <v>10</v>
      </c>
      <c r="I781" s="96"/>
      <c r="J781" s="25"/>
      <c r="K781" s="97" t="s">
        <v>3</v>
      </c>
      <c r="L781" s="98" t="s">
        <v>43</v>
      </c>
      <c r="N781" s="99">
        <f>M781*H781</f>
        <v>0</v>
      </c>
      <c r="O781" s="99">
        <v>0</v>
      </c>
      <c r="P781" s="99">
        <f>O781*H781</f>
        <v>0</v>
      </c>
      <c r="Q781" s="99">
        <v>0</v>
      </c>
      <c r="R781" s="100">
        <f>Q781*H781</f>
        <v>0</v>
      </c>
      <c r="AP781" s="101" t="s">
        <v>106</v>
      </c>
      <c r="AR781" s="101" t="s">
        <v>102</v>
      </c>
      <c r="AS781" s="101" t="s">
        <v>72</v>
      </c>
      <c r="AW781" s="11" t="s">
        <v>107</v>
      </c>
      <c r="BC781" s="102" t="e">
        <f>IF(L781="základní",#REF!,0)</f>
        <v>#REF!</v>
      </c>
      <c r="BD781" s="102">
        <f>IF(L781="snížená",#REF!,0)</f>
        <v>0</v>
      </c>
      <c r="BE781" s="102">
        <f>IF(L781="zákl. přenesená",#REF!,0)</f>
        <v>0</v>
      </c>
      <c r="BF781" s="102">
        <f>IF(L781="sníž. přenesená",#REF!,0)</f>
        <v>0</v>
      </c>
      <c r="BG781" s="102">
        <f>IF(L781="nulová",#REF!,0)</f>
        <v>0</v>
      </c>
      <c r="BH781" s="11" t="s">
        <v>80</v>
      </c>
      <c r="BI781" s="102" t="e">
        <f>ROUND(#REF!*H781,2)</f>
        <v>#REF!</v>
      </c>
      <c r="BJ781" s="11" t="s">
        <v>106</v>
      </c>
      <c r="BK781" s="101" t="s">
        <v>2918</v>
      </c>
    </row>
    <row r="782" spans="2:63" s="1" customFormat="1" ht="55.5" customHeight="1">
      <c r="B782" s="90"/>
      <c r="C782" s="91" t="s">
        <v>2919</v>
      </c>
      <c r="D782" s="91" t="s">
        <v>102</v>
      </c>
      <c r="E782" s="92" t="s">
        <v>2920</v>
      </c>
      <c r="F782" s="93" t="s">
        <v>2921</v>
      </c>
      <c r="G782" s="94" t="s">
        <v>2833</v>
      </c>
      <c r="H782" s="95">
        <v>10</v>
      </c>
      <c r="I782" s="96"/>
      <c r="J782" s="25"/>
      <c r="K782" s="97" t="s">
        <v>3</v>
      </c>
      <c r="L782" s="98" t="s">
        <v>43</v>
      </c>
      <c r="N782" s="99">
        <f>M782*H782</f>
        <v>0</v>
      </c>
      <c r="O782" s="99">
        <v>0</v>
      </c>
      <c r="P782" s="99">
        <f>O782*H782</f>
        <v>0</v>
      </c>
      <c r="Q782" s="99">
        <v>0</v>
      </c>
      <c r="R782" s="100">
        <f>Q782*H782</f>
        <v>0</v>
      </c>
      <c r="AP782" s="101" t="s">
        <v>106</v>
      </c>
      <c r="AR782" s="101" t="s">
        <v>102</v>
      </c>
      <c r="AS782" s="101" t="s">
        <v>72</v>
      </c>
      <c r="AW782" s="11" t="s">
        <v>107</v>
      </c>
      <c r="BC782" s="102" t="e">
        <f>IF(L782="základní",#REF!,0)</f>
        <v>#REF!</v>
      </c>
      <c r="BD782" s="102">
        <f>IF(L782="snížená",#REF!,0)</f>
        <v>0</v>
      </c>
      <c r="BE782" s="102">
        <f>IF(L782="zákl. přenesená",#REF!,0)</f>
        <v>0</v>
      </c>
      <c r="BF782" s="102">
        <f>IF(L782="sníž. přenesená",#REF!,0)</f>
        <v>0</v>
      </c>
      <c r="BG782" s="102">
        <f>IF(L782="nulová",#REF!,0)</f>
        <v>0</v>
      </c>
      <c r="BH782" s="11" t="s">
        <v>80</v>
      </c>
      <c r="BI782" s="102" t="e">
        <f>ROUND(#REF!*H782,2)</f>
        <v>#REF!</v>
      </c>
      <c r="BJ782" s="11" t="s">
        <v>106</v>
      </c>
      <c r="BK782" s="101" t="s">
        <v>2922</v>
      </c>
    </row>
    <row r="783" spans="2:63" s="1" customFormat="1" ht="55.5" customHeight="1">
      <c r="B783" s="90"/>
      <c r="C783" s="91" t="s">
        <v>2923</v>
      </c>
      <c r="D783" s="91" t="s">
        <v>102</v>
      </c>
      <c r="E783" s="92" t="s">
        <v>2924</v>
      </c>
      <c r="F783" s="93" t="s">
        <v>2925</v>
      </c>
      <c r="G783" s="94" t="s">
        <v>2833</v>
      </c>
      <c r="H783" s="95">
        <v>10</v>
      </c>
      <c r="I783" s="96"/>
      <c r="J783" s="25"/>
      <c r="K783" s="97" t="s">
        <v>3</v>
      </c>
      <c r="L783" s="98" t="s">
        <v>43</v>
      </c>
      <c r="N783" s="99">
        <f>M783*H783</f>
        <v>0</v>
      </c>
      <c r="O783" s="99">
        <v>0</v>
      </c>
      <c r="P783" s="99">
        <f>O783*H783</f>
        <v>0</v>
      </c>
      <c r="Q783" s="99">
        <v>0</v>
      </c>
      <c r="R783" s="100">
        <f>Q783*H783</f>
        <v>0</v>
      </c>
      <c r="AP783" s="101" t="s">
        <v>106</v>
      </c>
      <c r="AR783" s="101" t="s">
        <v>102</v>
      </c>
      <c r="AS783" s="101" t="s">
        <v>72</v>
      </c>
      <c r="AW783" s="11" t="s">
        <v>107</v>
      </c>
      <c r="BC783" s="102" t="e">
        <f>IF(L783="základní",#REF!,0)</f>
        <v>#REF!</v>
      </c>
      <c r="BD783" s="102">
        <f>IF(L783="snížená",#REF!,0)</f>
        <v>0</v>
      </c>
      <c r="BE783" s="102">
        <f>IF(L783="zákl. přenesená",#REF!,0)</f>
        <v>0</v>
      </c>
      <c r="BF783" s="102">
        <f>IF(L783="sníž. přenesená",#REF!,0)</f>
        <v>0</v>
      </c>
      <c r="BG783" s="102">
        <f>IF(L783="nulová",#REF!,0)</f>
        <v>0</v>
      </c>
      <c r="BH783" s="11" t="s">
        <v>80</v>
      </c>
      <c r="BI783" s="102" t="e">
        <f>ROUND(#REF!*H783,2)</f>
        <v>#REF!</v>
      </c>
      <c r="BJ783" s="11" t="s">
        <v>106</v>
      </c>
      <c r="BK783" s="101" t="s">
        <v>2926</v>
      </c>
    </row>
    <row r="784" spans="2:63" s="1" customFormat="1" ht="55.5" customHeight="1">
      <c r="B784" s="90"/>
      <c r="C784" s="91" t="s">
        <v>2927</v>
      </c>
      <c r="D784" s="91" t="s">
        <v>102</v>
      </c>
      <c r="E784" s="92" t="s">
        <v>2928</v>
      </c>
      <c r="F784" s="93" t="s">
        <v>2929</v>
      </c>
      <c r="G784" s="94" t="s">
        <v>2833</v>
      </c>
      <c r="H784" s="95">
        <v>10</v>
      </c>
      <c r="I784" s="96"/>
      <c r="J784" s="25"/>
      <c r="K784" s="97" t="s">
        <v>3</v>
      </c>
      <c r="L784" s="98" t="s">
        <v>43</v>
      </c>
      <c r="N784" s="99">
        <f>M784*H784</f>
        <v>0</v>
      </c>
      <c r="O784" s="99">
        <v>0</v>
      </c>
      <c r="P784" s="99">
        <f>O784*H784</f>
        <v>0</v>
      </c>
      <c r="Q784" s="99">
        <v>0</v>
      </c>
      <c r="R784" s="100">
        <f>Q784*H784</f>
        <v>0</v>
      </c>
      <c r="AP784" s="101" t="s">
        <v>106</v>
      </c>
      <c r="AR784" s="101" t="s">
        <v>102</v>
      </c>
      <c r="AS784" s="101" t="s">
        <v>72</v>
      </c>
      <c r="AW784" s="11" t="s">
        <v>107</v>
      </c>
      <c r="BC784" s="102" t="e">
        <f>IF(L784="základní",#REF!,0)</f>
        <v>#REF!</v>
      </c>
      <c r="BD784" s="102">
        <f>IF(L784="snížená",#REF!,0)</f>
        <v>0</v>
      </c>
      <c r="BE784" s="102">
        <f>IF(L784="zákl. přenesená",#REF!,0)</f>
        <v>0</v>
      </c>
      <c r="BF784" s="102">
        <f>IF(L784="sníž. přenesená",#REF!,0)</f>
        <v>0</v>
      </c>
      <c r="BG784" s="102">
        <f>IF(L784="nulová",#REF!,0)</f>
        <v>0</v>
      </c>
      <c r="BH784" s="11" t="s">
        <v>80</v>
      </c>
      <c r="BI784" s="102" t="e">
        <f>ROUND(#REF!*H784,2)</f>
        <v>#REF!</v>
      </c>
      <c r="BJ784" s="11" t="s">
        <v>106</v>
      </c>
      <c r="BK784" s="101" t="s">
        <v>2930</v>
      </c>
    </row>
    <row r="785" spans="2:63" s="1" customFormat="1" ht="55.5" customHeight="1">
      <c r="B785" s="90"/>
      <c r="C785" s="91" t="s">
        <v>2931</v>
      </c>
      <c r="D785" s="91" t="s">
        <v>102</v>
      </c>
      <c r="E785" s="92" t="s">
        <v>2932</v>
      </c>
      <c r="F785" s="93" t="s">
        <v>2933</v>
      </c>
      <c r="G785" s="94" t="s">
        <v>2833</v>
      </c>
      <c r="H785" s="95">
        <v>10</v>
      </c>
      <c r="I785" s="96"/>
      <c r="J785" s="25"/>
      <c r="K785" s="97" t="s">
        <v>3</v>
      </c>
      <c r="L785" s="98" t="s">
        <v>43</v>
      </c>
      <c r="N785" s="99">
        <f>M785*H785</f>
        <v>0</v>
      </c>
      <c r="O785" s="99">
        <v>0</v>
      </c>
      <c r="P785" s="99">
        <f>O785*H785</f>
        <v>0</v>
      </c>
      <c r="Q785" s="99">
        <v>0</v>
      </c>
      <c r="R785" s="100">
        <f>Q785*H785</f>
        <v>0</v>
      </c>
      <c r="AP785" s="101" t="s">
        <v>106</v>
      </c>
      <c r="AR785" s="101" t="s">
        <v>102</v>
      </c>
      <c r="AS785" s="101" t="s">
        <v>72</v>
      </c>
      <c r="AW785" s="11" t="s">
        <v>107</v>
      </c>
      <c r="BC785" s="102" t="e">
        <f>IF(L785="základní",#REF!,0)</f>
        <v>#REF!</v>
      </c>
      <c r="BD785" s="102">
        <f>IF(L785="snížená",#REF!,0)</f>
        <v>0</v>
      </c>
      <c r="BE785" s="102">
        <f>IF(L785="zákl. přenesená",#REF!,0)</f>
        <v>0</v>
      </c>
      <c r="BF785" s="102">
        <f>IF(L785="sníž. přenesená",#REF!,0)</f>
        <v>0</v>
      </c>
      <c r="BG785" s="102">
        <f>IF(L785="nulová",#REF!,0)</f>
        <v>0</v>
      </c>
      <c r="BH785" s="11" t="s">
        <v>80</v>
      </c>
      <c r="BI785" s="102" t="e">
        <f>ROUND(#REF!*H785,2)</f>
        <v>#REF!</v>
      </c>
      <c r="BJ785" s="11" t="s">
        <v>106</v>
      </c>
      <c r="BK785" s="101" t="s">
        <v>2934</v>
      </c>
    </row>
    <row r="786" spans="2:63" s="1" customFormat="1" ht="24.2" customHeight="1">
      <c r="B786" s="90"/>
      <c r="C786" s="91" t="s">
        <v>2935</v>
      </c>
      <c r="D786" s="91" t="s">
        <v>102</v>
      </c>
      <c r="E786" s="92" t="s">
        <v>2936</v>
      </c>
      <c r="F786" s="93" t="s">
        <v>2937</v>
      </c>
      <c r="G786" s="94" t="s">
        <v>2833</v>
      </c>
      <c r="H786" s="95">
        <v>20</v>
      </c>
      <c r="I786" s="96"/>
      <c r="J786" s="25"/>
      <c r="K786" s="97" t="s">
        <v>3</v>
      </c>
      <c r="L786" s="98" t="s">
        <v>43</v>
      </c>
      <c r="N786" s="99">
        <f>M786*H786</f>
        <v>0</v>
      </c>
      <c r="O786" s="99">
        <v>0</v>
      </c>
      <c r="P786" s="99">
        <f>O786*H786</f>
        <v>0</v>
      </c>
      <c r="Q786" s="99">
        <v>0</v>
      </c>
      <c r="R786" s="100">
        <f>Q786*H786</f>
        <v>0</v>
      </c>
      <c r="AP786" s="101" t="s">
        <v>106</v>
      </c>
      <c r="AR786" s="101" t="s">
        <v>102</v>
      </c>
      <c r="AS786" s="101" t="s">
        <v>72</v>
      </c>
      <c r="AW786" s="11" t="s">
        <v>107</v>
      </c>
      <c r="BC786" s="102" t="e">
        <f>IF(L786="základní",#REF!,0)</f>
        <v>#REF!</v>
      </c>
      <c r="BD786" s="102">
        <f>IF(L786="snížená",#REF!,0)</f>
        <v>0</v>
      </c>
      <c r="BE786" s="102">
        <f>IF(L786="zákl. přenesená",#REF!,0)</f>
        <v>0</v>
      </c>
      <c r="BF786" s="102">
        <f>IF(L786="sníž. přenesená",#REF!,0)</f>
        <v>0</v>
      </c>
      <c r="BG786" s="102">
        <f>IF(L786="nulová",#REF!,0)</f>
        <v>0</v>
      </c>
      <c r="BH786" s="11" t="s">
        <v>80</v>
      </c>
      <c r="BI786" s="102" t="e">
        <f>ROUND(#REF!*H786,2)</f>
        <v>#REF!</v>
      </c>
      <c r="BJ786" s="11" t="s">
        <v>106</v>
      </c>
      <c r="BK786" s="101" t="s">
        <v>2938</v>
      </c>
    </row>
    <row r="787" spans="2:63" s="1" customFormat="1" ht="49.15" customHeight="1">
      <c r="B787" s="90"/>
      <c r="C787" s="91" t="s">
        <v>2939</v>
      </c>
      <c r="D787" s="91" t="s">
        <v>102</v>
      </c>
      <c r="E787" s="92" t="s">
        <v>2940</v>
      </c>
      <c r="F787" s="93" t="s">
        <v>2941</v>
      </c>
      <c r="G787" s="94" t="s">
        <v>2833</v>
      </c>
      <c r="H787" s="95">
        <v>20</v>
      </c>
      <c r="I787" s="96"/>
      <c r="J787" s="25"/>
      <c r="K787" s="97" t="s">
        <v>3</v>
      </c>
      <c r="L787" s="98" t="s">
        <v>43</v>
      </c>
      <c r="N787" s="99">
        <f>M787*H787</f>
        <v>0</v>
      </c>
      <c r="O787" s="99">
        <v>0</v>
      </c>
      <c r="P787" s="99">
        <f>O787*H787</f>
        <v>0</v>
      </c>
      <c r="Q787" s="99">
        <v>0</v>
      </c>
      <c r="R787" s="100">
        <f>Q787*H787</f>
        <v>0</v>
      </c>
      <c r="AP787" s="101" t="s">
        <v>106</v>
      </c>
      <c r="AR787" s="101" t="s">
        <v>102</v>
      </c>
      <c r="AS787" s="101" t="s">
        <v>72</v>
      </c>
      <c r="AW787" s="11" t="s">
        <v>107</v>
      </c>
      <c r="BC787" s="102" t="e">
        <f>IF(L787="základní",#REF!,0)</f>
        <v>#REF!</v>
      </c>
      <c r="BD787" s="102">
        <f>IF(L787="snížená",#REF!,0)</f>
        <v>0</v>
      </c>
      <c r="BE787" s="102">
        <f>IF(L787="zákl. přenesená",#REF!,0)</f>
        <v>0</v>
      </c>
      <c r="BF787" s="102">
        <f>IF(L787="sníž. přenesená",#REF!,0)</f>
        <v>0</v>
      </c>
      <c r="BG787" s="102">
        <f>IF(L787="nulová",#REF!,0)</f>
        <v>0</v>
      </c>
      <c r="BH787" s="11" t="s">
        <v>80</v>
      </c>
      <c r="BI787" s="102" t="e">
        <f>ROUND(#REF!*H787,2)</f>
        <v>#REF!</v>
      </c>
      <c r="BJ787" s="11" t="s">
        <v>106</v>
      </c>
      <c r="BK787" s="101" t="s">
        <v>2942</v>
      </c>
    </row>
    <row r="788" spans="2:63" s="1" customFormat="1" ht="49.15" customHeight="1">
      <c r="B788" s="90"/>
      <c r="C788" s="91" t="s">
        <v>2943</v>
      </c>
      <c r="D788" s="91" t="s">
        <v>102</v>
      </c>
      <c r="E788" s="92" t="s">
        <v>2944</v>
      </c>
      <c r="F788" s="93" t="s">
        <v>2945</v>
      </c>
      <c r="G788" s="94" t="s">
        <v>2833</v>
      </c>
      <c r="H788" s="95">
        <v>50</v>
      </c>
      <c r="I788" s="96"/>
      <c r="J788" s="25"/>
      <c r="K788" s="97" t="s">
        <v>3</v>
      </c>
      <c r="L788" s="98" t="s">
        <v>43</v>
      </c>
      <c r="N788" s="99">
        <f>M788*H788</f>
        <v>0</v>
      </c>
      <c r="O788" s="99">
        <v>0</v>
      </c>
      <c r="P788" s="99">
        <f>O788*H788</f>
        <v>0</v>
      </c>
      <c r="Q788" s="99">
        <v>0</v>
      </c>
      <c r="R788" s="100">
        <f>Q788*H788</f>
        <v>0</v>
      </c>
      <c r="AP788" s="101" t="s">
        <v>106</v>
      </c>
      <c r="AR788" s="101" t="s">
        <v>102</v>
      </c>
      <c r="AS788" s="101" t="s">
        <v>72</v>
      </c>
      <c r="AW788" s="11" t="s">
        <v>107</v>
      </c>
      <c r="BC788" s="102" t="e">
        <f>IF(L788="základní",#REF!,0)</f>
        <v>#REF!</v>
      </c>
      <c r="BD788" s="102">
        <f>IF(L788="snížená",#REF!,0)</f>
        <v>0</v>
      </c>
      <c r="BE788" s="102">
        <f>IF(L788="zákl. přenesená",#REF!,0)</f>
        <v>0</v>
      </c>
      <c r="BF788" s="102">
        <f>IF(L788="sníž. přenesená",#REF!,0)</f>
        <v>0</v>
      </c>
      <c r="BG788" s="102">
        <f>IF(L788="nulová",#REF!,0)</f>
        <v>0</v>
      </c>
      <c r="BH788" s="11" t="s">
        <v>80</v>
      </c>
      <c r="BI788" s="102" t="e">
        <f>ROUND(#REF!*H788,2)</f>
        <v>#REF!</v>
      </c>
      <c r="BJ788" s="11" t="s">
        <v>106</v>
      </c>
      <c r="BK788" s="101" t="s">
        <v>2946</v>
      </c>
    </row>
    <row r="789" spans="2:63" s="1" customFormat="1" ht="49.15" customHeight="1">
      <c r="B789" s="90"/>
      <c r="C789" s="91" t="s">
        <v>2947</v>
      </c>
      <c r="D789" s="91" t="s">
        <v>102</v>
      </c>
      <c r="E789" s="92" t="s">
        <v>2948</v>
      </c>
      <c r="F789" s="93" t="s">
        <v>2949</v>
      </c>
      <c r="G789" s="94" t="s">
        <v>2833</v>
      </c>
      <c r="H789" s="95">
        <v>10</v>
      </c>
      <c r="I789" s="96"/>
      <c r="J789" s="25"/>
      <c r="K789" s="97" t="s">
        <v>3</v>
      </c>
      <c r="L789" s="98" t="s">
        <v>43</v>
      </c>
      <c r="N789" s="99">
        <f>M789*H789</f>
        <v>0</v>
      </c>
      <c r="O789" s="99">
        <v>0</v>
      </c>
      <c r="P789" s="99">
        <f>O789*H789</f>
        <v>0</v>
      </c>
      <c r="Q789" s="99">
        <v>0</v>
      </c>
      <c r="R789" s="100">
        <f>Q789*H789</f>
        <v>0</v>
      </c>
      <c r="AP789" s="101" t="s">
        <v>106</v>
      </c>
      <c r="AR789" s="101" t="s">
        <v>102</v>
      </c>
      <c r="AS789" s="101" t="s">
        <v>72</v>
      </c>
      <c r="AW789" s="11" t="s">
        <v>107</v>
      </c>
      <c r="BC789" s="102" t="e">
        <f>IF(L789="základní",#REF!,0)</f>
        <v>#REF!</v>
      </c>
      <c r="BD789" s="102">
        <f>IF(L789="snížená",#REF!,0)</f>
        <v>0</v>
      </c>
      <c r="BE789" s="102">
        <f>IF(L789="zákl. přenesená",#REF!,0)</f>
        <v>0</v>
      </c>
      <c r="BF789" s="102">
        <f>IF(L789="sníž. přenesená",#REF!,0)</f>
        <v>0</v>
      </c>
      <c r="BG789" s="102">
        <f>IF(L789="nulová",#REF!,0)</f>
        <v>0</v>
      </c>
      <c r="BH789" s="11" t="s">
        <v>80</v>
      </c>
      <c r="BI789" s="102" t="e">
        <f>ROUND(#REF!*H789,2)</f>
        <v>#REF!</v>
      </c>
      <c r="BJ789" s="11" t="s">
        <v>106</v>
      </c>
      <c r="BK789" s="101" t="s">
        <v>2950</v>
      </c>
    </row>
    <row r="790" spans="2:63" s="1" customFormat="1" ht="49.15" customHeight="1">
      <c r="B790" s="90"/>
      <c r="C790" s="91" t="s">
        <v>2951</v>
      </c>
      <c r="D790" s="91" t="s">
        <v>102</v>
      </c>
      <c r="E790" s="92" t="s">
        <v>2952</v>
      </c>
      <c r="F790" s="93" t="s">
        <v>2953</v>
      </c>
      <c r="G790" s="94" t="s">
        <v>2833</v>
      </c>
      <c r="H790" s="95">
        <v>10</v>
      </c>
      <c r="I790" s="96"/>
      <c r="J790" s="25"/>
      <c r="K790" s="97" t="s">
        <v>3</v>
      </c>
      <c r="L790" s="98" t="s">
        <v>43</v>
      </c>
      <c r="N790" s="99">
        <f>M790*H790</f>
        <v>0</v>
      </c>
      <c r="O790" s="99">
        <v>0</v>
      </c>
      <c r="P790" s="99">
        <f>O790*H790</f>
        <v>0</v>
      </c>
      <c r="Q790" s="99">
        <v>0</v>
      </c>
      <c r="R790" s="100">
        <f>Q790*H790</f>
        <v>0</v>
      </c>
      <c r="AP790" s="101" t="s">
        <v>106</v>
      </c>
      <c r="AR790" s="101" t="s">
        <v>102</v>
      </c>
      <c r="AS790" s="101" t="s">
        <v>72</v>
      </c>
      <c r="AW790" s="11" t="s">
        <v>107</v>
      </c>
      <c r="BC790" s="102" t="e">
        <f>IF(L790="základní",#REF!,0)</f>
        <v>#REF!</v>
      </c>
      <c r="BD790" s="102">
        <f>IF(L790="snížená",#REF!,0)</f>
        <v>0</v>
      </c>
      <c r="BE790" s="102">
        <f>IF(L790="zákl. přenesená",#REF!,0)</f>
        <v>0</v>
      </c>
      <c r="BF790" s="102">
        <f>IF(L790="sníž. přenesená",#REF!,0)</f>
        <v>0</v>
      </c>
      <c r="BG790" s="102">
        <f>IF(L790="nulová",#REF!,0)</f>
        <v>0</v>
      </c>
      <c r="BH790" s="11" t="s">
        <v>80</v>
      </c>
      <c r="BI790" s="102" t="e">
        <f>ROUND(#REF!*H790,2)</f>
        <v>#REF!</v>
      </c>
      <c r="BJ790" s="11" t="s">
        <v>106</v>
      </c>
      <c r="BK790" s="101" t="s">
        <v>2954</v>
      </c>
    </row>
    <row r="791" spans="2:63" s="1" customFormat="1" ht="49.15" customHeight="1">
      <c r="B791" s="90"/>
      <c r="C791" s="91" t="s">
        <v>2955</v>
      </c>
      <c r="D791" s="91" t="s">
        <v>102</v>
      </c>
      <c r="E791" s="92" t="s">
        <v>2956</v>
      </c>
      <c r="F791" s="93" t="s">
        <v>2957</v>
      </c>
      <c r="G791" s="94" t="s">
        <v>2833</v>
      </c>
      <c r="H791" s="95">
        <v>20</v>
      </c>
      <c r="I791" s="96"/>
      <c r="J791" s="25"/>
      <c r="K791" s="97" t="s">
        <v>3</v>
      </c>
      <c r="L791" s="98" t="s">
        <v>43</v>
      </c>
      <c r="N791" s="99">
        <f>M791*H791</f>
        <v>0</v>
      </c>
      <c r="O791" s="99">
        <v>0</v>
      </c>
      <c r="P791" s="99">
        <f>O791*H791</f>
        <v>0</v>
      </c>
      <c r="Q791" s="99">
        <v>0</v>
      </c>
      <c r="R791" s="100">
        <f>Q791*H791</f>
        <v>0</v>
      </c>
      <c r="AP791" s="101" t="s">
        <v>106</v>
      </c>
      <c r="AR791" s="101" t="s">
        <v>102</v>
      </c>
      <c r="AS791" s="101" t="s">
        <v>72</v>
      </c>
      <c r="AW791" s="11" t="s">
        <v>107</v>
      </c>
      <c r="BC791" s="102" t="e">
        <f>IF(L791="základní",#REF!,0)</f>
        <v>#REF!</v>
      </c>
      <c r="BD791" s="102">
        <f>IF(L791="snížená",#REF!,0)</f>
        <v>0</v>
      </c>
      <c r="BE791" s="102">
        <f>IF(L791="zákl. přenesená",#REF!,0)</f>
        <v>0</v>
      </c>
      <c r="BF791" s="102">
        <f>IF(L791="sníž. přenesená",#REF!,0)</f>
        <v>0</v>
      </c>
      <c r="BG791" s="102">
        <f>IF(L791="nulová",#REF!,0)</f>
        <v>0</v>
      </c>
      <c r="BH791" s="11" t="s">
        <v>80</v>
      </c>
      <c r="BI791" s="102" t="e">
        <f>ROUND(#REF!*H791,2)</f>
        <v>#REF!</v>
      </c>
      <c r="BJ791" s="11" t="s">
        <v>106</v>
      </c>
      <c r="BK791" s="101" t="s">
        <v>2958</v>
      </c>
    </row>
    <row r="792" spans="2:63" s="1" customFormat="1" ht="49.15" customHeight="1">
      <c r="B792" s="90"/>
      <c r="C792" s="91" t="s">
        <v>2959</v>
      </c>
      <c r="D792" s="91" t="s">
        <v>102</v>
      </c>
      <c r="E792" s="92" t="s">
        <v>2960</v>
      </c>
      <c r="F792" s="93" t="s">
        <v>2961</v>
      </c>
      <c r="G792" s="94" t="s">
        <v>2833</v>
      </c>
      <c r="H792" s="95">
        <v>10</v>
      </c>
      <c r="I792" s="96"/>
      <c r="J792" s="25"/>
      <c r="K792" s="97" t="s">
        <v>3</v>
      </c>
      <c r="L792" s="98" t="s">
        <v>43</v>
      </c>
      <c r="N792" s="99">
        <f>M792*H792</f>
        <v>0</v>
      </c>
      <c r="O792" s="99">
        <v>0</v>
      </c>
      <c r="P792" s="99">
        <f>O792*H792</f>
        <v>0</v>
      </c>
      <c r="Q792" s="99">
        <v>0</v>
      </c>
      <c r="R792" s="100">
        <f>Q792*H792</f>
        <v>0</v>
      </c>
      <c r="AP792" s="101" t="s">
        <v>106</v>
      </c>
      <c r="AR792" s="101" t="s">
        <v>102</v>
      </c>
      <c r="AS792" s="101" t="s">
        <v>72</v>
      </c>
      <c r="AW792" s="11" t="s">
        <v>107</v>
      </c>
      <c r="BC792" s="102" t="e">
        <f>IF(L792="základní",#REF!,0)</f>
        <v>#REF!</v>
      </c>
      <c r="BD792" s="102">
        <f>IF(L792="snížená",#REF!,0)</f>
        <v>0</v>
      </c>
      <c r="BE792" s="102">
        <f>IF(L792="zákl. přenesená",#REF!,0)</f>
        <v>0</v>
      </c>
      <c r="BF792" s="102">
        <f>IF(L792="sníž. přenesená",#REF!,0)</f>
        <v>0</v>
      </c>
      <c r="BG792" s="102">
        <f>IF(L792="nulová",#REF!,0)</f>
        <v>0</v>
      </c>
      <c r="BH792" s="11" t="s">
        <v>80</v>
      </c>
      <c r="BI792" s="102" t="e">
        <f>ROUND(#REF!*H792,2)</f>
        <v>#REF!</v>
      </c>
      <c r="BJ792" s="11" t="s">
        <v>106</v>
      </c>
      <c r="BK792" s="101" t="s">
        <v>2962</v>
      </c>
    </row>
    <row r="793" spans="2:63" s="1" customFormat="1" ht="49.15" customHeight="1">
      <c r="B793" s="90"/>
      <c r="C793" s="91" t="s">
        <v>2963</v>
      </c>
      <c r="D793" s="91" t="s">
        <v>102</v>
      </c>
      <c r="E793" s="92" t="s">
        <v>2964</v>
      </c>
      <c r="F793" s="93" t="s">
        <v>2965</v>
      </c>
      <c r="G793" s="94" t="s">
        <v>148</v>
      </c>
      <c r="H793" s="95">
        <v>6000</v>
      </c>
      <c r="I793" s="96"/>
      <c r="J793" s="25"/>
      <c r="K793" s="97" t="s">
        <v>3</v>
      </c>
      <c r="L793" s="98" t="s">
        <v>43</v>
      </c>
      <c r="N793" s="99">
        <f>M793*H793</f>
        <v>0</v>
      </c>
      <c r="O793" s="99">
        <v>0</v>
      </c>
      <c r="P793" s="99">
        <f>O793*H793</f>
        <v>0</v>
      </c>
      <c r="Q793" s="99">
        <v>0</v>
      </c>
      <c r="R793" s="100">
        <f>Q793*H793</f>
        <v>0</v>
      </c>
      <c r="AP793" s="101" t="s">
        <v>106</v>
      </c>
      <c r="AR793" s="101" t="s">
        <v>102</v>
      </c>
      <c r="AS793" s="101" t="s">
        <v>72</v>
      </c>
      <c r="AW793" s="11" t="s">
        <v>107</v>
      </c>
      <c r="BC793" s="102" t="e">
        <f>IF(L793="základní",#REF!,0)</f>
        <v>#REF!</v>
      </c>
      <c r="BD793" s="102">
        <f>IF(L793="snížená",#REF!,0)</f>
        <v>0</v>
      </c>
      <c r="BE793" s="102">
        <f>IF(L793="zákl. přenesená",#REF!,0)</f>
        <v>0</v>
      </c>
      <c r="BF793" s="102">
        <f>IF(L793="sníž. přenesená",#REF!,0)</f>
        <v>0</v>
      </c>
      <c r="BG793" s="102">
        <f>IF(L793="nulová",#REF!,0)</f>
        <v>0</v>
      </c>
      <c r="BH793" s="11" t="s">
        <v>80</v>
      </c>
      <c r="BI793" s="102" t="e">
        <f>ROUND(#REF!*H793,2)</f>
        <v>#REF!</v>
      </c>
      <c r="BJ793" s="11" t="s">
        <v>106</v>
      </c>
      <c r="BK793" s="101" t="s">
        <v>2966</v>
      </c>
    </row>
    <row r="794" spans="2:63" s="1" customFormat="1" ht="49.15" customHeight="1">
      <c r="B794" s="90"/>
      <c r="C794" s="91" t="s">
        <v>2967</v>
      </c>
      <c r="D794" s="91" t="s">
        <v>102</v>
      </c>
      <c r="E794" s="92" t="s">
        <v>2968</v>
      </c>
      <c r="F794" s="93" t="s">
        <v>2969</v>
      </c>
      <c r="G794" s="94" t="s">
        <v>148</v>
      </c>
      <c r="H794" s="95">
        <v>6000</v>
      </c>
      <c r="I794" s="96"/>
      <c r="J794" s="25"/>
      <c r="K794" s="97" t="s">
        <v>3</v>
      </c>
      <c r="L794" s="98" t="s">
        <v>43</v>
      </c>
      <c r="N794" s="99">
        <f>M794*H794</f>
        <v>0</v>
      </c>
      <c r="O794" s="99">
        <v>0</v>
      </c>
      <c r="P794" s="99">
        <f>O794*H794</f>
        <v>0</v>
      </c>
      <c r="Q794" s="99">
        <v>0</v>
      </c>
      <c r="R794" s="100">
        <f>Q794*H794</f>
        <v>0</v>
      </c>
      <c r="AP794" s="101" t="s">
        <v>106</v>
      </c>
      <c r="AR794" s="101" t="s">
        <v>102</v>
      </c>
      <c r="AS794" s="101" t="s">
        <v>72</v>
      </c>
      <c r="AW794" s="11" t="s">
        <v>107</v>
      </c>
      <c r="BC794" s="102" t="e">
        <f>IF(L794="základní",#REF!,0)</f>
        <v>#REF!</v>
      </c>
      <c r="BD794" s="102">
        <f>IF(L794="snížená",#REF!,0)</f>
        <v>0</v>
      </c>
      <c r="BE794" s="102">
        <f>IF(L794="zákl. přenesená",#REF!,0)</f>
        <v>0</v>
      </c>
      <c r="BF794" s="102">
        <f>IF(L794="sníž. přenesená",#REF!,0)</f>
        <v>0</v>
      </c>
      <c r="BG794" s="102">
        <f>IF(L794="nulová",#REF!,0)</f>
        <v>0</v>
      </c>
      <c r="BH794" s="11" t="s">
        <v>80</v>
      </c>
      <c r="BI794" s="102" t="e">
        <f>ROUND(#REF!*H794,2)</f>
        <v>#REF!</v>
      </c>
      <c r="BJ794" s="11" t="s">
        <v>106</v>
      </c>
      <c r="BK794" s="101" t="s">
        <v>2970</v>
      </c>
    </row>
    <row r="795" spans="2:63" s="1" customFormat="1" ht="24.2" customHeight="1">
      <c r="B795" s="90"/>
      <c r="C795" s="91" t="s">
        <v>2971</v>
      </c>
      <c r="D795" s="91" t="s">
        <v>102</v>
      </c>
      <c r="E795" s="92" t="s">
        <v>2972</v>
      </c>
      <c r="F795" s="93" t="s">
        <v>2973</v>
      </c>
      <c r="G795" s="94" t="s">
        <v>148</v>
      </c>
      <c r="H795" s="95">
        <v>1500</v>
      </c>
      <c r="I795" s="96"/>
      <c r="J795" s="25"/>
      <c r="K795" s="97" t="s">
        <v>3</v>
      </c>
      <c r="L795" s="98" t="s">
        <v>43</v>
      </c>
      <c r="N795" s="99">
        <f>M795*H795</f>
        <v>0</v>
      </c>
      <c r="O795" s="99">
        <v>0</v>
      </c>
      <c r="P795" s="99">
        <f>O795*H795</f>
        <v>0</v>
      </c>
      <c r="Q795" s="99">
        <v>0</v>
      </c>
      <c r="R795" s="100">
        <f>Q795*H795</f>
        <v>0</v>
      </c>
      <c r="AP795" s="101" t="s">
        <v>106</v>
      </c>
      <c r="AR795" s="101" t="s">
        <v>102</v>
      </c>
      <c r="AS795" s="101" t="s">
        <v>72</v>
      </c>
      <c r="AW795" s="11" t="s">
        <v>107</v>
      </c>
      <c r="BC795" s="102" t="e">
        <f>IF(L795="základní",#REF!,0)</f>
        <v>#REF!</v>
      </c>
      <c r="BD795" s="102">
        <f>IF(L795="snížená",#REF!,0)</f>
        <v>0</v>
      </c>
      <c r="BE795" s="102">
        <f>IF(L795="zákl. přenesená",#REF!,0)</f>
        <v>0</v>
      </c>
      <c r="BF795" s="102">
        <f>IF(L795="sníž. přenesená",#REF!,0)</f>
        <v>0</v>
      </c>
      <c r="BG795" s="102">
        <f>IF(L795="nulová",#REF!,0)</f>
        <v>0</v>
      </c>
      <c r="BH795" s="11" t="s">
        <v>80</v>
      </c>
      <c r="BI795" s="102" t="e">
        <f>ROUND(#REF!*H795,2)</f>
        <v>#REF!</v>
      </c>
      <c r="BJ795" s="11" t="s">
        <v>106</v>
      </c>
      <c r="BK795" s="101" t="s">
        <v>2974</v>
      </c>
    </row>
    <row r="796" spans="2:63" s="1" customFormat="1" ht="37.9" customHeight="1">
      <c r="B796" s="90"/>
      <c r="C796" s="91" t="s">
        <v>2975</v>
      </c>
      <c r="D796" s="91" t="s">
        <v>102</v>
      </c>
      <c r="E796" s="92" t="s">
        <v>2976</v>
      </c>
      <c r="F796" s="93" t="s">
        <v>2977</v>
      </c>
      <c r="G796" s="94" t="s">
        <v>148</v>
      </c>
      <c r="H796" s="95">
        <v>500</v>
      </c>
      <c r="I796" s="96"/>
      <c r="J796" s="25"/>
      <c r="K796" s="97" t="s">
        <v>3</v>
      </c>
      <c r="L796" s="98" t="s">
        <v>43</v>
      </c>
      <c r="N796" s="99">
        <f>M796*H796</f>
        <v>0</v>
      </c>
      <c r="O796" s="99">
        <v>0</v>
      </c>
      <c r="P796" s="99">
        <f>O796*H796</f>
        <v>0</v>
      </c>
      <c r="Q796" s="99">
        <v>0</v>
      </c>
      <c r="R796" s="100">
        <f>Q796*H796</f>
        <v>0</v>
      </c>
      <c r="AP796" s="101" t="s">
        <v>106</v>
      </c>
      <c r="AR796" s="101" t="s">
        <v>102</v>
      </c>
      <c r="AS796" s="101" t="s">
        <v>72</v>
      </c>
      <c r="AW796" s="11" t="s">
        <v>107</v>
      </c>
      <c r="BC796" s="102" t="e">
        <f>IF(L796="základní",#REF!,0)</f>
        <v>#REF!</v>
      </c>
      <c r="BD796" s="102">
        <f>IF(L796="snížená",#REF!,0)</f>
        <v>0</v>
      </c>
      <c r="BE796" s="102">
        <f>IF(L796="zákl. přenesená",#REF!,0)</f>
        <v>0</v>
      </c>
      <c r="BF796" s="102">
        <f>IF(L796="sníž. přenesená",#REF!,0)</f>
        <v>0</v>
      </c>
      <c r="BG796" s="102">
        <f>IF(L796="nulová",#REF!,0)</f>
        <v>0</v>
      </c>
      <c r="BH796" s="11" t="s">
        <v>80</v>
      </c>
      <c r="BI796" s="102" t="e">
        <f>ROUND(#REF!*H796,2)</f>
        <v>#REF!</v>
      </c>
      <c r="BJ796" s="11" t="s">
        <v>106</v>
      </c>
      <c r="BK796" s="101" t="s">
        <v>2978</v>
      </c>
    </row>
    <row r="797" spans="2:63" s="1" customFormat="1" ht="37.9" customHeight="1">
      <c r="B797" s="90"/>
      <c r="C797" s="91" t="s">
        <v>2979</v>
      </c>
      <c r="D797" s="91" t="s">
        <v>102</v>
      </c>
      <c r="E797" s="92" t="s">
        <v>2980</v>
      </c>
      <c r="F797" s="93" t="s">
        <v>2981</v>
      </c>
      <c r="G797" s="94" t="s">
        <v>148</v>
      </c>
      <c r="H797" s="95">
        <v>200</v>
      </c>
      <c r="I797" s="96"/>
      <c r="J797" s="25"/>
      <c r="K797" s="97" t="s">
        <v>3</v>
      </c>
      <c r="L797" s="98" t="s">
        <v>43</v>
      </c>
      <c r="N797" s="99">
        <f>M797*H797</f>
        <v>0</v>
      </c>
      <c r="O797" s="99">
        <v>0</v>
      </c>
      <c r="P797" s="99">
        <f>O797*H797</f>
        <v>0</v>
      </c>
      <c r="Q797" s="99">
        <v>0</v>
      </c>
      <c r="R797" s="100">
        <f>Q797*H797</f>
        <v>0</v>
      </c>
      <c r="AP797" s="101" t="s">
        <v>106</v>
      </c>
      <c r="AR797" s="101" t="s">
        <v>102</v>
      </c>
      <c r="AS797" s="101" t="s">
        <v>72</v>
      </c>
      <c r="AW797" s="11" t="s">
        <v>107</v>
      </c>
      <c r="BC797" s="102" t="e">
        <f>IF(L797="základní",#REF!,0)</f>
        <v>#REF!</v>
      </c>
      <c r="BD797" s="102">
        <f>IF(L797="snížená",#REF!,0)</f>
        <v>0</v>
      </c>
      <c r="BE797" s="102">
        <f>IF(L797="zákl. přenesená",#REF!,0)</f>
        <v>0</v>
      </c>
      <c r="BF797" s="102">
        <f>IF(L797="sníž. přenesená",#REF!,0)</f>
        <v>0</v>
      </c>
      <c r="BG797" s="102">
        <f>IF(L797="nulová",#REF!,0)</f>
        <v>0</v>
      </c>
      <c r="BH797" s="11" t="s">
        <v>80</v>
      </c>
      <c r="BI797" s="102" t="e">
        <f>ROUND(#REF!*H797,2)</f>
        <v>#REF!</v>
      </c>
      <c r="BJ797" s="11" t="s">
        <v>106</v>
      </c>
      <c r="BK797" s="101" t="s">
        <v>2982</v>
      </c>
    </row>
    <row r="798" spans="2:63" s="1" customFormat="1" ht="37.9" customHeight="1">
      <c r="B798" s="90"/>
      <c r="C798" s="91" t="s">
        <v>2983</v>
      </c>
      <c r="D798" s="91" t="s">
        <v>102</v>
      </c>
      <c r="E798" s="92" t="s">
        <v>2984</v>
      </c>
      <c r="F798" s="93" t="s">
        <v>2985</v>
      </c>
      <c r="G798" s="94" t="s">
        <v>148</v>
      </c>
      <c r="H798" s="95">
        <v>500</v>
      </c>
      <c r="I798" s="96"/>
      <c r="J798" s="25"/>
      <c r="K798" s="97" t="s">
        <v>3</v>
      </c>
      <c r="L798" s="98" t="s">
        <v>43</v>
      </c>
      <c r="N798" s="99">
        <f>M798*H798</f>
        <v>0</v>
      </c>
      <c r="O798" s="99">
        <v>0</v>
      </c>
      <c r="P798" s="99">
        <f>O798*H798</f>
        <v>0</v>
      </c>
      <c r="Q798" s="99">
        <v>0</v>
      </c>
      <c r="R798" s="100">
        <f>Q798*H798</f>
        <v>0</v>
      </c>
      <c r="AP798" s="101" t="s">
        <v>106</v>
      </c>
      <c r="AR798" s="101" t="s">
        <v>102</v>
      </c>
      <c r="AS798" s="101" t="s">
        <v>72</v>
      </c>
      <c r="AW798" s="11" t="s">
        <v>107</v>
      </c>
      <c r="BC798" s="102" t="e">
        <f>IF(L798="základní",#REF!,0)</f>
        <v>#REF!</v>
      </c>
      <c r="BD798" s="102">
        <f>IF(L798="snížená",#REF!,0)</f>
        <v>0</v>
      </c>
      <c r="BE798" s="102">
        <f>IF(L798="zákl. přenesená",#REF!,0)</f>
        <v>0</v>
      </c>
      <c r="BF798" s="102">
        <f>IF(L798="sníž. přenesená",#REF!,0)</f>
        <v>0</v>
      </c>
      <c r="BG798" s="102">
        <f>IF(L798="nulová",#REF!,0)</f>
        <v>0</v>
      </c>
      <c r="BH798" s="11" t="s">
        <v>80</v>
      </c>
      <c r="BI798" s="102" t="e">
        <f>ROUND(#REF!*H798,2)</f>
        <v>#REF!</v>
      </c>
      <c r="BJ798" s="11" t="s">
        <v>106</v>
      </c>
      <c r="BK798" s="101" t="s">
        <v>2986</v>
      </c>
    </row>
    <row r="799" spans="2:63" s="1" customFormat="1" ht="37.9" customHeight="1">
      <c r="B799" s="90"/>
      <c r="C799" s="91" t="s">
        <v>2987</v>
      </c>
      <c r="D799" s="91" t="s">
        <v>102</v>
      </c>
      <c r="E799" s="92" t="s">
        <v>2988</v>
      </c>
      <c r="F799" s="93" t="s">
        <v>2989</v>
      </c>
      <c r="G799" s="94" t="s">
        <v>148</v>
      </c>
      <c r="H799" s="95">
        <v>200</v>
      </c>
      <c r="I799" s="96"/>
      <c r="J799" s="25"/>
      <c r="K799" s="97" t="s">
        <v>3</v>
      </c>
      <c r="L799" s="98" t="s">
        <v>43</v>
      </c>
      <c r="N799" s="99">
        <f>M799*H799</f>
        <v>0</v>
      </c>
      <c r="O799" s="99">
        <v>0</v>
      </c>
      <c r="P799" s="99">
        <f>O799*H799</f>
        <v>0</v>
      </c>
      <c r="Q799" s="99">
        <v>0</v>
      </c>
      <c r="R799" s="100">
        <f>Q799*H799</f>
        <v>0</v>
      </c>
      <c r="AP799" s="101" t="s">
        <v>106</v>
      </c>
      <c r="AR799" s="101" t="s">
        <v>102</v>
      </c>
      <c r="AS799" s="101" t="s">
        <v>72</v>
      </c>
      <c r="AW799" s="11" t="s">
        <v>107</v>
      </c>
      <c r="BC799" s="102" t="e">
        <f>IF(L799="základní",#REF!,0)</f>
        <v>#REF!</v>
      </c>
      <c r="BD799" s="102">
        <f>IF(L799="snížená",#REF!,0)</f>
        <v>0</v>
      </c>
      <c r="BE799" s="102">
        <f>IF(L799="zákl. přenesená",#REF!,0)</f>
        <v>0</v>
      </c>
      <c r="BF799" s="102">
        <f>IF(L799="sníž. přenesená",#REF!,0)</f>
        <v>0</v>
      </c>
      <c r="BG799" s="102">
        <f>IF(L799="nulová",#REF!,0)</f>
        <v>0</v>
      </c>
      <c r="BH799" s="11" t="s">
        <v>80</v>
      </c>
      <c r="BI799" s="102" t="e">
        <f>ROUND(#REF!*H799,2)</f>
        <v>#REF!</v>
      </c>
      <c r="BJ799" s="11" t="s">
        <v>106</v>
      </c>
      <c r="BK799" s="101" t="s">
        <v>2990</v>
      </c>
    </row>
    <row r="800" spans="2:63" s="1" customFormat="1" ht="37.9" customHeight="1">
      <c r="B800" s="90"/>
      <c r="C800" s="91" t="s">
        <v>2991</v>
      </c>
      <c r="D800" s="91" t="s">
        <v>102</v>
      </c>
      <c r="E800" s="92" t="s">
        <v>2992</v>
      </c>
      <c r="F800" s="93" t="s">
        <v>2993</v>
      </c>
      <c r="G800" s="94" t="s">
        <v>148</v>
      </c>
      <c r="H800" s="95">
        <v>300</v>
      </c>
      <c r="I800" s="96"/>
      <c r="J800" s="25"/>
      <c r="K800" s="97" t="s">
        <v>3</v>
      </c>
      <c r="L800" s="98" t="s">
        <v>43</v>
      </c>
      <c r="N800" s="99">
        <f>M800*H800</f>
        <v>0</v>
      </c>
      <c r="O800" s="99">
        <v>0</v>
      </c>
      <c r="P800" s="99">
        <f>O800*H800</f>
        <v>0</v>
      </c>
      <c r="Q800" s="99">
        <v>0</v>
      </c>
      <c r="R800" s="100">
        <f>Q800*H800</f>
        <v>0</v>
      </c>
      <c r="AP800" s="101" t="s">
        <v>106</v>
      </c>
      <c r="AR800" s="101" t="s">
        <v>102</v>
      </c>
      <c r="AS800" s="101" t="s">
        <v>72</v>
      </c>
      <c r="AW800" s="11" t="s">
        <v>107</v>
      </c>
      <c r="BC800" s="102" t="e">
        <f>IF(L800="základní",#REF!,0)</f>
        <v>#REF!</v>
      </c>
      <c r="BD800" s="102">
        <f>IF(L800="snížená",#REF!,0)</f>
        <v>0</v>
      </c>
      <c r="BE800" s="102">
        <f>IF(L800="zákl. přenesená",#REF!,0)</f>
        <v>0</v>
      </c>
      <c r="BF800" s="102">
        <f>IF(L800="sníž. přenesená",#REF!,0)</f>
        <v>0</v>
      </c>
      <c r="BG800" s="102">
        <f>IF(L800="nulová",#REF!,0)</f>
        <v>0</v>
      </c>
      <c r="BH800" s="11" t="s">
        <v>80</v>
      </c>
      <c r="BI800" s="102" t="e">
        <f>ROUND(#REF!*H800,2)</f>
        <v>#REF!</v>
      </c>
      <c r="BJ800" s="11" t="s">
        <v>106</v>
      </c>
      <c r="BK800" s="101" t="s">
        <v>2994</v>
      </c>
    </row>
    <row r="801" spans="2:63" s="1" customFormat="1" ht="37.9" customHeight="1">
      <c r="B801" s="90"/>
      <c r="C801" s="91" t="s">
        <v>2995</v>
      </c>
      <c r="D801" s="91" t="s">
        <v>102</v>
      </c>
      <c r="E801" s="92" t="s">
        <v>2996</v>
      </c>
      <c r="F801" s="93" t="s">
        <v>2997</v>
      </c>
      <c r="G801" s="94" t="s">
        <v>148</v>
      </c>
      <c r="H801" s="95">
        <v>300</v>
      </c>
      <c r="I801" s="96"/>
      <c r="J801" s="25"/>
      <c r="K801" s="97" t="s">
        <v>3</v>
      </c>
      <c r="L801" s="98" t="s">
        <v>43</v>
      </c>
      <c r="N801" s="99">
        <f>M801*H801</f>
        <v>0</v>
      </c>
      <c r="O801" s="99">
        <v>0</v>
      </c>
      <c r="P801" s="99">
        <f>O801*H801</f>
        <v>0</v>
      </c>
      <c r="Q801" s="99">
        <v>0</v>
      </c>
      <c r="R801" s="100">
        <f>Q801*H801</f>
        <v>0</v>
      </c>
      <c r="AP801" s="101" t="s">
        <v>106</v>
      </c>
      <c r="AR801" s="101" t="s">
        <v>102</v>
      </c>
      <c r="AS801" s="101" t="s">
        <v>72</v>
      </c>
      <c r="AW801" s="11" t="s">
        <v>107</v>
      </c>
      <c r="BC801" s="102" t="e">
        <f>IF(L801="základní",#REF!,0)</f>
        <v>#REF!</v>
      </c>
      <c r="BD801" s="102">
        <f>IF(L801="snížená",#REF!,0)</f>
        <v>0</v>
      </c>
      <c r="BE801" s="102">
        <f>IF(L801="zákl. přenesená",#REF!,0)</f>
        <v>0</v>
      </c>
      <c r="BF801" s="102">
        <f>IF(L801="sníž. přenesená",#REF!,0)</f>
        <v>0</v>
      </c>
      <c r="BG801" s="102">
        <f>IF(L801="nulová",#REF!,0)</f>
        <v>0</v>
      </c>
      <c r="BH801" s="11" t="s">
        <v>80</v>
      </c>
      <c r="BI801" s="102" t="e">
        <f>ROUND(#REF!*H801,2)</f>
        <v>#REF!</v>
      </c>
      <c r="BJ801" s="11" t="s">
        <v>106</v>
      </c>
      <c r="BK801" s="101" t="s">
        <v>2998</v>
      </c>
    </row>
    <row r="802" spans="2:63" s="1" customFormat="1" ht="37.9" customHeight="1">
      <c r="B802" s="90"/>
      <c r="C802" s="91" t="s">
        <v>2999</v>
      </c>
      <c r="D802" s="91" t="s">
        <v>102</v>
      </c>
      <c r="E802" s="92" t="s">
        <v>3000</v>
      </c>
      <c r="F802" s="93" t="s">
        <v>3001</v>
      </c>
      <c r="G802" s="94" t="s">
        <v>148</v>
      </c>
      <c r="H802" s="95">
        <v>100</v>
      </c>
      <c r="I802" s="96"/>
      <c r="J802" s="25"/>
      <c r="K802" s="97" t="s">
        <v>3</v>
      </c>
      <c r="L802" s="98" t="s">
        <v>43</v>
      </c>
      <c r="N802" s="99">
        <f>M802*H802</f>
        <v>0</v>
      </c>
      <c r="O802" s="99">
        <v>0</v>
      </c>
      <c r="P802" s="99">
        <f>O802*H802</f>
        <v>0</v>
      </c>
      <c r="Q802" s="99">
        <v>0</v>
      </c>
      <c r="R802" s="100">
        <f>Q802*H802</f>
        <v>0</v>
      </c>
      <c r="AP802" s="101" t="s">
        <v>106</v>
      </c>
      <c r="AR802" s="101" t="s">
        <v>102</v>
      </c>
      <c r="AS802" s="101" t="s">
        <v>72</v>
      </c>
      <c r="AW802" s="11" t="s">
        <v>107</v>
      </c>
      <c r="BC802" s="102" t="e">
        <f>IF(L802="základní",#REF!,0)</f>
        <v>#REF!</v>
      </c>
      <c r="BD802" s="102">
        <f>IF(L802="snížená",#REF!,0)</f>
        <v>0</v>
      </c>
      <c r="BE802" s="102">
        <f>IF(L802="zákl. přenesená",#REF!,0)</f>
        <v>0</v>
      </c>
      <c r="BF802" s="102">
        <f>IF(L802="sníž. přenesená",#REF!,0)</f>
        <v>0</v>
      </c>
      <c r="BG802" s="102">
        <f>IF(L802="nulová",#REF!,0)</f>
        <v>0</v>
      </c>
      <c r="BH802" s="11" t="s">
        <v>80</v>
      </c>
      <c r="BI802" s="102" t="e">
        <f>ROUND(#REF!*H802,2)</f>
        <v>#REF!</v>
      </c>
      <c r="BJ802" s="11" t="s">
        <v>106</v>
      </c>
      <c r="BK802" s="101" t="s">
        <v>3002</v>
      </c>
    </row>
    <row r="803" spans="2:63" s="1" customFormat="1" ht="37.9" customHeight="1">
      <c r="B803" s="90"/>
      <c r="C803" s="91" t="s">
        <v>3003</v>
      </c>
      <c r="D803" s="91" t="s">
        <v>102</v>
      </c>
      <c r="E803" s="92" t="s">
        <v>3004</v>
      </c>
      <c r="F803" s="93" t="s">
        <v>3005</v>
      </c>
      <c r="G803" s="94" t="s">
        <v>148</v>
      </c>
      <c r="H803" s="95">
        <v>100</v>
      </c>
      <c r="I803" s="96"/>
      <c r="J803" s="25"/>
      <c r="K803" s="97" t="s">
        <v>3</v>
      </c>
      <c r="L803" s="98" t="s">
        <v>43</v>
      </c>
      <c r="N803" s="99">
        <f>M803*H803</f>
        <v>0</v>
      </c>
      <c r="O803" s="99">
        <v>0</v>
      </c>
      <c r="P803" s="99">
        <f>O803*H803</f>
        <v>0</v>
      </c>
      <c r="Q803" s="99">
        <v>0</v>
      </c>
      <c r="R803" s="100">
        <f>Q803*H803</f>
        <v>0</v>
      </c>
      <c r="AP803" s="101" t="s">
        <v>106</v>
      </c>
      <c r="AR803" s="101" t="s">
        <v>102</v>
      </c>
      <c r="AS803" s="101" t="s">
        <v>72</v>
      </c>
      <c r="AW803" s="11" t="s">
        <v>107</v>
      </c>
      <c r="BC803" s="102" t="e">
        <f>IF(L803="základní",#REF!,0)</f>
        <v>#REF!</v>
      </c>
      <c r="BD803" s="102">
        <f>IF(L803="snížená",#REF!,0)</f>
        <v>0</v>
      </c>
      <c r="BE803" s="102">
        <f>IF(L803="zákl. přenesená",#REF!,0)</f>
        <v>0</v>
      </c>
      <c r="BF803" s="102">
        <f>IF(L803="sníž. přenesená",#REF!,0)</f>
        <v>0</v>
      </c>
      <c r="BG803" s="102">
        <f>IF(L803="nulová",#REF!,0)</f>
        <v>0</v>
      </c>
      <c r="BH803" s="11" t="s">
        <v>80</v>
      </c>
      <c r="BI803" s="102" t="e">
        <f>ROUND(#REF!*H803,2)</f>
        <v>#REF!</v>
      </c>
      <c r="BJ803" s="11" t="s">
        <v>106</v>
      </c>
      <c r="BK803" s="101" t="s">
        <v>3006</v>
      </c>
    </row>
    <row r="804" spans="2:63" s="1" customFormat="1" ht="37.9" customHeight="1">
      <c r="B804" s="90"/>
      <c r="C804" s="91" t="s">
        <v>3007</v>
      </c>
      <c r="D804" s="91" t="s">
        <v>102</v>
      </c>
      <c r="E804" s="92" t="s">
        <v>3008</v>
      </c>
      <c r="F804" s="93" t="s">
        <v>3009</v>
      </c>
      <c r="G804" s="94" t="s">
        <v>111</v>
      </c>
      <c r="H804" s="95">
        <v>20</v>
      </c>
      <c r="I804" s="96"/>
      <c r="J804" s="25"/>
      <c r="K804" s="97" t="s">
        <v>3</v>
      </c>
      <c r="L804" s="98" t="s">
        <v>43</v>
      </c>
      <c r="N804" s="99">
        <f>M804*H804</f>
        <v>0</v>
      </c>
      <c r="O804" s="99">
        <v>0</v>
      </c>
      <c r="P804" s="99">
        <f>O804*H804</f>
        <v>0</v>
      </c>
      <c r="Q804" s="99">
        <v>0</v>
      </c>
      <c r="R804" s="100">
        <f>Q804*H804</f>
        <v>0</v>
      </c>
      <c r="AP804" s="101" t="s">
        <v>106</v>
      </c>
      <c r="AR804" s="101" t="s">
        <v>102</v>
      </c>
      <c r="AS804" s="101" t="s">
        <v>72</v>
      </c>
      <c r="AW804" s="11" t="s">
        <v>107</v>
      </c>
      <c r="BC804" s="102" t="e">
        <f>IF(L804="základní",#REF!,0)</f>
        <v>#REF!</v>
      </c>
      <c r="BD804" s="102">
        <f>IF(L804="snížená",#REF!,0)</f>
        <v>0</v>
      </c>
      <c r="BE804" s="102">
        <f>IF(L804="zákl. přenesená",#REF!,0)</f>
        <v>0</v>
      </c>
      <c r="BF804" s="102">
        <f>IF(L804="sníž. přenesená",#REF!,0)</f>
        <v>0</v>
      </c>
      <c r="BG804" s="102">
        <f>IF(L804="nulová",#REF!,0)</f>
        <v>0</v>
      </c>
      <c r="BH804" s="11" t="s">
        <v>80</v>
      </c>
      <c r="BI804" s="102" t="e">
        <f>ROUND(#REF!*H804,2)</f>
        <v>#REF!</v>
      </c>
      <c r="BJ804" s="11" t="s">
        <v>106</v>
      </c>
      <c r="BK804" s="101" t="s">
        <v>3010</v>
      </c>
    </row>
    <row r="805" spans="2:63" s="1" customFormat="1" ht="37.9" customHeight="1">
      <c r="B805" s="90"/>
      <c r="C805" s="91" t="s">
        <v>3011</v>
      </c>
      <c r="D805" s="91" t="s">
        <v>102</v>
      </c>
      <c r="E805" s="92" t="s">
        <v>3012</v>
      </c>
      <c r="F805" s="93" t="s">
        <v>3013</v>
      </c>
      <c r="G805" s="94" t="s">
        <v>111</v>
      </c>
      <c r="H805" s="95">
        <v>20</v>
      </c>
      <c r="I805" s="96"/>
      <c r="J805" s="25"/>
      <c r="K805" s="97" t="s">
        <v>3</v>
      </c>
      <c r="L805" s="98" t="s">
        <v>43</v>
      </c>
      <c r="N805" s="99">
        <f>M805*H805</f>
        <v>0</v>
      </c>
      <c r="O805" s="99">
        <v>0</v>
      </c>
      <c r="P805" s="99">
        <f>O805*H805</f>
        <v>0</v>
      </c>
      <c r="Q805" s="99">
        <v>0</v>
      </c>
      <c r="R805" s="100">
        <f>Q805*H805</f>
        <v>0</v>
      </c>
      <c r="AP805" s="101" t="s">
        <v>106</v>
      </c>
      <c r="AR805" s="101" t="s">
        <v>102</v>
      </c>
      <c r="AS805" s="101" t="s">
        <v>72</v>
      </c>
      <c r="AW805" s="11" t="s">
        <v>107</v>
      </c>
      <c r="BC805" s="102" t="e">
        <f>IF(L805="základní",#REF!,0)</f>
        <v>#REF!</v>
      </c>
      <c r="BD805" s="102">
        <f>IF(L805="snížená",#REF!,0)</f>
        <v>0</v>
      </c>
      <c r="BE805" s="102">
        <f>IF(L805="zákl. přenesená",#REF!,0)</f>
        <v>0</v>
      </c>
      <c r="BF805" s="102">
        <f>IF(L805="sníž. přenesená",#REF!,0)</f>
        <v>0</v>
      </c>
      <c r="BG805" s="102">
        <f>IF(L805="nulová",#REF!,0)</f>
        <v>0</v>
      </c>
      <c r="BH805" s="11" t="s">
        <v>80</v>
      </c>
      <c r="BI805" s="102" t="e">
        <f>ROUND(#REF!*H805,2)</f>
        <v>#REF!</v>
      </c>
      <c r="BJ805" s="11" t="s">
        <v>106</v>
      </c>
      <c r="BK805" s="101" t="s">
        <v>3014</v>
      </c>
    </row>
    <row r="806" spans="2:63" s="1" customFormat="1" ht="37.9" customHeight="1">
      <c r="B806" s="90"/>
      <c r="C806" s="91" t="s">
        <v>3015</v>
      </c>
      <c r="D806" s="91" t="s">
        <v>102</v>
      </c>
      <c r="E806" s="92" t="s">
        <v>3016</v>
      </c>
      <c r="F806" s="93" t="s">
        <v>3017</v>
      </c>
      <c r="G806" s="94" t="s">
        <v>3018</v>
      </c>
      <c r="H806" s="95">
        <v>20</v>
      </c>
      <c r="I806" s="96"/>
      <c r="J806" s="25"/>
      <c r="K806" s="97" t="s">
        <v>3</v>
      </c>
      <c r="L806" s="98" t="s">
        <v>43</v>
      </c>
      <c r="N806" s="99">
        <f>M806*H806</f>
        <v>0</v>
      </c>
      <c r="O806" s="99">
        <v>0</v>
      </c>
      <c r="P806" s="99">
        <f>O806*H806</f>
        <v>0</v>
      </c>
      <c r="Q806" s="99">
        <v>0</v>
      </c>
      <c r="R806" s="100">
        <f>Q806*H806</f>
        <v>0</v>
      </c>
      <c r="AP806" s="101" t="s">
        <v>106</v>
      </c>
      <c r="AR806" s="101" t="s">
        <v>102</v>
      </c>
      <c r="AS806" s="101" t="s">
        <v>72</v>
      </c>
      <c r="AW806" s="11" t="s">
        <v>107</v>
      </c>
      <c r="BC806" s="102" t="e">
        <f>IF(L806="základní",#REF!,0)</f>
        <v>#REF!</v>
      </c>
      <c r="BD806" s="102">
        <f>IF(L806="snížená",#REF!,0)</f>
        <v>0</v>
      </c>
      <c r="BE806" s="102">
        <f>IF(L806="zákl. přenesená",#REF!,0)</f>
        <v>0</v>
      </c>
      <c r="BF806" s="102">
        <f>IF(L806="sníž. přenesená",#REF!,0)</f>
        <v>0</v>
      </c>
      <c r="BG806" s="102">
        <f>IF(L806="nulová",#REF!,0)</f>
        <v>0</v>
      </c>
      <c r="BH806" s="11" t="s">
        <v>80</v>
      </c>
      <c r="BI806" s="102" t="e">
        <f>ROUND(#REF!*H806,2)</f>
        <v>#REF!</v>
      </c>
      <c r="BJ806" s="11" t="s">
        <v>106</v>
      </c>
      <c r="BK806" s="101" t="s">
        <v>3019</v>
      </c>
    </row>
    <row r="807" spans="2:63" s="1" customFormat="1" ht="24.2" customHeight="1">
      <c r="B807" s="90"/>
      <c r="C807" s="91" t="s">
        <v>3020</v>
      </c>
      <c r="D807" s="91" t="s">
        <v>102</v>
      </c>
      <c r="E807" s="92" t="s">
        <v>3021</v>
      </c>
      <c r="F807" s="93" t="s">
        <v>3022</v>
      </c>
      <c r="G807" s="94" t="s">
        <v>111</v>
      </c>
      <c r="H807" s="95">
        <v>20</v>
      </c>
      <c r="I807" s="96"/>
      <c r="J807" s="25"/>
      <c r="K807" s="97" t="s">
        <v>3</v>
      </c>
      <c r="L807" s="98" t="s">
        <v>43</v>
      </c>
      <c r="N807" s="99">
        <f>M807*H807</f>
        <v>0</v>
      </c>
      <c r="O807" s="99">
        <v>0</v>
      </c>
      <c r="P807" s="99">
        <f>O807*H807</f>
        <v>0</v>
      </c>
      <c r="Q807" s="99">
        <v>0</v>
      </c>
      <c r="R807" s="100">
        <f>Q807*H807</f>
        <v>0</v>
      </c>
      <c r="AP807" s="101" t="s">
        <v>106</v>
      </c>
      <c r="AR807" s="101" t="s">
        <v>102</v>
      </c>
      <c r="AS807" s="101" t="s">
        <v>72</v>
      </c>
      <c r="AW807" s="11" t="s">
        <v>107</v>
      </c>
      <c r="BC807" s="102" t="e">
        <f>IF(L807="základní",#REF!,0)</f>
        <v>#REF!</v>
      </c>
      <c r="BD807" s="102">
        <f>IF(L807="snížená",#REF!,0)</f>
        <v>0</v>
      </c>
      <c r="BE807" s="102">
        <f>IF(L807="zákl. přenesená",#REF!,0)</f>
        <v>0</v>
      </c>
      <c r="BF807" s="102">
        <f>IF(L807="sníž. přenesená",#REF!,0)</f>
        <v>0</v>
      </c>
      <c r="BG807" s="102">
        <f>IF(L807="nulová",#REF!,0)</f>
        <v>0</v>
      </c>
      <c r="BH807" s="11" t="s">
        <v>80</v>
      </c>
      <c r="BI807" s="102" t="e">
        <f>ROUND(#REF!*H807,2)</f>
        <v>#REF!</v>
      </c>
      <c r="BJ807" s="11" t="s">
        <v>106</v>
      </c>
      <c r="BK807" s="101" t="s">
        <v>3023</v>
      </c>
    </row>
    <row r="808" spans="2:63" s="1" customFormat="1" ht="24.2" customHeight="1">
      <c r="B808" s="90"/>
      <c r="C808" s="91" t="s">
        <v>3024</v>
      </c>
      <c r="D808" s="91" t="s">
        <v>102</v>
      </c>
      <c r="E808" s="92" t="s">
        <v>3025</v>
      </c>
      <c r="F808" s="93" t="s">
        <v>3026</v>
      </c>
      <c r="G808" s="94" t="s">
        <v>111</v>
      </c>
      <c r="H808" s="95">
        <v>20</v>
      </c>
      <c r="I808" s="96"/>
      <c r="J808" s="25"/>
      <c r="K808" s="97" t="s">
        <v>3</v>
      </c>
      <c r="L808" s="98" t="s">
        <v>43</v>
      </c>
      <c r="N808" s="99">
        <f>M808*H808</f>
        <v>0</v>
      </c>
      <c r="O808" s="99">
        <v>0</v>
      </c>
      <c r="P808" s="99">
        <f>O808*H808</f>
        <v>0</v>
      </c>
      <c r="Q808" s="99">
        <v>0</v>
      </c>
      <c r="R808" s="100">
        <f>Q808*H808</f>
        <v>0</v>
      </c>
      <c r="AP808" s="101" t="s">
        <v>106</v>
      </c>
      <c r="AR808" s="101" t="s">
        <v>102</v>
      </c>
      <c r="AS808" s="101" t="s">
        <v>72</v>
      </c>
      <c r="AW808" s="11" t="s">
        <v>107</v>
      </c>
      <c r="BC808" s="102" t="e">
        <f>IF(L808="základní",#REF!,0)</f>
        <v>#REF!</v>
      </c>
      <c r="BD808" s="102">
        <f>IF(L808="snížená",#REF!,0)</f>
        <v>0</v>
      </c>
      <c r="BE808" s="102">
        <f>IF(L808="zákl. přenesená",#REF!,0)</f>
        <v>0</v>
      </c>
      <c r="BF808" s="102">
        <f>IF(L808="sníž. přenesená",#REF!,0)</f>
        <v>0</v>
      </c>
      <c r="BG808" s="102">
        <f>IF(L808="nulová",#REF!,0)</f>
        <v>0</v>
      </c>
      <c r="BH808" s="11" t="s">
        <v>80</v>
      </c>
      <c r="BI808" s="102" t="e">
        <f>ROUND(#REF!*H808,2)</f>
        <v>#REF!</v>
      </c>
      <c r="BJ808" s="11" t="s">
        <v>106</v>
      </c>
      <c r="BK808" s="101" t="s">
        <v>3027</v>
      </c>
    </row>
    <row r="809" spans="2:63" s="1" customFormat="1" ht="24.2" customHeight="1">
      <c r="B809" s="90"/>
      <c r="C809" s="91" t="s">
        <v>3028</v>
      </c>
      <c r="D809" s="91" t="s">
        <v>102</v>
      </c>
      <c r="E809" s="92" t="s">
        <v>3029</v>
      </c>
      <c r="F809" s="93" t="s">
        <v>3030</v>
      </c>
      <c r="G809" s="94" t="s">
        <v>3018</v>
      </c>
      <c r="H809" s="95">
        <v>20</v>
      </c>
      <c r="I809" s="96"/>
      <c r="J809" s="25"/>
      <c r="K809" s="97" t="s">
        <v>3</v>
      </c>
      <c r="L809" s="98" t="s">
        <v>43</v>
      </c>
      <c r="N809" s="99">
        <f>M809*H809</f>
        <v>0</v>
      </c>
      <c r="O809" s="99">
        <v>0</v>
      </c>
      <c r="P809" s="99">
        <f>O809*H809</f>
        <v>0</v>
      </c>
      <c r="Q809" s="99">
        <v>0</v>
      </c>
      <c r="R809" s="100">
        <f>Q809*H809</f>
        <v>0</v>
      </c>
      <c r="AP809" s="101" t="s">
        <v>106</v>
      </c>
      <c r="AR809" s="101" t="s">
        <v>102</v>
      </c>
      <c r="AS809" s="101" t="s">
        <v>72</v>
      </c>
      <c r="AW809" s="11" t="s">
        <v>107</v>
      </c>
      <c r="BC809" s="102" t="e">
        <f>IF(L809="základní",#REF!,0)</f>
        <v>#REF!</v>
      </c>
      <c r="BD809" s="102">
        <f>IF(L809="snížená",#REF!,0)</f>
        <v>0</v>
      </c>
      <c r="BE809" s="102">
        <f>IF(L809="zákl. přenesená",#REF!,0)</f>
        <v>0</v>
      </c>
      <c r="BF809" s="102">
        <f>IF(L809="sníž. přenesená",#REF!,0)</f>
        <v>0</v>
      </c>
      <c r="BG809" s="102">
        <f>IF(L809="nulová",#REF!,0)</f>
        <v>0</v>
      </c>
      <c r="BH809" s="11" t="s">
        <v>80</v>
      </c>
      <c r="BI809" s="102" t="e">
        <f>ROUND(#REF!*H809,2)</f>
        <v>#REF!</v>
      </c>
      <c r="BJ809" s="11" t="s">
        <v>106</v>
      </c>
      <c r="BK809" s="101" t="s">
        <v>3031</v>
      </c>
    </row>
    <row r="810" spans="2:63" s="1" customFormat="1" ht="24.2" customHeight="1">
      <c r="B810" s="90"/>
      <c r="C810" s="91" t="s">
        <v>3032</v>
      </c>
      <c r="D810" s="91" t="s">
        <v>102</v>
      </c>
      <c r="E810" s="92" t="s">
        <v>3033</v>
      </c>
      <c r="F810" s="93" t="s">
        <v>3034</v>
      </c>
      <c r="G810" s="94" t="s">
        <v>111</v>
      </c>
      <c r="H810" s="95">
        <v>20</v>
      </c>
      <c r="I810" s="96"/>
      <c r="J810" s="25"/>
      <c r="K810" s="97" t="s">
        <v>3</v>
      </c>
      <c r="L810" s="98" t="s">
        <v>43</v>
      </c>
      <c r="N810" s="99">
        <f>M810*H810</f>
        <v>0</v>
      </c>
      <c r="O810" s="99">
        <v>0</v>
      </c>
      <c r="P810" s="99">
        <f>O810*H810</f>
        <v>0</v>
      </c>
      <c r="Q810" s="99">
        <v>0</v>
      </c>
      <c r="R810" s="100">
        <f>Q810*H810</f>
        <v>0</v>
      </c>
      <c r="AP810" s="101" t="s">
        <v>106</v>
      </c>
      <c r="AR810" s="101" t="s">
        <v>102</v>
      </c>
      <c r="AS810" s="101" t="s">
        <v>72</v>
      </c>
      <c r="AW810" s="11" t="s">
        <v>107</v>
      </c>
      <c r="BC810" s="102" t="e">
        <f>IF(L810="základní",#REF!,0)</f>
        <v>#REF!</v>
      </c>
      <c r="BD810" s="102">
        <f>IF(L810="snížená",#REF!,0)</f>
        <v>0</v>
      </c>
      <c r="BE810" s="102">
        <f>IF(L810="zákl. přenesená",#REF!,0)</f>
        <v>0</v>
      </c>
      <c r="BF810" s="102">
        <f>IF(L810="sníž. přenesená",#REF!,0)</f>
        <v>0</v>
      </c>
      <c r="BG810" s="102">
        <f>IF(L810="nulová",#REF!,0)</f>
        <v>0</v>
      </c>
      <c r="BH810" s="11" t="s">
        <v>80</v>
      </c>
      <c r="BI810" s="102" t="e">
        <f>ROUND(#REF!*H810,2)</f>
        <v>#REF!</v>
      </c>
      <c r="BJ810" s="11" t="s">
        <v>106</v>
      </c>
      <c r="BK810" s="101" t="s">
        <v>3035</v>
      </c>
    </row>
    <row r="811" spans="2:63" s="1" customFormat="1" ht="24.2" customHeight="1">
      <c r="B811" s="90"/>
      <c r="C811" s="91" t="s">
        <v>3036</v>
      </c>
      <c r="D811" s="91" t="s">
        <v>102</v>
      </c>
      <c r="E811" s="92" t="s">
        <v>3037</v>
      </c>
      <c r="F811" s="93" t="s">
        <v>3038</v>
      </c>
      <c r="G811" s="94" t="s">
        <v>111</v>
      </c>
      <c r="H811" s="95">
        <v>20</v>
      </c>
      <c r="I811" s="96"/>
      <c r="J811" s="25"/>
      <c r="K811" s="97" t="s">
        <v>3</v>
      </c>
      <c r="L811" s="98" t="s">
        <v>43</v>
      </c>
      <c r="N811" s="99">
        <f>M811*H811</f>
        <v>0</v>
      </c>
      <c r="O811" s="99">
        <v>0</v>
      </c>
      <c r="P811" s="99">
        <f>O811*H811</f>
        <v>0</v>
      </c>
      <c r="Q811" s="99">
        <v>0</v>
      </c>
      <c r="R811" s="100">
        <f>Q811*H811</f>
        <v>0</v>
      </c>
      <c r="AP811" s="101" t="s">
        <v>106</v>
      </c>
      <c r="AR811" s="101" t="s">
        <v>102</v>
      </c>
      <c r="AS811" s="101" t="s">
        <v>72</v>
      </c>
      <c r="AW811" s="11" t="s">
        <v>107</v>
      </c>
      <c r="BC811" s="102" t="e">
        <f>IF(L811="základní",#REF!,0)</f>
        <v>#REF!</v>
      </c>
      <c r="BD811" s="102">
        <f>IF(L811="snížená",#REF!,0)</f>
        <v>0</v>
      </c>
      <c r="BE811" s="102">
        <f>IF(L811="zákl. přenesená",#REF!,0)</f>
        <v>0</v>
      </c>
      <c r="BF811" s="102">
        <f>IF(L811="sníž. přenesená",#REF!,0)</f>
        <v>0</v>
      </c>
      <c r="BG811" s="102">
        <f>IF(L811="nulová",#REF!,0)</f>
        <v>0</v>
      </c>
      <c r="BH811" s="11" t="s">
        <v>80</v>
      </c>
      <c r="BI811" s="102" t="e">
        <f>ROUND(#REF!*H811,2)</f>
        <v>#REF!</v>
      </c>
      <c r="BJ811" s="11" t="s">
        <v>106</v>
      </c>
      <c r="BK811" s="101" t="s">
        <v>3039</v>
      </c>
    </row>
    <row r="812" spans="2:63" s="1" customFormat="1" ht="24.2" customHeight="1">
      <c r="B812" s="90"/>
      <c r="C812" s="91" t="s">
        <v>3040</v>
      </c>
      <c r="D812" s="91" t="s">
        <v>102</v>
      </c>
      <c r="E812" s="92" t="s">
        <v>3041</v>
      </c>
      <c r="F812" s="93" t="s">
        <v>3042</v>
      </c>
      <c r="G812" s="94" t="s">
        <v>3018</v>
      </c>
      <c r="H812" s="95">
        <v>20</v>
      </c>
      <c r="I812" s="96"/>
      <c r="J812" s="25"/>
      <c r="K812" s="97" t="s">
        <v>3</v>
      </c>
      <c r="L812" s="98" t="s">
        <v>43</v>
      </c>
      <c r="N812" s="99">
        <f>M812*H812</f>
        <v>0</v>
      </c>
      <c r="O812" s="99">
        <v>0</v>
      </c>
      <c r="P812" s="99">
        <f>O812*H812</f>
        <v>0</v>
      </c>
      <c r="Q812" s="99">
        <v>0</v>
      </c>
      <c r="R812" s="100">
        <f>Q812*H812</f>
        <v>0</v>
      </c>
      <c r="AP812" s="101" t="s">
        <v>106</v>
      </c>
      <c r="AR812" s="101" t="s">
        <v>102</v>
      </c>
      <c r="AS812" s="101" t="s">
        <v>72</v>
      </c>
      <c r="AW812" s="11" t="s">
        <v>107</v>
      </c>
      <c r="BC812" s="102" t="e">
        <f>IF(L812="základní",#REF!,0)</f>
        <v>#REF!</v>
      </c>
      <c r="BD812" s="102">
        <f>IF(L812="snížená",#REF!,0)</f>
        <v>0</v>
      </c>
      <c r="BE812" s="102">
        <f>IF(L812="zákl. přenesená",#REF!,0)</f>
        <v>0</v>
      </c>
      <c r="BF812" s="102">
        <f>IF(L812="sníž. přenesená",#REF!,0)</f>
        <v>0</v>
      </c>
      <c r="BG812" s="102">
        <f>IF(L812="nulová",#REF!,0)</f>
        <v>0</v>
      </c>
      <c r="BH812" s="11" t="s">
        <v>80</v>
      </c>
      <c r="BI812" s="102" t="e">
        <f>ROUND(#REF!*H812,2)</f>
        <v>#REF!</v>
      </c>
      <c r="BJ812" s="11" t="s">
        <v>106</v>
      </c>
      <c r="BK812" s="101" t="s">
        <v>3043</v>
      </c>
    </row>
    <row r="813" spans="2:63" s="1" customFormat="1" ht="24.2" customHeight="1">
      <c r="B813" s="90"/>
      <c r="C813" s="91" t="s">
        <v>3044</v>
      </c>
      <c r="D813" s="91" t="s">
        <v>102</v>
      </c>
      <c r="E813" s="92" t="s">
        <v>3045</v>
      </c>
      <c r="F813" s="93" t="s">
        <v>3046</v>
      </c>
      <c r="G813" s="94" t="s">
        <v>111</v>
      </c>
      <c r="H813" s="95">
        <v>20</v>
      </c>
      <c r="I813" s="96"/>
      <c r="J813" s="25"/>
      <c r="K813" s="97" t="s">
        <v>3</v>
      </c>
      <c r="L813" s="98" t="s">
        <v>43</v>
      </c>
      <c r="N813" s="99">
        <f>M813*H813</f>
        <v>0</v>
      </c>
      <c r="O813" s="99">
        <v>0</v>
      </c>
      <c r="P813" s="99">
        <f>O813*H813</f>
        <v>0</v>
      </c>
      <c r="Q813" s="99">
        <v>0</v>
      </c>
      <c r="R813" s="100">
        <f>Q813*H813</f>
        <v>0</v>
      </c>
      <c r="AP813" s="101" t="s">
        <v>106</v>
      </c>
      <c r="AR813" s="101" t="s">
        <v>102</v>
      </c>
      <c r="AS813" s="101" t="s">
        <v>72</v>
      </c>
      <c r="AW813" s="11" t="s">
        <v>107</v>
      </c>
      <c r="BC813" s="102" t="e">
        <f>IF(L813="základní",#REF!,0)</f>
        <v>#REF!</v>
      </c>
      <c r="BD813" s="102">
        <f>IF(L813="snížená",#REF!,0)</f>
        <v>0</v>
      </c>
      <c r="BE813" s="102">
        <f>IF(L813="zákl. přenesená",#REF!,0)</f>
        <v>0</v>
      </c>
      <c r="BF813" s="102">
        <f>IF(L813="sníž. přenesená",#REF!,0)</f>
        <v>0</v>
      </c>
      <c r="BG813" s="102">
        <f>IF(L813="nulová",#REF!,0)</f>
        <v>0</v>
      </c>
      <c r="BH813" s="11" t="s">
        <v>80</v>
      </c>
      <c r="BI813" s="102" t="e">
        <f>ROUND(#REF!*H813,2)</f>
        <v>#REF!</v>
      </c>
      <c r="BJ813" s="11" t="s">
        <v>106</v>
      </c>
      <c r="BK813" s="101" t="s">
        <v>3047</v>
      </c>
    </row>
    <row r="814" spans="2:63" s="1" customFormat="1" ht="24.2" customHeight="1">
      <c r="B814" s="90"/>
      <c r="C814" s="91" t="s">
        <v>3048</v>
      </c>
      <c r="D814" s="91" t="s">
        <v>102</v>
      </c>
      <c r="E814" s="92" t="s">
        <v>3049</v>
      </c>
      <c r="F814" s="93" t="s">
        <v>3050</v>
      </c>
      <c r="G814" s="94" t="s">
        <v>111</v>
      </c>
      <c r="H814" s="95">
        <v>20</v>
      </c>
      <c r="I814" s="96"/>
      <c r="J814" s="25"/>
      <c r="K814" s="97" t="s">
        <v>3</v>
      </c>
      <c r="L814" s="98" t="s">
        <v>43</v>
      </c>
      <c r="N814" s="99">
        <f>M814*H814</f>
        <v>0</v>
      </c>
      <c r="O814" s="99">
        <v>0</v>
      </c>
      <c r="P814" s="99">
        <f>O814*H814</f>
        <v>0</v>
      </c>
      <c r="Q814" s="99">
        <v>0</v>
      </c>
      <c r="R814" s="100">
        <f>Q814*H814</f>
        <v>0</v>
      </c>
      <c r="AP814" s="101" t="s">
        <v>106</v>
      </c>
      <c r="AR814" s="101" t="s">
        <v>102</v>
      </c>
      <c r="AS814" s="101" t="s">
        <v>72</v>
      </c>
      <c r="AW814" s="11" t="s">
        <v>107</v>
      </c>
      <c r="BC814" s="102" t="e">
        <f>IF(L814="základní",#REF!,0)</f>
        <v>#REF!</v>
      </c>
      <c r="BD814" s="102">
        <f>IF(L814="snížená",#REF!,0)</f>
        <v>0</v>
      </c>
      <c r="BE814" s="102">
        <f>IF(L814="zákl. přenesená",#REF!,0)</f>
        <v>0</v>
      </c>
      <c r="BF814" s="102">
        <f>IF(L814="sníž. přenesená",#REF!,0)</f>
        <v>0</v>
      </c>
      <c r="BG814" s="102">
        <f>IF(L814="nulová",#REF!,0)</f>
        <v>0</v>
      </c>
      <c r="BH814" s="11" t="s">
        <v>80</v>
      </c>
      <c r="BI814" s="102" t="e">
        <f>ROUND(#REF!*H814,2)</f>
        <v>#REF!</v>
      </c>
      <c r="BJ814" s="11" t="s">
        <v>106</v>
      </c>
      <c r="BK814" s="101" t="s">
        <v>3051</v>
      </c>
    </row>
    <row r="815" spans="2:63" s="1" customFormat="1" ht="24.2" customHeight="1">
      <c r="B815" s="90"/>
      <c r="C815" s="91" t="s">
        <v>3052</v>
      </c>
      <c r="D815" s="91" t="s">
        <v>102</v>
      </c>
      <c r="E815" s="92" t="s">
        <v>3053</v>
      </c>
      <c r="F815" s="93" t="s">
        <v>3054</v>
      </c>
      <c r="G815" s="94" t="s">
        <v>3018</v>
      </c>
      <c r="H815" s="95">
        <v>20</v>
      </c>
      <c r="I815" s="96"/>
      <c r="J815" s="25"/>
      <c r="K815" s="97" t="s">
        <v>3</v>
      </c>
      <c r="L815" s="98" t="s">
        <v>43</v>
      </c>
      <c r="N815" s="99">
        <f>M815*H815</f>
        <v>0</v>
      </c>
      <c r="O815" s="99">
        <v>0</v>
      </c>
      <c r="P815" s="99">
        <f>O815*H815</f>
        <v>0</v>
      </c>
      <c r="Q815" s="99">
        <v>0</v>
      </c>
      <c r="R815" s="100">
        <f>Q815*H815</f>
        <v>0</v>
      </c>
      <c r="AP815" s="101" t="s">
        <v>106</v>
      </c>
      <c r="AR815" s="101" t="s">
        <v>102</v>
      </c>
      <c r="AS815" s="101" t="s">
        <v>72</v>
      </c>
      <c r="AW815" s="11" t="s">
        <v>107</v>
      </c>
      <c r="BC815" s="102" t="e">
        <f>IF(L815="základní",#REF!,0)</f>
        <v>#REF!</v>
      </c>
      <c r="BD815" s="102">
        <f>IF(L815="snížená",#REF!,0)</f>
        <v>0</v>
      </c>
      <c r="BE815" s="102">
        <f>IF(L815="zákl. přenesená",#REF!,0)</f>
        <v>0</v>
      </c>
      <c r="BF815" s="102">
        <f>IF(L815="sníž. přenesená",#REF!,0)</f>
        <v>0</v>
      </c>
      <c r="BG815" s="102">
        <f>IF(L815="nulová",#REF!,0)</f>
        <v>0</v>
      </c>
      <c r="BH815" s="11" t="s">
        <v>80</v>
      </c>
      <c r="BI815" s="102" t="e">
        <f>ROUND(#REF!*H815,2)</f>
        <v>#REF!</v>
      </c>
      <c r="BJ815" s="11" t="s">
        <v>106</v>
      </c>
      <c r="BK815" s="101" t="s">
        <v>3055</v>
      </c>
    </row>
    <row r="816" spans="2:63" s="1" customFormat="1" ht="37.9" customHeight="1">
      <c r="B816" s="90"/>
      <c r="C816" s="91" t="s">
        <v>3056</v>
      </c>
      <c r="D816" s="91" t="s">
        <v>102</v>
      </c>
      <c r="E816" s="92" t="s">
        <v>3057</v>
      </c>
      <c r="F816" s="93" t="s">
        <v>3058</v>
      </c>
      <c r="G816" s="94" t="s">
        <v>111</v>
      </c>
      <c r="H816" s="95">
        <v>150</v>
      </c>
      <c r="I816" s="96"/>
      <c r="J816" s="25"/>
      <c r="K816" s="97" t="s">
        <v>3</v>
      </c>
      <c r="L816" s="98" t="s">
        <v>43</v>
      </c>
      <c r="N816" s="99">
        <f>M816*H816</f>
        <v>0</v>
      </c>
      <c r="O816" s="99">
        <v>0</v>
      </c>
      <c r="P816" s="99">
        <f>O816*H816</f>
        <v>0</v>
      </c>
      <c r="Q816" s="99">
        <v>0</v>
      </c>
      <c r="R816" s="100">
        <f>Q816*H816</f>
        <v>0</v>
      </c>
      <c r="AP816" s="101" t="s">
        <v>106</v>
      </c>
      <c r="AR816" s="101" t="s">
        <v>102</v>
      </c>
      <c r="AS816" s="101" t="s">
        <v>72</v>
      </c>
      <c r="AW816" s="11" t="s">
        <v>107</v>
      </c>
      <c r="BC816" s="102" t="e">
        <f>IF(L816="základní",#REF!,0)</f>
        <v>#REF!</v>
      </c>
      <c r="BD816" s="102">
        <f>IF(L816="snížená",#REF!,0)</f>
        <v>0</v>
      </c>
      <c r="BE816" s="102">
        <f>IF(L816="zákl. přenesená",#REF!,0)</f>
        <v>0</v>
      </c>
      <c r="BF816" s="102">
        <f>IF(L816="sníž. přenesená",#REF!,0)</f>
        <v>0</v>
      </c>
      <c r="BG816" s="102">
        <f>IF(L816="nulová",#REF!,0)</f>
        <v>0</v>
      </c>
      <c r="BH816" s="11" t="s">
        <v>80</v>
      </c>
      <c r="BI816" s="102" t="e">
        <f>ROUND(#REF!*H816,2)</f>
        <v>#REF!</v>
      </c>
      <c r="BJ816" s="11" t="s">
        <v>106</v>
      </c>
      <c r="BK816" s="101" t="s">
        <v>3059</v>
      </c>
    </row>
    <row r="817" spans="2:63" s="1" customFormat="1" ht="37.9" customHeight="1">
      <c r="B817" s="90"/>
      <c r="C817" s="91" t="s">
        <v>3060</v>
      </c>
      <c r="D817" s="91" t="s">
        <v>102</v>
      </c>
      <c r="E817" s="92" t="s">
        <v>3061</v>
      </c>
      <c r="F817" s="93" t="s">
        <v>3062</v>
      </c>
      <c r="G817" s="94" t="s">
        <v>111</v>
      </c>
      <c r="H817" s="95">
        <v>50</v>
      </c>
      <c r="I817" s="96"/>
      <c r="J817" s="25"/>
      <c r="K817" s="97" t="s">
        <v>3</v>
      </c>
      <c r="L817" s="98" t="s">
        <v>43</v>
      </c>
      <c r="N817" s="99">
        <f>M817*H817</f>
        <v>0</v>
      </c>
      <c r="O817" s="99">
        <v>0</v>
      </c>
      <c r="P817" s="99">
        <f>O817*H817</f>
        <v>0</v>
      </c>
      <c r="Q817" s="99">
        <v>0</v>
      </c>
      <c r="R817" s="100">
        <f>Q817*H817</f>
        <v>0</v>
      </c>
      <c r="AP817" s="101" t="s">
        <v>106</v>
      </c>
      <c r="AR817" s="101" t="s">
        <v>102</v>
      </c>
      <c r="AS817" s="101" t="s">
        <v>72</v>
      </c>
      <c r="AW817" s="11" t="s">
        <v>107</v>
      </c>
      <c r="BC817" s="102" t="e">
        <f>IF(L817="základní",#REF!,0)</f>
        <v>#REF!</v>
      </c>
      <c r="BD817" s="102">
        <f>IF(L817="snížená",#REF!,0)</f>
        <v>0</v>
      </c>
      <c r="BE817" s="102">
        <f>IF(L817="zákl. přenesená",#REF!,0)</f>
        <v>0</v>
      </c>
      <c r="BF817" s="102">
        <f>IF(L817="sníž. přenesená",#REF!,0)</f>
        <v>0</v>
      </c>
      <c r="BG817" s="102">
        <f>IF(L817="nulová",#REF!,0)</f>
        <v>0</v>
      </c>
      <c r="BH817" s="11" t="s">
        <v>80</v>
      </c>
      <c r="BI817" s="102" t="e">
        <f>ROUND(#REF!*H817,2)</f>
        <v>#REF!</v>
      </c>
      <c r="BJ817" s="11" t="s">
        <v>106</v>
      </c>
      <c r="BK817" s="101" t="s">
        <v>3063</v>
      </c>
    </row>
    <row r="818" spans="2:63" s="1" customFormat="1" ht="24.2" customHeight="1">
      <c r="B818" s="90"/>
      <c r="C818" s="91" t="s">
        <v>3064</v>
      </c>
      <c r="D818" s="91" t="s">
        <v>102</v>
      </c>
      <c r="E818" s="92" t="s">
        <v>3065</v>
      </c>
      <c r="F818" s="93" t="s">
        <v>3066</v>
      </c>
      <c r="G818" s="94" t="s">
        <v>111</v>
      </c>
      <c r="H818" s="95">
        <v>100</v>
      </c>
      <c r="I818" s="96"/>
      <c r="J818" s="25"/>
      <c r="K818" s="97" t="s">
        <v>3</v>
      </c>
      <c r="L818" s="98" t="s">
        <v>43</v>
      </c>
      <c r="N818" s="99">
        <f>M818*H818</f>
        <v>0</v>
      </c>
      <c r="O818" s="99">
        <v>0</v>
      </c>
      <c r="P818" s="99">
        <f>O818*H818</f>
        <v>0</v>
      </c>
      <c r="Q818" s="99">
        <v>0</v>
      </c>
      <c r="R818" s="100">
        <f>Q818*H818</f>
        <v>0</v>
      </c>
      <c r="AP818" s="101" t="s">
        <v>106</v>
      </c>
      <c r="AR818" s="101" t="s">
        <v>102</v>
      </c>
      <c r="AS818" s="101" t="s">
        <v>72</v>
      </c>
      <c r="AW818" s="11" t="s">
        <v>107</v>
      </c>
      <c r="BC818" s="102" t="e">
        <f>IF(L818="základní",#REF!,0)</f>
        <v>#REF!</v>
      </c>
      <c r="BD818" s="102">
        <f>IF(L818="snížená",#REF!,0)</f>
        <v>0</v>
      </c>
      <c r="BE818" s="102">
        <f>IF(L818="zákl. přenesená",#REF!,0)</f>
        <v>0</v>
      </c>
      <c r="BF818" s="102">
        <f>IF(L818="sníž. přenesená",#REF!,0)</f>
        <v>0</v>
      </c>
      <c r="BG818" s="102">
        <f>IF(L818="nulová",#REF!,0)</f>
        <v>0</v>
      </c>
      <c r="BH818" s="11" t="s">
        <v>80</v>
      </c>
      <c r="BI818" s="102" t="e">
        <f>ROUND(#REF!*H818,2)</f>
        <v>#REF!</v>
      </c>
      <c r="BJ818" s="11" t="s">
        <v>106</v>
      </c>
      <c r="BK818" s="101" t="s">
        <v>3067</v>
      </c>
    </row>
    <row r="819" spans="2:63" s="1" customFormat="1" ht="33" customHeight="1">
      <c r="B819" s="90"/>
      <c r="C819" s="91" t="s">
        <v>3068</v>
      </c>
      <c r="D819" s="91" t="s">
        <v>102</v>
      </c>
      <c r="E819" s="92" t="s">
        <v>3069</v>
      </c>
      <c r="F819" s="93" t="s">
        <v>3070</v>
      </c>
      <c r="G819" s="94" t="s">
        <v>111</v>
      </c>
      <c r="H819" s="95">
        <v>30</v>
      </c>
      <c r="I819" s="96"/>
      <c r="J819" s="25"/>
      <c r="K819" s="97" t="s">
        <v>3</v>
      </c>
      <c r="L819" s="98" t="s">
        <v>43</v>
      </c>
      <c r="N819" s="99">
        <f>M819*H819</f>
        <v>0</v>
      </c>
      <c r="O819" s="99">
        <v>0</v>
      </c>
      <c r="P819" s="99">
        <f>O819*H819</f>
        <v>0</v>
      </c>
      <c r="Q819" s="99">
        <v>0</v>
      </c>
      <c r="R819" s="100">
        <f>Q819*H819</f>
        <v>0</v>
      </c>
      <c r="AP819" s="101" t="s">
        <v>106</v>
      </c>
      <c r="AR819" s="101" t="s">
        <v>102</v>
      </c>
      <c r="AS819" s="101" t="s">
        <v>72</v>
      </c>
      <c r="AW819" s="11" t="s">
        <v>107</v>
      </c>
      <c r="BC819" s="102" t="e">
        <f>IF(L819="základní",#REF!,0)</f>
        <v>#REF!</v>
      </c>
      <c r="BD819" s="102">
        <f>IF(L819="snížená",#REF!,0)</f>
        <v>0</v>
      </c>
      <c r="BE819" s="102">
        <f>IF(L819="zákl. přenesená",#REF!,0)</f>
        <v>0</v>
      </c>
      <c r="BF819" s="102">
        <f>IF(L819="sníž. přenesená",#REF!,0)</f>
        <v>0</v>
      </c>
      <c r="BG819" s="102">
        <f>IF(L819="nulová",#REF!,0)</f>
        <v>0</v>
      </c>
      <c r="BH819" s="11" t="s">
        <v>80</v>
      </c>
      <c r="BI819" s="102" t="e">
        <f>ROUND(#REF!*H819,2)</f>
        <v>#REF!</v>
      </c>
      <c r="BJ819" s="11" t="s">
        <v>106</v>
      </c>
      <c r="BK819" s="101" t="s">
        <v>3071</v>
      </c>
    </row>
    <row r="820" spans="2:63" s="1" customFormat="1" ht="33" customHeight="1">
      <c r="B820" s="90"/>
      <c r="C820" s="91" t="s">
        <v>3072</v>
      </c>
      <c r="D820" s="91" t="s">
        <v>102</v>
      </c>
      <c r="E820" s="92" t="s">
        <v>3073</v>
      </c>
      <c r="F820" s="93" t="s">
        <v>3074</v>
      </c>
      <c r="G820" s="94" t="s">
        <v>111</v>
      </c>
      <c r="H820" s="95">
        <v>100</v>
      </c>
      <c r="I820" s="96"/>
      <c r="J820" s="25"/>
      <c r="K820" s="97" t="s">
        <v>3</v>
      </c>
      <c r="L820" s="98" t="s">
        <v>43</v>
      </c>
      <c r="N820" s="99">
        <f>M820*H820</f>
        <v>0</v>
      </c>
      <c r="O820" s="99">
        <v>0</v>
      </c>
      <c r="P820" s="99">
        <f>O820*H820</f>
        <v>0</v>
      </c>
      <c r="Q820" s="99">
        <v>0</v>
      </c>
      <c r="R820" s="100">
        <f>Q820*H820</f>
        <v>0</v>
      </c>
      <c r="AP820" s="101" t="s">
        <v>106</v>
      </c>
      <c r="AR820" s="101" t="s">
        <v>102</v>
      </c>
      <c r="AS820" s="101" t="s">
        <v>72</v>
      </c>
      <c r="AW820" s="11" t="s">
        <v>107</v>
      </c>
      <c r="BC820" s="102" t="e">
        <f>IF(L820="základní",#REF!,0)</f>
        <v>#REF!</v>
      </c>
      <c r="BD820" s="102">
        <f>IF(L820="snížená",#REF!,0)</f>
        <v>0</v>
      </c>
      <c r="BE820" s="102">
        <f>IF(L820="zákl. přenesená",#REF!,0)</f>
        <v>0</v>
      </c>
      <c r="BF820" s="102">
        <f>IF(L820="sníž. přenesená",#REF!,0)</f>
        <v>0</v>
      </c>
      <c r="BG820" s="102">
        <f>IF(L820="nulová",#REF!,0)</f>
        <v>0</v>
      </c>
      <c r="BH820" s="11" t="s">
        <v>80</v>
      </c>
      <c r="BI820" s="102" t="e">
        <f>ROUND(#REF!*H820,2)</f>
        <v>#REF!</v>
      </c>
      <c r="BJ820" s="11" t="s">
        <v>106</v>
      </c>
      <c r="BK820" s="101" t="s">
        <v>3075</v>
      </c>
    </row>
    <row r="821" spans="2:63" s="1" customFormat="1" ht="37.9" customHeight="1">
      <c r="B821" s="90"/>
      <c r="C821" s="91" t="s">
        <v>3076</v>
      </c>
      <c r="D821" s="91" t="s">
        <v>102</v>
      </c>
      <c r="E821" s="92" t="s">
        <v>3077</v>
      </c>
      <c r="F821" s="93" t="s">
        <v>3078</v>
      </c>
      <c r="G821" s="94" t="s">
        <v>111</v>
      </c>
      <c r="H821" s="95">
        <v>30</v>
      </c>
      <c r="I821" s="96"/>
      <c r="J821" s="25"/>
      <c r="K821" s="97" t="s">
        <v>3</v>
      </c>
      <c r="L821" s="98" t="s">
        <v>43</v>
      </c>
      <c r="N821" s="99">
        <f>M821*H821</f>
        <v>0</v>
      </c>
      <c r="O821" s="99">
        <v>0</v>
      </c>
      <c r="P821" s="99">
        <f>O821*H821</f>
        <v>0</v>
      </c>
      <c r="Q821" s="99">
        <v>0</v>
      </c>
      <c r="R821" s="100">
        <f>Q821*H821</f>
        <v>0</v>
      </c>
      <c r="AP821" s="101" t="s">
        <v>106</v>
      </c>
      <c r="AR821" s="101" t="s">
        <v>102</v>
      </c>
      <c r="AS821" s="101" t="s">
        <v>72</v>
      </c>
      <c r="AW821" s="11" t="s">
        <v>107</v>
      </c>
      <c r="BC821" s="102" t="e">
        <f>IF(L821="základní",#REF!,0)</f>
        <v>#REF!</v>
      </c>
      <c r="BD821" s="102">
        <f>IF(L821="snížená",#REF!,0)</f>
        <v>0</v>
      </c>
      <c r="BE821" s="102">
        <f>IF(L821="zákl. přenesená",#REF!,0)</f>
        <v>0</v>
      </c>
      <c r="BF821" s="102">
        <f>IF(L821="sníž. přenesená",#REF!,0)</f>
        <v>0</v>
      </c>
      <c r="BG821" s="102">
        <f>IF(L821="nulová",#REF!,0)</f>
        <v>0</v>
      </c>
      <c r="BH821" s="11" t="s">
        <v>80</v>
      </c>
      <c r="BI821" s="102" t="e">
        <f>ROUND(#REF!*H821,2)</f>
        <v>#REF!</v>
      </c>
      <c r="BJ821" s="11" t="s">
        <v>106</v>
      </c>
      <c r="BK821" s="101" t="s">
        <v>3079</v>
      </c>
    </row>
    <row r="822" spans="2:63" s="1" customFormat="1" ht="37.9" customHeight="1">
      <c r="B822" s="90"/>
      <c r="C822" s="91" t="s">
        <v>3080</v>
      </c>
      <c r="D822" s="91" t="s">
        <v>102</v>
      </c>
      <c r="E822" s="92" t="s">
        <v>3081</v>
      </c>
      <c r="F822" s="93" t="s">
        <v>3082</v>
      </c>
      <c r="G822" s="94" t="s">
        <v>111</v>
      </c>
      <c r="H822" s="95">
        <v>100</v>
      </c>
      <c r="I822" s="96"/>
      <c r="J822" s="25"/>
      <c r="K822" s="97" t="s">
        <v>3</v>
      </c>
      <c r="L822" s="98" t="s">
        <v>43</v>
      </c>
      <c r="N822" s="99">
        <f>M822*H822</f>
        <v>0</v>
      </c>
      <c r="O822" s="99">
        <v>0</v>
      </c>
      <c r="P822" s="99">
        <f>O822*H822</f>
        <v>0</v>
      </c>
      <c r="Q822" s="99">
        <v>0</v>
      </c>
      <c r="R822" s="100">
        <f>Q822*H822</f>
        <v>0</v>
      </c>
      <c r="AP822" s="101" t="s">
        <v>106</v>
      </c>
      <c r="AR822" s="101" t="s">
        <v>102</v>
      </c>
      <c r="AS822" s="101" t="s">
        <v>72</v>
      </c>
      <c r="AW822" s="11" t="s">
        <v>107</v>
      </c>
      <c r="BC822" s="102" t="e">
        <f>IF(L822="základní",#REF!,0)</f>
        <v>#REF!</v>
      </c>
      <c r="BD822" s="102">
        <f>IF(L822="snížená",#REF!,0)</f>
        <v>0</v>
      </c>
      <c r="BE822" s="102">
        <f>IF(L822="zákl. přenesená",#REF!,0)</f>
        <v>0</v>
      </c>
      <c r="BF822" s="102">
        <f>IF(L822="sníž. přenesená",#REF!,0)</f>
        <v>0</v>
      </c>
      <c r="BG822" s="102">
        <f>IF(L822="nulová",#REF!,0)</f>
        <v>0</v>
      </c>
      <c r="BH822" s="11" t="s">
        <v>80</v>
      </c>
      <c r="BI822" s="102" t="e">
        <f>ROUND(#REF!*H822,2)</f>
        <v>#REF!</v>
      </c>
      <c r="BJ822" s="11" t="s">
        <v>106</v>
      </c>
      <c r="BK822" s="101" t="s">
        <v>3083</v>
      </c>
    </row>
    <row r="823" spans="2:63" s="1" customFormat="1" ht="44.25" customHeight="1">
      <c r="B823" s="90"/>
      <c r="C823" s="91" t="s">
        <v>3084</v>
      </c>
      <c r="D823" s="91" t="s">
        <v>102</v>
      </c>
      <c r="E823" s="92" t="s">
        <v>3085</v>
      </c>
      <c r="F823" s="93" t="s">
        <v>3086</v>
      </c>
      <c r="G823" s="94" t="s">
        <v>111</v>
      </c>
      <c r="H823" s="95">
        <v>50</v>
      </c>
      <c r="I823" s="96"/>
      <c r="J823" s="25"/>
      <c r="K823" s="97" t="s">
        <v>3</v>
      </c>
      <c r="L823" s="98" t="s">
        <v>43</v>
      </c>
      <c r="N823" s="99">
        <f>M823*H823</f>
        <v>0</v>
      </c>
      <c r="O823" s="99">
        <v>0</v>
      </c>
      <c r="P823" s="99">
        <f>O823*H823</f>
        <v>0</v>
      </c>
      <c r="Q823" s="99">
        <v>0</v>
      </c>
      <c r="R823" s="100">
        <f>Q823*H823</f>
        <v>0</v>
      </c>
      <c r="AP823" s="101" t="s">
        <v>106</v>
      </c>
      <c r="AR823" s="101" t="s">
        <v>102</v>
      </c>
      <c r="AS823" s="101" t="s">
        <v>72</v>
      </c>
      <c r="AW823" s="11" t="s">
        <v>107</v>
      </c>
      <c r="BC823" s="102" t="e">
        <f>IF(L823="základní",#REF!,0)</f>
        <v>#REF!</v>
      </c>
      <c r="BD823" s="102">
        <f>IF(L823="snížená",#REF!,0)</f>
        <v>0</v>
      </c>
      <c r="BE823" s="102">
        <f>IF(L823="zákl. přenesená",#REF!,0)</f>
        <v>0</v>
      </c>
      <c r="BF823" s="102">
        <f>IF(L823="sníž. přenesená",#REF!,0)</f>
        <v>0</v>
      </c>
      <c r="BG823" s="102">
        <f>IF(L823="nulová",#REF!,0)</f>
        <v>0</v>
      </c>
      <c r="BH823" s="11" t="s">
        <v>80</v>
      </c>
      <c r="BI823" s="102" t="e">
        <f>ROUND(#REF!*H823,2)</f>
        <v>#REF!</v>
      </c>
      <c r="BJ823" s="11" t="s">
        <v>106</v>
      </c>
      <c r="BK823" s="101" t="s">
        <v>3087</v>
      </c>
    </row>
    <row r="824" spans="2:63" s="1" customFormat="1" ht="44.25" customHeight="1">
      <c r="B824" s="90"/>
      <c r="C824" s="91" t="s">
        <v>3088</v>
      </c>
      <c r="D824" s="91" t="s">
        <v>102</v>
      </c>
      <c r="E824" s="92" t="s">
        <v>3089</v>
      </c>
      <c r="F824" s="93" t="s">
        <v>3090</v>
      </c>
      <c r="G824" s="94" t="s">
        <v>111</v>
      </c>
      <c r="H824" s="95">
        <v>50</v>
      </c>
      <c r="I824" s="96"/>
      <c r="J824" s="25"/>
      <c r="K824" s="97" t="s">
        <v>3</v>
      </c>
      <c r="L824" s="98" t="s">
        <v>43</v>
      </c>
      <c r="N824" s="99">
        <f>M824*H824</f>
        <v>0</v>
      </c>
      <c r="O824" s="99">
        <v>0</v>
      </c>
      <c r="P824" s="99">
        <f>O824*H824</f>
        <v>0</v>
      </c>
      <c r="Q824" s="99">
        <v>0</v>
      </c>
      <c r="R824" s="100">
        <f>Q824*H824</f>
        <v>0</v>
      </c>
      <c r="AP824" s="101" t="s">
        <v>106</v>
      </c>
      <c r="AR824" s="101" t="s">
        <v>102</v>
      </c>
      <c r="AS824" s="101" t="s">
        <v>72</v>
      </c>
      <c r="AW824" s="11" t="s">
        <v>107</v>
      </c>
      <c r="BC824" s="102" t="e">
        <f>IF(L824="základní",#REF!,0)</f>
        <v>#REF!</v>
      </c>
      <c r="BD824" s="102">
        <f>IF(L824="snížená",#REF!,0)</f>
        <v>0</v>
      </c>
      <c r="BE824" s="102">
        <f>IF(L824="zákl. přenesená",#REF!,0)</f>
        <v>0</v>
      </c>
      <c r="BF824" s="102">
        <f>IF(L824="sníž. přenesená",#REF!,0)</f>
        <v>0</v>
      </c>
      <c r="BG824" s="102">
        <f>IF(L824="nulová",#REF!,0)</f>
        <v>0</v>
      </c>
      <c r="BH824" s="11" t="s">
        <v>80</v>
      </c>
      <c r="BI824" s="102" t="e">
        <f>ROUND(#REF!*H824,2)</f>
        <v>#REF!</v>
      </c>
      <c r="BJ824" s="11" t="s">
        <v>106</v>
      </c>
      <c r="BK824" s="101" t="s">
        <v>3091</v>
      </c>
    </row>
    <row r="825" spans="2:63" s="1" customFormat="1" ht="37.9" customHeight="1">
      <c r="B825" s="90"/>
      <c r="C825" s="91" t="s">
        <v>3092</v>
      </c>
      <c r="D825" s="91" t="s">
        <v>102</v>
      </c>
      <c r="E825" s="92" t="s">
        <v>3093</v>
      </c>
      <c r="F825" s="93" t="s">
        <v>3094</v>
      </c>
      <c r="G825" s="94" t="s">
        <v>111</v>
      </c>
      <c r="H825" s="95">
        <v>10</v>
      </c>
      <c r="I825" s="96"/>
      <c r="J825" s="25"/>
      <c r="K825" s="97" t="s">
        <v>3</v>
      </c>
      <c r="L825" s="98" t="s">
        <v>43</v>
      </c>
      <c r="N825" s="99">
        <f>M825*H825</f>
        <v>0</v>
      </c>
      <c r="O825" s="99">
        <v>0</v>
      </c>
      <c r="P825" s="99">
        <f>O825*H825</f>
        <v>0</v>
      </c>
      <c r="Q825" s="99">
        <v>0</v>
      </c>
      <c r="R825" s="100">
        <f>Q825*H825</f>
        <v>0</v>
      </c>
      <c r="AP825" s="101" t="s">
        <v>106</v>
      </c>
      <c r="AR825" s="101" t="s">
        <v>102</v>
      </c>
      <c r="AS825" s="101" t="s">
        <v>72</v>
      </c>
      <c r="AW825" s="11" t="s">
        <v>107</v>
      </c>
      <c r="BC825" s="102" t="e">
        <f>IF(L825="základní",#REF!,0)</f>
        <v>#REF!</v>
      </c>
      <c r="BD825" s="102">
        <f>IF(L825="snížená",#REF!,0)</f>
        <v>0</v>
      </c>
      <c r="BE825" s="102">
        <f>IF(L825="zákl. přenesená",#REF!,0)</f>
        <v>0</v>
      </c>
      <c r="BF825" s="102">
        <f>IF(L825="sníž. přenesená",#REF!,0)</f>
        <v>0</v>
      </c>
      <c r="BG825" s="102">
        <f>IF(L825="nulová",#REF!,0)</f>
        <v>0</v>
      </c>
      <c r="BH825" s="11" t="s">
        <v>80</v>
      </c>
      <c r="BI825" s="102" t="e">
        <f>ROUND(#REF!*H825,2)</f>
        <v>#REF!</v>
      </c>
      <c r="BJ825" s="11" t="s">
        <v>106</v>
      </c>
      <c r="BK825" s="101" t="s">
        <v>3095</v>
      </c>
    </row>
    <row r="826" spans="2:63" s="1" customFormat="1" ht="37.9" customHeight="1">
      <c r="B826" s="90"/>
      <c r="C826" s="91" t="s">
        <v>3096</v>
      </c>
      <c r="D826" s="91" t="s">
        <v>102</v>
      </c>
      <c r="E826" s="92" t="s">
        <v>3097</v>
      </c>
      <c r="F826" s="93" t="s">
        <v>3098</v>
      </c>
      <c r="G826" s="94" t="s">
        <v>111</v>
      </c>
      <c r="H826" s="95">
        <v>5</v>
      </c>
      <c r="I826" s="96"/>
      <c r="J826" s="25"/>
      <c r="K826" s="97" t="s">
        <v>3</v>
      </c>
      <c r="L826" s="98" t="s">
        <v>43</v>
      </c>
      <c r="N826" s="99">
        <f>M826*H826</f>
        <v>0</v>
      </c>
      <c r="O826" s="99">
        <v>0</v>
      </c>
      <c r="P826" s="99">
        <f>O826*H826</f>
        <v>0</v>
      </c>
      <c r="Q826" s="99">
        <v>0</v>
      </c>
      <c r="R826" s="100">
        <f>Q826*H826</f>
        <v>0</v>
      </c>
      <c r="AP826" s="101" t="s">
        <v>106</v>
      </c>
      <c r="AR826" s="101" t="s">
        <v>102</v>
      </c>
      <c r="AS826" s="101" t="s">
        <v>72</v>
      </c>
      <c r="AW826" s="11" t="s">
        <v>107</v>
      </c>
      <c r="BC826" s="102" t="e">
        <f>IF(L826="základní",#REF!,0)</f>
        <v>#REF!</v>
      </c>
      <c r="BD826" s="102">
        <f>IF(L826="snížená",#REF!,0)</f>
        <v>0</v>
      </c>
      <c r="BE826" s="102">
        <f>IF(L826="zákl. přenesená",#REF!,0)</f>
        <v>0</v>
      </c>
      <c r="BF826" s="102">
        <f>IF(L826="sníž. přenesená",#REF!,0)</f>
        <v>0</v>
      </c>
      <c r="BG826" s="102">
        <f>IF(L826="nulová",#REF!,0)</f>
        <v>0</v>
      </c>
      <c r="BH826" s="11" t="s">
        <v>80</v>
      </c>
      <c r="BI826" s="102" t="e">
        <f>ROUND(#REF!*H826,2)</f>
        <v>#REF!</v>
      </c>
      <c r="BJ826" s="11" t="s">
        <v>106</v>
      </c>
      <c r="BK826" s="101" t="s">
        <v>3099</v>
      </c>
    </row>
    <row r="827" spans="2:63" s="1" customFormat="1" ht="37.9" customHeight="1">
      <c r="B827" s="90"/>
      <c r="C827" s="91" t="s">
        <v>3100</v>
      </c>
      <c r="D827" s="91" t="s">
        <v>102</v>
      </c>
      <c r="E827" s="92" t="s">
        <v>3101</v>
      </c>
      <c r="F827" s="93" t="s">
        <v>3102</v>
      </c>
      <c r="G827" s="94" t="s">
        <v>111</v>
      </c>
      <c r="H827" s="95">
        <v>5</v>
      </c>
      <c r="I827" s="96"/>
      <c r="J827" s="25"/>
      <c r="K827" s="97" t="s">
        <v>3</v>
      </c>
      <c r="L827" s="98" t="s">
        <v>43</v>
      </c>
      <c r="N827" s="99">
        <f>M827*H827</f>
        <v>0</v>
      </c>
      <c r="O827" s="99">
        <v>0</v>
      </c>
      <c r="P827" s="99">
        <f>O827*H827</f>
        <v>0</v>
      </c>
      <c r="Q827" s="99">
        <v>0</v>
      </c>
      <c r="R827" s="100">
        <f>Q827*H827</f>
        <v>0</v>
      </c>
      <c r="AP827" s="101" t="s">
        <v>106</v>
      </c>
      <c r="AR827" s="101" t="s">
        <v>102</v>
      </c>
      <c r="AS827" s="101" t="s">
        <v>72</v>
      </c>
      <c r="AW827" s="11" t="s">
        <v>107</v>
      </c>
      <c r="BC827" s="102" t="e">
        <f>IF(L827="základní",#REF!,0)</f>
        <v>#REF!</v>
      </c>
      <c r="BD827" s="102">
        <f>IF(L827="snížená",#REF!,0)</f>
        <v>0</v>
      </c>
      <c r="BE827" s="102">
        <f>IF(L827="zákl. přenesená",#REF!,0)</f>
        <v>0</v>
      </c>
      <c r="BF827" s="102">
        <f>IF(L827="sníž. přenesená",#REF!,0)</f>
        <v>0</v>
      </c>
      <c r="BG827" s="102">
        <f>IF(L827="nulová",#REF!,0)</f>
        <v>0</v>
      </c>
      <c r="BH827" s="11" t="s">
        <v>80</v>
      </c>
      <c r="BI827" s="102" t="e">
        <f>ROUND(#REF!*H827,2)</f>
        <v>#REF!</v>
      </c>
      <c r="BJ827" s="11" t="s">
        <v>106</v>
      </c>
      <c r="BK827" s="101" t="s">
        <v>3103</v>
      </c>
    </row>
    <row r="828" spans="2:63" s="1" customFormat="1" ht="37.9" customHeight="1">
      <c r="B828" s="90"/>
      <c r="C828" s="91" t="s">
        <v>3104</v>
      </c>
      <c r="D828" s="91" t="s">
        <v>102</v>
      </c>
      <c r="E828" s="92" t="s">
        <v>3105</v>
      </c>
      <c r="F828" s="93" t="s">
        <v>3106</v>
      </c>
      <c r="G828" s="94" t="s">
        <v>111</v>
      </c>
      <c r="H828" s="95">
        <v>25</v>
      </c>
      <c r="I828" s="96"/>
      <c r="J828" s="25"/>
      <c r="K828" s="97" t="s">
        <v>3</v>
      </c>
      <c r="L828" s="98" t="s">
        <v>43</v>
      </c>
      <c r="N828" s="99">
        <f>M828*H828</f>
        <v>0</v>
      </c>
      <c r="O828" s="99">
        <v>0</v>
      </c>
      <c r="P828" s="99">
        <f>O828*H828</f>
        <v>0</v>
      </c>
      <c r="Q828" s="99">
        <v>0</v>
      </c>
      <c r="R828" s="100">
        <f>Q828*H828</f>
        <v>0</v>
      </c>
      <c r="AP828" s="101" t="s">
        <v>106</v>
      </c>
      <c r="AR828" s="101" t="s">
        <v>102</v>
      </c>
      <c r="AS828" s="101" t="s">
        <v>72</v>
      </c>
      <c r="AW828" s="11" t="s">
        <v>107</v>
      </c>
      <c r="BC828" s="102" t="e">
        <f>IF(L828="základní",#REF!,0)</f>
        <v>#REF!</v>
      </c>
      <c r="BD828" s="102">
        <f>IF(L828="snížená",#REF!,0)</f>
        <v>0</v>
      </c>
      <c r="BE828" s="102">
        <f>IF(L828="zákl. přenesená",#REF!,0)</f>
        <v>0</v>
      </c>
      <c r="BF828" s="102">
        <f>IF(L828="sníž. přenesená",#REF!,0)</f>
        <v>0</v>
      </c>
      <c r="BG828" s="102">
        <f>IF(L828="nulová",#REF!,0)</f>
        <v>0</v>
      </c>
      <c r="BH828" s="11" t="s">
        <v>80</v>
      </c>
      <c r="BI828" s="102" t="e">
        <f>ROUND(#REF!*H828,2)</f>
        <v>#REF!</v>
      </c>
      <c r="BJ828" s="11" t="s">
        <v>106</v>
      </c>
      <c r="BK828" s="101" t="s">
        <v>3107</v>
      </c>
    </row>
    <row r="829" spans="2:63" s="1" customFormat="1" ht="37.9" customHeight="1">
      <c r="B829" s="90"/>
      <c r="C829" s="91" t="s">
        <v>3108</v>
      </c>
      <c r="D829" s="91" t="s">
        <v>102</v>
      </c>
      <c r="E829" s="92" t="s">
        <v>3109</v>
      </c>
      <c r="F829" s="93" t="s">
        <v>3110</v>
      </c>
      <c r="G829" s="94" t="s">
        <v>111</v>
      </c>
      <c r="H829" s="95">
        <v>10</v>
      </c>
      <c r="I829" s="96"/>
      <c r="J829" s="25"/>
      <c r="K829" s="97" t="s">
        <v>3</v>
      </c>
      <c r="L829" s="98" t="s">
        <v>43</v>
      </c>
      <c r="N829" s="99">
        <f>M829*H829</f>
        <v>0</v>
      </c>
      <c r="O829" s="99">
        <v>0</v>
      </c>
      <c r="P829" s="99">
        <f>O829*H829</f>
        <v>0</v>
      </c>
      <c r="Q829" s="99">
        <v>0</v>
      </c>
      <c r="R829" s="100">
        <f>Q829*H829</f>
        <v>0</v>
      </c>
      <c r="AP829" s="101" t="s">
        <v>106</v>
      </c>
      <c r="AR829" s="101" t="s">
        <v>102</v>
      </c>
      <c r="AS829" s="101" t="s">
        <v>72</v>
      </c>
      <c r="AW829" s="11" t="s">
        <v>107</v>
      </c>
      <c r="BC829" s="102" t="e">
        <f>IF(L829="základní",#REF!,0)</f>
        <v>#REF!</v>
      </c>
      <c r="BD829" s="102">
        <f>IF(L829="snížená",#REF!,0)</f>
        <v>0</v>
      </c>
      <c r="BE829" s="102">
        <f>IF(L829="zákl. přenesená",#REF!,0)</f>
        <v>0</v>
      </c>
      <c r="BF829" s="102">
        <f>IF(L829="sníž. přenesená",#REF!,0)</f>
        <v>0</v>
      </c>
      <c r="BG829" s="102">
        <f>IF(L829="nulová",#REF!,0)</f>
        <v>0</v>
      </c>
      <c r="BH829" s="11" t="s">
        <v>80</v>
      </c>
      <c r="BI829" s="102" t="e">
        <f>ROUND(#REF!*H829,2)</f>
        <v>#REF!</v>
      </c>
      <c r="BJ829" s="11" t="s">
        <v>106</v>
      </c>
      <c r="BK829" s="101" t="s">
        <v>3111</v>
      </c>
    </row>
    <row r="830" spans="2:63" s="1" customFormat="1" ht="37.9" customHeight="1">
      <c r="B830" s="90"/>
      <c r="C830" s="91" t="s">
        <v>3112</v>
      </c>
      <c r="D830" s="91" t="s">
        <v>102</v>
      </c>
      <c r="E830" s="92" t="s">
        <v>3113</v>
      </c>
      <c r="F830" s="93" t="s">
        <v>3114</v>
      </c>
      <c r="G830" s="94" t="s">
        <v>111</v>
      </c>
      <c r="H830" s="95">
        <v>10</v>
      </c>
      <c r="I830" s="96"/>
      <c r="J830" s="25"/>
      <c r="K830" s="97" t="s">
        <v>3</v>
      </c>
      <c r="L830" s="98" t="s">
        <v>43</v>
      </c>
      <c r="N830" s="99">
        <f>M830*H830</f>
        <v>0</v>
      </c>
      <c r="O830" s="99">
        <v>0</v>
      </c>
      <c r="P830" s="99">
        <f>O830*H830</f>
        <v>0</v>
      </c>
      <c r="Q830" s="99">
        <v>0</v>
      </c>
      <c r="R830" s="100">
        <f>Q830*H830</f>
        <v>0</v>
      </c>
      <c r="AP830" s="101" t="s">
        <v>106</v>
      </c>
      <c r="AR830" s="101" t="s">
        <v>102</v>
      </c>
      <c r="AS830" s="101" t="s">
        <v>72</v>
      </c>
      <c r="AW830" s="11" t="s">
        <v>107</v>
      </c>
      <c r="BC830" s="102" t="e">
        <f>IF(L830="základní",#REF!,0)</f>
        <v>#REF!</v>
      </c>
      <c r="BD830" s="102">
        <f>IF(L830="snížená",#REF!,0)</f>
        <v>0</v>
      </c>
      <c r="BE830" s="102">
        <f>IF(L830="zákl. přenesená",#REF!,0)</f>
        <v>0</v>
      </c>
      <c r="BF830" s="102">
        <f>IF(L830="sníž. přenesená",#REF!,0)</f>
        <v>0</v>
      </c>
      <c r="BG830" s="102">
        <f>IF(L830="nulová",#REF!,0)</f>
        <v>0</v>
      </c>
      <c r="BH830" s="11" t="s">
        <v>80</v>
      </c>
      <c r="BI830" s="102" t="e">
        <f>ROUND(#REF!*H830,2)</f>
        <v>#REF!</v>
      </c>
      <c r="BJ830" s="11" t="s">
        <v>106</v>
      </c>
      <c r="BK830" s="101" t="s">
        <v>3115</v>
      </c>
    </row>
    <row r="831" spans="2:63" s="1" customFormat="1" ht="37.9" customHeight="1">
      <c r="B831" s="90"/>
      <c r="C831" s="91" t="s">
        <v>3116</v>
      </c>
      <c r="D831" s="91" t="s">
        <v>102</v>
      </c>
      <c r="E831" s="92" t="s">
        <v>3117</v>
      </c>
      <c r="F831" s="93" t="s">
        <v>3118</v>
      </c>
      <c r="G831" s="94" t="s">
        <v>111</v>
      </c>
      <c r="H831" s="95">
        <v>30</v>
      </c>
      <c r="I831" s="96"/>
      <c r="J831" s="25"/>
      <c r="K831" s="97" t="s">
        <v>3</v>
      </c>
      <c r="L831" s="98" t="s">
        <v>43</v>
      </c>
      <c r="N831" s="99">
        <f>M831*H831</f>
        <v>0</v>
      </c>
      <c r="O831" s="99">
        <v>0</v>
      </c>
      <c r="P831" s="99">
        <f>O831*H831</f>
        <v>0</v>
      </c>
      <c r="Q831" s="99">
        <v>0</v>
      </c>
      <c r="R831" s="100">
        <f>Q831*H831</f>
        <v>0</v>
      </c>
      <c r="AP831" s="101" t="s">
        <v>106</v>
      </c>
      <c r="AR831" s="101" t="s">
        <v>102</v>
      </c>
      <c r="AS831" s="101" t="s">
        <v>72</v>
      </c>
      <c r="AW831" s="11" t="s">
        <v>107</v>
      </c>
      <c r="BC831" s="102" t="e">
        <f>IF(L831="základní",#REF!,0)</f>
        <v>#REF!</v>
      </c>
      <c r="BD831" s="102">
        <f>IF(L831="snížená",#REF!,0)</f>
        <v>0</v>
      </c>
      <c r="BE831" s="102">
        <f>IF(L831="zákl. přenesená",#REF!,0)</f>
        <v>0</v>
      </c>
      <c r="BF831" s="102">
        <f>IF(L831="sníž. přenesená",#REF!,0)</f>
        <v>0</v>
      </c>
      <c r="BG831" s="102">
        <f>IF(L831="nulová",#REF!,0)</f>
        <v>0</v>
      </c>
      <c r="BH831" s="11" t="s">
        <v>80</v>
      </c>
      <c r="BI831" s="102" t="e">
        <f>ROUND(#REF!*H831,2)</f>
        <v>#REF!</v>
      </c>
      <c r="BJ831" s="11" t="s">
        <v>106</v>
      </c>
      <c r="BK831" s="101" t="s">
        <v>3119</v>
      </c>
    </row>
    <row r="832" spans="2:63" s="1" customFormat="1" ht="37.9" customHeight="1">
      <c r="B832" s="90"/>
      <c r="C832" s="91" t="s">
        <v>3120</v>
      </c>
      <c r="D832" s="91" t="s">
        <v>102</v>
      </c>
      <c r="E832" s="92" t="s">
        <v>3121</v>
      </c>
      <c r="F832" s="93" t="s">
        <v>3122</v>
      </c>
      <c r="G832" s="94" t="s">
        <v>111</v>
      </c>
      <c r="H832" s="95">
        <v>30</v>
      </c>
      <c r="I832" s="96"/>
      <c r="J832" s="25"/>
      <c r="K832" s="97" t="s">
        <v>3</v>
      </c>
      <c r="L832" s="98" t="s">
        <v>43</v>
      </c>
      <c r="N832" s="99">
        <f>M832*H832</f>
        <v>0</v>
      </c>
      <c r="O832" s="99">
        <v>0</v>
      </c>
      <c r="P832" s="99">
        <f>O832*H832</f>
        <v>0</v>
      </c>
      <c r="Q832" s="99">
        <v>0</v>
      </c>
      <c r="R832" s="100">
        <f>Q832*H832</f>
        <v>0</v>
      </c>
      <c r="AP832" s="101" t="s">
        <v>106</v>
      </c>
      <c r="AR832" s="101" t="s">
        <v>102</v>
      </c>
      <c r="AS832" s="101" t="s">
        <v>72</v>
      </c>
      <c r="AW832" s="11" t="s">
        <v>107</v>
      </c>
      <c r="BC832" s="102" t="e">
        <f>IF(L832="základní",#REF!,0)</f>
        <v>#REF!</v>
      </c>
      <c r="BD832" s="102">
        <f>IF(L832="snížená",#REF!,0)</f>
        <v>0</v>
      </c>
      <c r="BE832" s="102">
        <f>IF(L832="zákl. přenesená",#REF!,0)</f>
        <v>0</v>
      </c>
      <c r="BF832" s="102">
        <f>IF(L832="sníž. přenesená",#REF!,0)</f>
        <v>0</v>
      </c>
      <c r="BG832" s="102">
        <f>IF(L832="nulová",#REF!,0)</f>
        <v>0</v>
      </c>
      <c r="BH832" s="11" t="s">
        <v>80</v>
      </c>
      <c r="BI832" s="102" t="e">
        <f>ROUND(#REF!*H832,2)</f>
        <v>#REF!</v>
      </c>
      <c r="BJ832" s="11" t="s">
        <v>106</v>
      </c>
      <c r="BK832" s="101" t="s">
        <v>3123</v>
      </c>
    </row>
    <row r="833" spans="2:63" s="1" customFormat="1" ht="37.9" customHeight="1">
      <c r="B833" s="90"/>
      <c r="C833" s="91" t="s">
        <v>3124</v>
      </c>
      <c r="D833" s="91" t="s">
        <v>102</v>
      </c>
      <c r="E833" s="92" t="s">
        <v>3125</v>
      </c>
      <c r="F833" s="93" t="s">
        <v>3126</v>
      </c>
      <c r="G833" s="94" t="s">
        <v>111</v>
      </c>
      <c r="H833" s="95">
        <v>5</v>
      </c>
      <c r="I833" s="96"/>
      <c r="J833" s="25"/>
      <c r="K833" s="97" t="s">
        <v>3</v>
      </c>
      <c r="L833" s="98" t="s">
        <v>43</v>
      </c>
      <c r="N833" s="99">
        <f>M833*H833</f>
        <v>0</v>
      </c>
      <c r="O833" s="99">
        <v>0</v>
      </c>
      <c r="P833" s="99">
        <f>O833*H833</f>
        <v>0</v>
      </c>
      <c r="Q833" s="99">
        <v>0</v>
      </c>
      <c r="R833" s="100">
        <f>Q833*H833</f>
        <v>0</v>
      </c>
      <c r="AP833" s="101" t="s">
        <v>106</v>
      </c>
      <c r="AR833" s="101" t="s">
        <v>102</v>
      </c>
      <c r="AS833" s="101" t="s">
        <v>72</v>
      </c>
      <c r="AW833" s="11" t="s">
        <v>107</v>
      </c>
      <c r="BC833" s="102" t="e">
        <f>IF(L833="základní",#REF!,0)</f>
        <v>#REF!</v>
      </c>
      <c r="BD833" s="102">
        <f>IF(L833="snížená",#REF!,0)</f>
        <v>0</v>
      </c>
      <c r="BE833" s="102">
        <f>IF(L833="zákl. přenesená",#REF!,0)</f>
        <v>0</v>
      </c>
      <c r="BF833" s="102">
        <f>IF(L833="sníž. přenesená",#REF!,0)</f>
        <v>0</v>
      </c>
      <c r="BG833" s="102">
        <f>IF(L833="nulová",#REF!,0)</f>
        <v>0</v>
      </c>
      <c r="BH833" s="11" t="s">
        <v>80</v>
      </c>
      <c r="BI833" s="102" t="e">
        <f>ROUND(#REF!*H833,2)</f>
        <v>#REF!</v>
      </c>
      <c r="BJ833" s="11" t="s">
        <v>106</v>
      </c>
      <c r="BK833" s="101" t="s">
        <v>3127</v>
      </c>
    </row>
    <row r="834" spans="2:63" s="1" customFormat="1" ht="37.9" customHeight="1">
      <c r="B834" s="90"/>
      <c r="C834" s="91" t="s">
        <v>3128</v>
      </c>
      <c r="D834" s="91" t="s">
        <v>102</v>
      </c>
      <c r="E834" s="92" t="s">
        <v>3129</v>
      </c>
      <c r="F834" s="93" t="s">
        <v>3130</v>
      </c>
      <c r="G834" s="94" t="s">
        <v>111</v>
      </c>
      <c r="H834" s="95">
        <v>5</v>
      </c>
      <c r="I834" s="96"/>
      <c r="J834" s="25"/>
      <c r="K834" s="97" t="s">
        <v>3</v>
      </c>
      <c r="L834" s="98" t="s">
        <v>43</v>
      </c>
      <c r="N834" s="99">
        <f>M834*H834</f>
        <v>0</v>
      </c>
      <c r="O834" s="99">
        <v>0</v>
      </c>
      <c r="P834" s="99">
        <f>O834*H834</f>
        <v>0</v>
      </c>
      <c r="Q834" s="99">
        <v>0</v>
      </c>
      <c r="R834" s="100">
        <f>Q834*H834</f>
        <v>0</v>
      </c>
      <c r="AP834" s="101" t="s">
        <v>106</v>
      </c>
      <c r="AR834" s="101" t="s">
        <v>102</v>
      </c>
      <c r="AS834" s="101" t="s">
        <v>72</v>
      </c>
      <c r="AW834" s="11" t="s">
        <v>107</v>
      </c>
      <c r="BC834" s="102" t="e">
        <f>IF(L834="základní",#REF!,0)</f>
        <v>#REF!</v>
      </c>
      <c r="BD834" s="102">
        <f>IF(L834="snížená",#REF!,0)</f>
        <v>0</v>
      </c>
      <c r="BE834" s="102">
        <f>IF(L834="zákl. přenesená",#REF!,0)</f>
        <v>0</v>
      </c>
      <c r="BF834" s="102">
        <f>IF(L834="sníž. přenesená",#REF!,0)</f>
        <v>0</v>
      </c>
      <c r="BG834" s="102">
        <f>IF(L834="nulová",#REF!,0)</f>
        <v>0</v>
      </c>
      <c r="BH834" s="11" t="s">
        <v>80</v>
      </c>
      <c r="BI834" s="102" t="e">
        <f>ROUND(#REF!*H834,2)</f>
        <v>#REF!</v>
      </c>
      <c r="BJ834" s="11" t="s">
        <v>106</v>
      </c>
      <c r="BK834" s="101" t="s">
        <v>3131</v>
      </c>
    </row>
    <row r="835" spans="2:63" s="1" customFormat="1" ht="37.9" customHeight="1">
      <c r="B835" s="90"/>
      <c r="C835" s="91" t="s">
        <v>3132</v>
      </c>
      <c r="D835" s="91" t="s">
        <v>102</v>
      </c>
      <c r="E835" s="92" t="s">
        <v>3133</v>
      </c>
      <c r="F835" s="93" t="s">
        <v>3134</v>
      </c>
      <c r="G835" s="94" t="s">
        <v>111</v>
      </c>
      <c r="H835" s="95">
        <v>3</v>
      </c>
      <c r="I835" s="96"/>
      <c r="J835" s="25"/>
      <c r="K835" s="97" t="s">
        <v>3</v>
      </c>
      <c r="L835" s="98" t="s">
        <v>43</v>
      </c>
      <c r="N835" s="99">
        <f>M835*H835</f>
        <v>0</v>
      </c>
      <c r="O835" s="99">
        <v>0</v>
      </c>
      <c r="P835" s="99">
        <f>O835*H835</f>
        <v>0</v>
      </c>
      <c r="Q835" s="99">
        <v>0</v>
      </c>
      <c r="R835" s="100">
        <f>Q835*H835</f>
        <v>0</v>
      </c>
      <c r="AP835" s="101" t="s">
        <v>106</v>
      </c>
      <c r="AR835" s="101" t="s">
        <v>102</v>
      </c>
      <c r="AS835" s="101" t="s">
        <v>72</v>
      </c>
      <c r="AW835" s="11" t="s">
        <v>107</v>
      </c>
      <c r="BC835" s="102" t="e">
        <f>IF(L835="základní",#REF!,0)</f>
        <v>#REF!</v>
      </c>
      <c r="BD835" s="102">
        <f>IF(L835="snížená",#REF!,0)</f>
        <v>0</v>
      </c>
      <c r="BE835" s="102">
        <f>IF(L835="zákl. přenesená",#REF!,0)</f>
        <v>0</v>
      </c>
      <c r="BF835" s="102">
        <f>IF(L835="sníž. přenesená",#REF!,0)</f>
        <v>0</v>
      </c>
      <c r="BG835" s="102">
        <f>IF(L835="nulová",#REF!,0)</f>
        <v>0</v>
      </c>
      <c r="BH835" s="11" t="s">
        <v>80</v>
      </c>
      <c r="BI835" s="102" t="e">
        <f>ROUND(#REF!*H835,2)</f>
        <v>#REF!</v>
      </c>
      <c r="BJ835" s="11" t="s">
        <v>106</v>
      </c>
      <c r="BK835" s="101" t="s">
        <v>3135</v>
      </c>
    </row>
    <row r="836" spans="2:63" s="1" customFormat="1" ht="37.9" customHeight="1">
      <c r="B836" s="90"/>
      <c r="C836" s="91" t="s">
        <v>3136</v>
      </c>
      <c r="D836" s="91" t="s">
        <v>102</v>
      </c>
      <c r="E836" s="92" t="s">
        <v>3137</v>
      </c>
      <c r="F836" s="93" t="s">
        <v>3138</v>
      </c>
      <c r="G836" s="94" t="s">
        <v>111</v>
      </c>
      <c r="H836" s="95">
        <v>10</v>
      </c>
      <c r="I836" s="96"/>
      <c r="J836" s="25"/>
      <c r="K836" s="97" t="s">
        <v>3</v>
      </c>
      <c r="L836" s="98" t="s">
        <v>43</v>
      </c>
      <c r="N836" s="99">
        <f>M836*H836</f>
        <v>0</v>
      </c>
      <c r="O836" s="99">
        <v>0</v>
      </c>
      <c r="P836" s="99">
        <f>O836*H836</f>
        <v>0</v>
      </c>
      <c r="Q836" s="99">
        <v>0</v>
      </c>
      <c r="R836" s="100">
        <f>Q836*H836</f>
        <v>0</v>
      </c>
      <c r="AP836" s="101" t="s">
        <v>106</v>
      </c>
      <c r="AR836" s="101" t="s">
        <v>102</v>
      </c>
      <c r="AS836" s="101" t="s">
        <v>72</v>
      </c>
      <c r="AW836" s="11" t="s">
        <v>107</v>
      </c>
      <c r="BC836" s="102" t="e">
        <f>IF(L836="základní",#REF!,0)</f>
        <v>#REF!</v>
      </c>
      <c r="BD836" s="102">
        <f>IF(L836="snížená",#REF!,0)</f>
        <v>0</v>
      </c>
      <c r="BE836" s="102">
        <f>IF(L836="zákl. přenesená",#REF!,0)</f>
        <v>0</v>
      </c>
      <c r="BF836" s="102">
        <f>IF(L836="sníž. přenesená",#REF!,0)</f>
        <v>0</v>
      </c>
      <c r="BG836" s="102">
        <f>IF(L836="nulová",#REF!,0)</f>
        <v>0</v>
      </c>
      <c r="BH836" s="11" t="s">
        <v>80</v>
      </c>
      <c r="BI836" s="102" t="e">
        <f>ROUND(#REF!*H836,2)</f>
        <v>#REF!</v>
      </c>
      <c r="BJ836" s="11" t="s">
        <v>106</v>
      </c>
      <c r="BK836" s="101" t="s">
        <v>3139</v>
      </c>
    </row>
    <row r="837" spans="2:63" s="1" customFormat="1" ht="37.9" customHeight="1">
      <c r="B837" s="90"/>
      <c r="C837" s="91" t="s">
        <v>3140</v>
      </c>
      <c r="D837" s="91" t="s">
        <v>102</v>
      </c>
      <c r="E837" s="92" t="s">
        <v>3141</v>
      </c>
      <c r="F837" s="93" t="s">
        <v>3142</v>
      </c>
      <c r="G837" s="94" t="s">
        <v>111</v>
      </c>
      <c r="H837" s="95">
        <v>5</v>
      </c>
      <c r="I837" s="96"/>
      <c r="J837" s="25"/>
      <c r="K837" s="97" t="s">
        <v>3</v>
      </c>
      <c r="L837" s="98" t="s">
        <v>43</v>
      </c>
      <c r="N837" s="99">
        <f>M837*H837</f>
        <v>0</v>
      </c>
      <c r="O837" s="99">
        <v>0</v>
      </c>
      <c r="P837" s="99">
        <f>O837*H837</f>
        <v>0</v>
      </c>
      <c r="Q837" s="99">
        <v>0</v>
      </c>
      <c r="R837" s="100">
        <f>Q837*H837</f>
        <v>0</v>
      </c>
      <c r="AP837" s="101" t="s">
        <v>106</v>
      </c>
      <c r="AR837" s="101" t="s">
        <v>102</v>
      </c>
      <c r="AS837" s="101" t="s">
        <v>72</v>
      </c>
      <c r="AW837" s="11" t="s">
        <v>107</v>
      </c>
      <c r="BC837" s="102" t="e">
        <f>IF(L837="základní",#REF!,0)</f>
        <v>#REF!</v>
      </c>
      <c r="BD837" s="102">
        <f>IF(L837="snížená",#REF!,0)</f>
        <v>0</v>
      </c>
      <c r="BE837" s="102">
        <f>IF(L837="zákl. přenesená",#REF!,0)</f>
        <v>0</v>
      </c>
      <c r="BF837" s="102">
        <f>IF(L837="sníž. přenesená",#REF!,0)</f>
        <v>0</v>
      </c>
      <c r="BG837" s="102">
        <f>IF(L837="nulová",#REF!,0)</f>
        <v>0</v>
      </c>
      <c r="BH837" s="11" t="s">
        <v>80</v>
      </c>
      <c r="BI837" s="102" t="e">
        <f>ROUND(#REF!*H837,2)</f>
        <v>#REF!</v>
      </c>
      <c r="BJ837" s="11" t="s">
        <v>106</v>
      </c>
      <c r="BK837" s="101" t="s">
        <v>3143</v>
      </c>
    </row>
    <row r="838" spans="2:63" s="1" customFormat="1" ht="37.9" customHeight="1">
      <c r="B838" s="90"/>
      <c r="C838" s="91" t="s">
        <v>3144</v>
      </c>
      <c r="D838" s="91" t="s">
        <v>102</v>
      </c>
      <c r="E838" s="92" t="s">
        <v>3145</v>
      </c>
      <c r="F838" s="93" t="s">
        <v>3146</v>
      </c>
      <c r="G838" s="94" t="s">
        <v>111</v>
      </c>
      <c r="H838" s="95">
        <v>5</v>
      </c>
      <c r="I838" s="96"/>
      <c r="J838" s="25"/>
      <c r="K838" s="97" t="s">
        <v>3</v>
      </c>
      <c r="L838" s="98" t="s">
        <v>43</v>
      </c>
      <c r="N838" s="99">
        <f>M838*H838</f>
        <v>0</v>
      </c>
      <c r="O838" s="99">
        <v>0</v>
      </c>
      <c r="P838" s="99">
        <f>O838*H838</f>
        <v>0</v>
      </c>
      <c r="Q838" s="99">
        <v>0</v>
      </c>
      <c r="R838" s="100">
        <f>Q838*H838</f>
        <v>0</v>
      </c>
      <c r="AP838" s="101" t="s">
        <v>106</v>
      </c>
      <c r="AR838" s="101" t="s">
        <v>102</v>
      </c>
      <c r="AS838" s="101" t="s">
        <v>72</v>
      </c>
      <c r="AW838" s="11" t="s">
        <v>107</v>
      </c>
      <c r="BC838" s="102" t="e">
        <f>IF(L838="základní",#REF!,0)</f>
        <v>#REF!</v>
      </c>
      <c r="BD838" s="102">
        <f>IF(L838="snížená",#REF!,0)</f>
        <v>0</v>
      </c>
      <c r="BE838" s="102">
        <f>IF(L838="zákl. přenesená",#REF!,0)</f>
        <v>0</v>
      </c>
      <c r="BF838" s="102">
        <f>IF(L838="sníž. přenesená",#REF!,0)</f>
        <v>0</v>
      </c>
      <c r="BG838" s="102">
        <f>IF(L838="nulová",#REF!,0)</f>
        <v>0</v>
      </c>
      <c r="BH838" s="11" t="s">
        <v>80</v>
      </c>
      <c r="BI838" s="102" t="e">
        <f>ROUND(#REF!*H838,2)</f>
        <v>#REF!</v>
      </c>
      <c r="BJ838" s="11" t="s">
        <v>106</v>
      </c>
      <c r="BK838" s="101" t="s">
        <v>3147</v>
      </c>
    </row>
    <row r="839" spans="2:63" s="1" customFormat="1" ht="37.9" customHeight="1">
      <c r="B839" s="90"/>
      <c r="C839" s="91" t="s">
        <v>3148</v>
      </c>
      <c r="D839" s="91" t="s">
        <v>102</v>
      </c>
      <c r="E839" s="92" t="s">
        <v>3149</v>
      </c>
      <c r="F839" s="93" t="s">
        <v>3150</v>
      </c>
      <c r="G839" s="94" t="s">
        <v>111</v>
      </c>
      <c r="H839" s="95">
        <v>100</v>
      </c>
      <c r="I839" s="96"/>
      <c r="J839" s="25"/>
      <c r="K839" s="97" t="s">
        <v>3</v>
      </c>
      <c r="L839" s="98" t="s">
        <v>43</v>
      </c>
      <c r="N839" s="99">
        <f>M839*H839</f>
        <v>0</v>
      </c>
      <c r="O839" s="99">
        <v>0</v>
      </c>
      <c r="P839" s="99">
        <f>O839*H839</f>
        <v>0</v>
      </c>
      <c r="Q839" s="99">
        <v>0</v>
      </c>
      <c r="R839" s="100">
        <f>Q839*H839</f>
        <v>0</v>
      </c>
      <c r="AP839" s="101" t="s">
        <v>106</v>
      </c>
      <c r="AR839" s="101" t="s">
        <v>102</v>
      </c>
      <c r="AS839" s="101" t="s">
        <v>72</v>
      </c>
      <c r="AW839" s="11" t="s">
        <v>107</v>
      </c>
      <c r="BC839" s="102" t="e">
        <f>IF(L839="základní",#REF!,0)</f>
        <v>#REF!</v>
      </c>
      <c r="BD839" s="102">
        <f>IF(L839="snížená",#REF!,0)</f>
        <v>0</v>
      </c>
      <c r="BE839" s="102">
        <f>IF(L839="zákl. přenesená",#REF!,0)</f>
        <v>0</v>
      </c>
      <c r="BF839" s="102">
        <f>IF(L839="sníž. přenesená",#REF!,0)</f>
        <v>0</v>
      </c>
      <c r="BG839" s="102">
        <f>IF(L839="nulová",#REF!,0)</f>
        <v>0</v>
      </c>
      <c r="BH839" s="11" t="s">
        <v>80</v>
      </c>
      <c r="BI839" s="102" t="e">
        <f>ROUND(#REF!*H839,2)</f>
        <v>#REF!</v>
      </c>
      <c r="BJ839" s="11" t="s">
        <v>106</v>
      </c>
      <c r="BK839" s="101" t="s">
        <v>3151</v>
      </c>
    </row>
    <row r="840" spans="2:63" s="1" customFormat="1" ht="37.9" customHeight="1">
      <c r="B840" s="90"/>
      <c r="C840" s="91" t="s">
        <v>3152</v>
      </c>
      <c r="D840" s="91" t="s">
        <v>102</v>
      </c>
      <c r="E840" s="92" t="s">
        <v>3153</v>
      </c>
      <c r="F840" s="93" t="s">
        <v>3154</v>
      </c>
      <c r="G840" s="94" t="s">
        <v>111</v>
      </c>
      <c r="H840" s="95">
        <v>100</v>
      </c>
      <c r="I840" s="96"/>
      <c r="J840" s="25"/>
      <c r="K840" s="97" t="s">
        <v>3</v>
      </c>
      <c r="L840" s="98" t="s">
        <v>43</v>
      </c>
      <c r="N840" s="99">
        <f>M840*H840</f>
        <v>0</v>
      </c>
      <c r="O840" s="99">
        <v>0</v>
      </c>
      <c r="P840" s="99">
        <f>O840*H840</f>
        <v>0</v>
      </c>
      <c r="Q840" s="99">
        <v>0</v>
      </c>
      <c r="R840" s="100">
        <f>Q840*H840</f>
        <v>0</v>
      </c>
      <c r="AP840" s="101" t="s">
        <v>106</v>
      </c>
      <c r="AR840" s="101" t="s">
        <v>102</v>
      </c>
      <c r="AS840" s="101" t="s">
        <v>72</v>
      </c>
      <c r="AW840" s="11" t="s">
        <v>107</v>
      </c>
      <c r="BC840" s="102" t="e">
        <f>IF(L840="základní",#REF!,0)</f>
        <v>#REF!</v>
      </c>
      <c r="BD840" s="102">
        <f>IF(L840="snížená",#REF!,0)</f>
        <v>0</v>
      </c>
      <c r="BE840" s="102">
        <f>IF(L840="zákl. přenesená",#REF!,0)</f>
        <v>0</v>
      </c>
      <c r="BF840" s="102">
        <f>IF(L840="sníž. přenesená",#REF!,0)</f>
        <v>0</v>
      </c>
      <c r="BG840" s="102">
        <f>IF(L840="nulová",#REF!,0)</f>
        <v>0</v>
      </c>
      <c r="BH840" s="11" t="s">
        <v>80</v>
      </c>
      <c r="BI840" s="102" t="e">
        <f>ROUND(#REF!*H840,2)</f>
        <v>#REF!</v>
      </c>
      <c r="BJ840" s="11" t="s">
        <v>106</v>
      </c>
      <c r="BK840" s="101" t="s">
        <v>3155</v>
      </c>
    </row>
    <row r="841" spans="2:63" s="1" customFormat="1" ht="37.9" customHeight="1">
      <c r="B841" s="90"/>
      <c r="C841" s="91" t="s">
        <v>3156</v>
      </c>
      <c r="D841" s="91" t="s">
        <v>102</v>
      </c>
      <c r="E841" s="92" t="s">
        <v>3157</v>
      </c>
      <c r="F841" s="93" t="s">
        <v>3158</v>
      </c>
      <c r="G841" s="94" t="s">
        <v>111</v>
      </c>
      <c r="H841" s="95">
        <v>100</v>
      </c>
      <c r="I841" s="96"/>
      <c r="J841" s="25"/>
      <c r="K841" s="97" t="s">
        <v>3</v>
      </c>
      <c r="L841" s="98" t="s">
        <v>43</v>
      </c>
      <c r="N841" s="99">
        <f>M841*H841</f>
        <v>0</v>
      </c>
      <c r="O841" s="99">
        <v>0</v>
      </c>
      <c r="P841" s="99">
        <f>O841*H841</f>
        <v>0</v>
      </c>
      <c r="Q841" s="99">
        <v>0</v>
      </c>
      <c r="R841" s="100">
        <f>Q841*H841</f>
        <v>0</v>
      </c>
      <c r="AP841" s="101" t="s">
        <v>106</v>
      </c>
      <c r="AR841" s="101" t="s">
        <v>102</v>
      </c>
      <c r="AS841" s="101" t="s">
        <v>72</v>
      </c>
      <c r="AW841" s="11" t="s">
        <v>107</v>
      </c>
      <c r="BC841" s="102" t="e">
        <f>IF(L841="základní",#REF!,0)</f>
        <v>#REF!</v>
      </c>
      <c r="BD841" s="102">
        <f>IF(L841="snížená",#REF!,0)</f>
        <v>0</v>
      </c>
      <c r="BE841" s="102">
        <f>IF(L841="zákl. přenesená",#REF!,0)</f>
        <v>0</v>
      </c>
      <c r="BF841" s="102">
        <f>IF(L841="sníž. přenesená",#REF!,0)</f>
        <v>0</v>
      </c>
      <c r="BG841" s="102">
        <f>IF(L841="nulová",#REF!,0)</f>
        <v>0</v>
      </c>
      <c r="BH841" s="11" t="s">
        <v>80</v>
      </c>
      <c r="BI841" s="102" t="e">
        <f>ROUND(#REF!*H841,2)</f>
        <v>#REF!</v>
      </c>
      <c r="BJ841" s="11" t="s">
        <v>106</v>
      </c>
      <c r="BK841" s="101" t="s">
        <v>3159</v>
      </c>
    </row>
    <row r="842" spans="2:63" s="1" customFormat="1" ht="37.9" customHeight="1">
      <c r="B842" s="90"/>
      <c r="C842" s="91" t="s">
        <v>3160</v>
      </c>
      <c r="D842" s="91" t="s">
        <v>102</v>
      </c>
      <c r="E842" s="92" t="s">
        <v>3161</v>
      </c>
      <c r="F842" s="93" t="s">
        <v>3162</v>
      </c>
      <c r="G842" s="94" t="s">
        <v>111</v>
      </c>
      <c r="H842" s="95">
        <v>100</v>
      </c>
      <c r="I842" s="96"/>
      <c r="J842" s="25"/>
      <c r="K842" s="97" t="s">
        <v>3</v>
      </c>
      <c r="L842" s="98" t="s">
        <v>43</v>
      </c>
      <c r="N842" s="99">
        <f>M842*H842</f>
        <v>0</v>
      </c>
      <c r="O842" s="99">
        <v>0</v>
      </c>
      <c r="P842" s="99">
        <f>O842*H842</f>
        <v>0</v>
      </c>
      <c r="Q842" s="99">
        <v>0</v>
      </c>
      <c r="R842" s="100">
        <f>Q842*H842</f>
        <v>0</v>
      </c>
      <c r="AP842" s="101" t="s">
        <v>106</v>
      </c>
      <c r="AR842" s="101" t="s">
        <v>102</v>
      </c>
      <c r="AS842" s="101" t="s">
        <v>72</v>
      </c>
      <c r="AW842" s="11" t="s">
        <v>107</v>
      </c>
      <c r="BC842" s="102" t="e">
        <f>IF(L842="základní",#REF!,0)</f>
        <v>#REF!</v>
      </c>
      <c r="BD842" s="102">
        <f>IF(L842="snížená",#REF!,0)</f>
        <v>0</v>
      </c>
      <c r="BE842" s="102">
        <f>IF(L842="zákl. přenesená",#REF!,0)</f>
        <v>0</v>
      </c>
      <c r="BF842" s="102">
        <f>IF(L842="sníž. přenesená",#REF!,0)</f>
        <v>0</v>
      </c>
      <c r="BG842" s="102">
        <f>IF(L842="nulová",#REF!,0)</f>
        <v>0</v>
      </c>
      <c r="BH842" s="11" t="s">
        <v>80</v>
      </c>
      <c r="BI842" s="102" t="e">
        <f>ROUND(#REF!*H842,2)</f>
        <v>#REF!</v>
      </c>
      <c r="BJ842" s="11" t="s">
        <v>106</v>
      </c>
      <c r="BK842" s="101" t="s">
        <v>3163</v>
      </c>
    </row>
    <row r="843" spans="2:63" s="1" customFormat="1" ht="37.9" customHeight="1">
      <c r="B843" s="90"/>
      <c r="C843" s="91" t="s">
        <v>3164</v>
      </c>
      <c r="D843" s="91" t="s">
        <v>102</v>
      </c>
      <c r="E843" s="92" t="s">
        <v>3165</v>
      </c>
      <c r="F843" s="93" t="s">
        <v>3166</v>
      </c>
      <c r="G843" s="94" t="s">
        <v>111</v>
      </c>
      <c r="H843" s="95">
        <v>100</v>
      </c>
      <c r="I843" s="96"/>
      <c r="J843" s="25"/>
      <c r="K843" s="97" t="s">
        <v>3</v>
      </c>
      <c r="L843" s="98" t="s">
        <v>43</v>
      </c>
      <c r="N843" s="99">
        <f>M843*H843</f>
        <v>0</v>
      </c>
      <c r="O843" s="99">
        <v>0</v>
      </c>
      <c r="P843" s="99">
        <f>O843*H843</f>
        <v>0</v>
      </c>
      <c r="Q843" s="99">
        <v>0</v>
      </c>
      <c r="R843" s="100">
        <f>Q843*H843</f>
        <v>0</v>
      </c>
      <c r="AP843" s="101" t="s">
        <v>106</v>
      </c>
      <c r="AR843" s="101" t="s">
        <v>102</v>
      </c>
      <c r="AS843" s="101" t="s">
        <v>72</v>
      </c>
      <c r="AW843" s="11" t="s">
        <v>107</v>
      </c>
      <c r="BC843" s="102" t="e">
        <f>IF(L843="základní",#REF!,0)</f>
        <v>#REF!</v>
      </c>
      <c r="BD843" s="102">
        <f>IF(L843="snížená",#REF!,0)</f>
        <v>0</v>
      </c>
      <c r="BE843" s="102">
        <f>IF(L843="zákl. přenesená",#REF!,0)</f>
        <v>0</v>
      </c>
      <c r="BF843" s="102">
        <f>IF(L843="sníž. přenesená",#REF!,0)</f>
        <v>0</v>
      </c>
      <c r="BG843" s="102">
        <f>IF(L843="nulová",#REF!,0)</f>
        <v>0</v>
      </c>
      <c r="BH843" s="11" t="s">
        <v>80</v>
      </c>
      <c r="BI843" s="102" t="e">
        <f>ROUND(#REF!*H843,2)</f>
        <v>#REF!</v>
      </c>
      <c r="BJ843" s="11" t="s">
        <v>106</v>
      </c>
      <c r="BK843" s="101" t="s">
        <v>3167</v>
      </c>
    </row>
    <row r="844" spans="2:63" s="1" customFormat="1" ht="37.9" customHeight="1">
      <c r="B844" s="90"/>
      <c r="C844" s="91" t="s">
        <v>3168</v>
      </c>
      <c r="D844" s="91" t="s">
        <v>102</v>
      </c>
      <c r="E844" s="92" t="s">
        <v>3169</v>
      </c>
      <c r="F844" s="93" t="s">
        <v>3170</v>
      </c>
      <c r="G844" s="94" t="s">
        <v>111</v>
      </c>
      <c r="H844" s="95">
        <v>100</v>
      </c>
      <c r="I844" s="96"/>
      <c r="J844" s="25"/>
      <c r="K844" s="97" t="s">
        <v>3</v>
      </c>
      <c r="L844" s="98" t="s">
        <v>43</v>
      </c>
      <c r="N844" s="99">
        <f>M844*H844</f>
        <v>0</v>
      </c>
      <c r="O844" s="99">
        <v>0</v>
      </c>
      <c r="P844" s="99">
        <f>O844*H844</f>
        <v>0</v>
      </c>
      <c r="Q844" s="99">
        <v>0</v>
      </c>
      <c r="R844" s="100">
        <f>Q844*H844</f>
        <v>0</v>
      </c>
      <c r="AP844" s="101" t="s">
        <v>106</v>
      </c>
      <c r="AR844" s="101" t="s">
        <v>102</v>
      </c>
      <c r="AS844" s="101" t="s">
        <v>72</v>
      </c>
      <c r="AW844" s="11" t="s">
        <v>107</v>
      </c>
      <c r="BC844" s="102" t="e">
        <f>IF(L844="základní",#REF!,0)</f>
        <v>#REF!</v>
      </c>
      <c r="BD844" s="102">
        <f>IF(L844="snížená",#REF!,0)</f>
        <v>0</v>
      </c>
      <c r="BE844" s="102">
        <f>IF(L844="zákl. přenesená",#REF!,0)</f>
        <v>0</v>
      </c>
      <c r="BF844" s="102">
        <f>IF(L844="sníž. přenesená",#REF!,0)</f>
        <v>0</v>
      </c>
      <c r="BG844" s="102">
        <f>IF(L844="nulová",#REF!,0)</f>
        <v>0</v>
      </c>
      <c r="BH844" s="11" t="s">
        <v>80</v>
      </c>
      <c r="BI844" s="102" t="e">
        <f>ROUND(#REF!*H844,2)</f>
        <v>#REF!</v>
      </c>
      <c r="BJ844" s="11" t="s">
        <v>106</v>
      </c>
      <c r="BK844" s="101" t="s">
        <v>3171</v>
      </c>
    </row>
    <row r="845" spans="2:63" s="1" customFormat="1" ht="37.9" customHeight="1">
      <c r="B845" s="90"/>
      <c r="C845" s="91" t="s">
        <v>3172</v>
      </c>
      <c r="D845" s="91" t="s">
        <v>102</v>
      </c>
      <c r="E845" s="92" t="s">
        <v>3173</v>
      </c>
      <c r="F845" s="93" t="s">
        <v>3174</v>
      </c>
      <c r="G845" s="94" t="s">
        <v>111</v>
      </c>
      <c r="H845" s="95">
        <v>100</v>
      </c>
      <c r="I845" s="96"/>
      <c r="J845" s="25"/>
      <c r="K845" s="97" t="s">
        <v>3</v>
      </c>
      <c r="L845" s="98" t="s">
        <v>43</v>
      </c>
      <c r="N845" s="99">
        <f>M845*H845</f>
        <v>0</v>
      </c>
      <c r="O845" s="99">
        <v>0</v>
      </c>
      <c r="P845" s="99">
        <f>O845*H845</f>
        <v>0</v>
      </c>
      <c r="Q845" s="99">
        <v>0</v>
      </c>
      <c r="R845" s="100">
        <f>Q845*H845</f>
        <v>0</v>
      </c>
      <c r="AP845" s="101" t="s">
        <v>106</v>
      </c>
      <c r="AR845" s="101" t="s">
        <v>102</v>
      </c>
      <c r="AS845" s="101" t="s">
        <v>72</v>
      </c>
      <c r="AW845" s="11" t="s">
        <v>107</v>
      </c>
      <c r="BC845" s="102" t="e">
        <f>IF(L845="základní",#REF!,0)</f>
        <v>#REF!</v>
      </c>
      <c r="BD845" s="102">
        <f>IF(L845="snížená",#REF!,0)</f>
        <v>0</v>
      </c>
      <c r="BE845" s="102">
        <f>IF(L845="zákl. přenesená",#REF!,0)</f>
        <v>0</v>
      </c>
      <c r="BF845" s="102">
        <f>IF(L845="sníž. přenesená",#REF!,0)</f>
        <v>0</v>
      </c>
      <c r="BG845" s="102">
        <f>IF(L845="nulová",#REF!,0)</f>
        <v>0</v>
      </c>
      <c r="BH845" s="11" t="s">
        <v>80</v>
      </c>
      <c r="BI845" s="102" t="e">
        <f>ROUND(#REF!*H845,2)</f>
        <v>#REF!</v>
      </c>
      <c r="BJ845" s="11" t="s">
        <v>106</v>
      </c>
      <c r="BK845" s="101" t="s">
        <v>3175</v>
      </c>
    </row>
    <row r="846" spans="2:63" s="1" customFormat="1" ht="37.9" customHeight="1">
      <c r="B846" s="90"/>
      <c r="C846" s="91" t="s">
        <v>3176</v>
      </c>
      <c r="D846" s="91" t="s">
        <v>102</v>
      </c>
      <c r="E846" s="92" t="s">
        <v>3177</v>
      </c>
      <c r="F846" s="93" t="s">
        <v>3178</v>
      </c>
      <c r="G846" s="94" t="s">
        <v>111</v>
      </c>
      <c r="H846" s="95">
        <v>100</v>
      </c>
      <c r="I846" s="96"/>
      <c r="J846" s="25"/>
      <c r="K846" s="97" t="s">
        <v>3</v>
      </c>
      <c r="L846" s="98" t="s">
        <v>43</v>
      </c>
      <c r="N846" s="99">
        <f>M846*H846</f>
        <v>0</v>
      </c>
      <c r="O846" s="99">
        <v>0</v>
      </c>
      <c r="P846" s="99">
        <f>O846*H846</f>
        <v>0</v>
      </c>
      <c r="Q846" s="99">
        <v>0</v>
      </c>
      <c r="R846" s="100">
        <f>Q846*H846</f>
        <v>0</v>
      </c>
      <c r="AP846" s="101" t="s">
        <v>106</v>
      </c>
      <c r="AR846" s="101" t="s">
        <v>102</v>
      </c>
      <c r="AS846" s="101" t="s">
        <v>72</v>
      </c>
      <c r="AW846" s="11" t="s">
        <v>107</v>
      </c>
      <c r="BC846" s="102" t="e">
        <f>IF(L846="základní",#REF!,0)</f>
        <v>#REF!</v>
      </c>
      <c r="BD846" s="102">
        <f>IF(L846="snížená",#REF!,0)</f>
        <v>0</v>
      </c>
      <c r="BE846" s="102">
        <f>IF(L846="zákl. přenesená",#REF!,0)</f>
        <v>0</v>
      </c>
      <c r="BF846" s="102">
        <f>IF(L846="sníž. přenesená",#REF!,0)</f>
        <v>0</v>
      </c>
      <c r="BG846" s="102">
        <f>IF(L846="nulová",#REF!,0)</f>
        <v>0</v>
      </c>
      <c r="BH846" s="11" t="s">
        <v>80</v>
      </c>
      <c r="BI846" s="102" t="e">
        <f>ROUND(#REF!*H846,2)</f>
        <v>#REF!</v>
      </c>
      <c r="BJ846" s="11" t="s">
        <v>106</v>
      </c>
      <c r="BK846" s="101" t="s">
        <v>3179</v>
      </c>
    </row>
    <row r="847" spans="2:63" s="1" customFormat="1" ht="66.75" customHeight="1">
      <c r="B847" s="90"/>
      <c r="C847" s="91" t="s">
        <v>3180</v>
      </c>
      <c r="D847" s="91" t="s">
        <v>102</v>
      </c>
      <c r="E847" s="92" t="s">
        <v>3181</v>
      </c>
      <c r="F847" s="93" t="s">
        <v>3182</v>
      </c>
      <c r="G847" s="94" t="s">
        <v>148</v>
      </c>
      <c r="H847" s="95">
        <v>250</v>
      </c>
      <c r="I847" s="96"/>
      <c r="J847" s="25"/>
      <c r="K847" s="97" t="s">
        <v>3</v>
      </c>
      <c r="L847" s="98" t="s">
        <v>43</v>
      </c>
      <c r="N847" s="99">
        <f>M847*H847</f>
        <v>0</v>
      </c>
      <c r="O847" s="99">
        <v>0</v>
      </c>
      <c r="P847" s="99">
        <f>O847*H847</f>
        <v>0</v>
      </c>
      <c r="Q847" s="99">
        <v>0</v>
      </c>
      <c r="R847" s="100">
        <f>Q847*H847</f>
        <v>0</v>
      </c>
      <c r="AP847" s="101" t="s">
        <v>106</v>
      </c>
      <c r="AR847" s="101" t="s">
        <v>102</v>
      </c>
      <c r="AS847" s="101" t="s">
        <v>72</v>
      </c>
      <c r="AW847" s="11" t="s">
        <v>107</v>
      </c>
      <c r="BC847" s="102" t="e">
        <f>IF(L847="základní",#REF!,0)</f>
        <v>#REF!</v>
      </c>
      <c r="BD847" s="102">
        <f>IF(L847="snížená",#REF!,0)</f>
        <v>0</v>
      </c>
      <c r="BE847" s="102">
        <f>IF(L847="zákl. přenesená",#REF!,0)</f>
        <v>0</v>
      </c>
      <c r="BF847" s="102">
        <f>IF(L847="sníž. přenesená",#REF!,0)</f>
        <v>0</v>
      </c>
      <c r="BG847" s="102">
        <f>IF(L847="nulová",#REF!,0)</f>
        <v>0</v>
      </c>
      <c r="BH847" s="11" t="s">
        <v>80</v>
      </c>
      <c r="BI847" s="102" t="e">
        <f>ROUND(#REF!*H847,2)</f>
        <v>#REF!</v>
      </c>
      <c r="BJ847" s="11" t="s">
        <v>106</v>
      </c>
      <c r="BK847" s="101" t="s">
        <v>3183</v>
      </c>
    </row>
    <row r="848" spans="2:63" s="1" customFormat="1" ht="66.75" customHeight="1">
      <c r="B848" s="90"/>
      <c r="C848" s="91" t="s">
        <v>3184</v>
      </c>
      <c r="D848" s="91" t="s">
        <v>102</v>
      </c>
      <c r="E848" s="92" t="s">
        <v>3185</v>
      </c>
      <c r="F848" s="93" t="s">
        <v>3186</v>
      </c>
      <c r="G848" s="94" t="s">
        <v>148</v>
      </c>
      <c r="H848" s="95">
        <v>50</v>
      </c>
      <c r="I848" s="96"/>
      <c r="J848" s="25"/>
      <c r="K848" s="97" t="s">
        <v>3</v>
      </c>
      <c r="L848" s="98" t="s">
        <v>43</v>
      </c>
      <c r="N848" s="99">
        <f>M848*H848</f>
        <v>0</v>
      </c>
      <c r="O848" s="99">
        <v>0</v>
      </c>
      <c r="P848" s="99">
        <f>O848*H848</f>
        <v>0</v>
      </c>
      <c r="Q848" s="99">
        <v>0</v>
      </c>
      <c r="R848" s="100">
        <f>Q848*H848</f>
        <v>0</v>
      </c>
      <c r="AP848" s="101" t="s">
        <v>106</v>
      </c>
      <c r="AR848" s="101" t="s">
        <v>102</v>
      </c>
      <c r="AS848" s="101" t="s">
        <v>72</v>
      </c>
      <c r="AW848" s="11" t="s">
        <v>107</v>
      </c>
      <c r="BC848" s="102" t="e">
        <f>IF(L848="základní",#REF!,0)</f>
        <v>#REF!</v>
      </c>
      <c r="BD848" s="102">
        <f>IF(L848="snížená",#REF!,0)</f>
        <v>0</v>
      </c>
      <c r="BE848" s="102">
        <f>IF(L848="zákl. přenesená",#REF!,0)</f>
        <v>0</v>
      </c>
      <c r="BF848" s="102">
        <f>IF(L848="sníž. přenesená",#REF!,0)</f>
        <v>0</v>
      </c>
      <c r="BG848" s="102">
        <f>IF(L848="nulová",#REF!,0)</f>
        <v>0</v>
      </c>
      <c r="BH848" s="11" t="s">
        <v>80</v>
      </c>
      <c r="BI848" s="102" t="e">
        <f>ROUND(#REF!*H848,2)</f>
        <v>#REF!</v>
      </c>
      <c r="BJ848" s="11" t="s">
        <v>106</v>
      </c>
      <c r="BK848" s="101" t="s">
        <v>3187</v>
      </c>
    </row>
    <row r="849" spans="2:63" s="1" customFormat="1" ht="66.75" customHeight="1">
      <c r="B849" s="90"/>
      <c r="C849" s="91" t="s">
        <v>3188</v>
      </c>
      <c r="D849" s="91" t="s">
        <v>102</v>
      </c>
      <c r="E849" s="92" t="s">
        <v>3189</v>
      </c>
      <c r="F849" s="93" t="s">
        <v>3190</v>
      </c>
      <c r="G849" s="94" t="s">
        <v>148</v>
      </c>
      <c r="H849" s="95">
        <v>50</v>
      </c>
      <c r="I849" s="96"/>
      <c r="J849" s="25"/>
      <c r="K849" s="97" t="s">
        <v>3</v>
      </c>
      <c r="L849" s="98" t="s">
        <v>43</v>
      </c>
      <c r="N849" s="99">
        <f>M849*H849</f>
        <v>0</v>
      </c>
      <c r="O849" s="99">
        <v>0</v>
      </c>
      <c r="P849" s="99">
        <f>O849*H849</f>
        <v>0</v>
      </c>
      <c r="Q849" s="99">
        <v>0</v>
      </c>
      <c r="R849" s="100">
        <f>Q849*H849</f>
        <v>0</v>
      </c>
      <c r="AP849" s="101" t="s">
        <v>106</v>
      </c>
      <c r="AR849" s="101" t="s">
        <v>102</v>
      </c>
      <c r="AS849" s="101" t="s">
        <v>72</v>
      </c>
      <c r="AW849" s="11" t="s">
        <v>107</v>
      </c>
      <c r="BC849" s="102" t="e">
        <f>IF(L849="základní",#REF!,0)</f>
        <v>#REF!</v>
      </c>
      <c r="BD849" s="102">
        <f>IF(L849="snížená",#REF!,0)</f>
        <v>0</v>
      </c>
      <c r="BE849" s="102">
        <f>IF(L849="zákl. přenesená",#REF!,0)</f>
        <v>0</v>
      </c>
      <c r="BF849" s="102">
        <f>IF(L849="sníž. přenesená",#REF!,0)</f>
        <v>0</v>
      </c>
      <c r="BG849" s="102">
        <f>IF(L849="nulová",#REF!,0)</f>
        <v>0</v>
      </c>
      <c r="BH849" s="11" t="s">
        <v>80</v>
      </c>
      <c r="BI849" s="102" t="e">
        <f>ROUND(#REF!*H849,2)</f>
        <v>#REF!</v>
      </c>
      <c r="BJ849" s="11" t="s">
        <v>106</v>
      </c>
      <c r="BK849" s="101" t="s">
        <v>3191</v>
      </c>
    </row>
    <row r="850" spans="2:63" s="1" customFormat="1" ht="66.75" customHeight="1">
      <c r="B850" s="90"/>
      <c r="C850" s="91" t="s">
        <v>3192</v>
      </c>
      <c r="D850" s="91" t="s">
        <v>102</v>
      </c>
      <c r="E850" s="92" t="s">
        <v>3193</v>
      </c>
      <c r="F850" s="93" t="s">
        <v>3194</v>
      </c>
      <c r="G850" s="94" t="s">
        <v>148</v>
      </c>
      <c r="H850" s="95">
        <v>250</v>
      </c>
      <c r="I850" s="96"/>
      <c r="J850" s="25"/>
      <c r="K850" s="97" t="s">
        <v>3</v>
      </c>
      <c r="L850" s="98" t="s">
        <v>43</v>
      </c>
      <c r="N850" s="99">
        <f>M850*H850</f>
        <v>0</v>
      </c>
      <c r="O850" s="99">
        <v>0</v>
      </c>
      <c r="P850" s="99">
        <f>O850*H850</f>
        <v>0</v>
      </c>
      <c r="Q850" s="99">
        <v>0</v>
      </c>
      <c r="R850" s="100">
        <f>Q850*H850</f>
        <v>0</v>
      </c>
      <c r="AP850" s="101" t="s">
        <v>106</v>
      </c>
      <c r="AR850" s="101" t="s">
        <v>102</v>
      </c>
      <c r="AS850" s="101" t="s">
        <v>72</v>
      </c>
      <c r="AW850" s="11" t="s">
        <v>107</v>
      </c>
      <c r="BC850" s="102" t="e">
        <f>IF(L850="základní",#REF!,0)</f>
        <v>#REF!</v>
      </c>
      <c r="BD850" s="102">
        <f>IF(L850="snížená",#REF!,0)</f>
        <v>0</v>
      </c>
      <c r="BE850" s="102">
        <f>IF(L850="zákl. přenesená",#REF!,0)</f>
        <v>0</v>
      </c>
      <c r="BF850" s="102">
        <f>IF(L850="sníž. přenesená",#REF!,0)</f>
        <v>0</v>
      </c>
      <c r="BG850" s="102">
        <f>IF(L850="nulová",#REF!,0)</f>
        <v>0</v>
      </c>
      <c r="BH850" s="11" t="s">
        <v>80</v>
      </c>
      <c r="BI850" s="102" t="e">
        <f>ROUND(#REF!*H850,2)</f>
        <v>#REF!</v>
      </c>
      <c r="BJ850" s="11" t="s">
        <v>106</v>
      </c>
      <c r="BK850" s="101" t="s">
        <v>3195</v>
      </c>
    </row>
    <row r="851" spans="2:63" s="1" customFormat="1" ht="66.75" customHeight="1">
      <c r="B851" s="90"/>
      <c r="C851" s="91" t="s">
        <v>3196</v>
      </c>
      <c r="D851" s="91" t="s">
        <v>102</v>
      </c>
      <c r="E851" s="92" t="s">
        <v>3197</v>
      </c>
      <c r="F851" s="93" t="s">
        <v>3198</v>
      </c>
      <c r="G851" s="94" t="s">
        <v>148</v>
      </c>
      <c r="H851" s="95">
        <v>50</v>
      </c>
      <c r="I851" s="96"/>
      <c r="J851" s="25"/>
      <c r="K851" s="97" t="s">
        <v>3</v>
      </c>
      <c r="L851" s="98" t="s">
        <v>43</v>
      </c>
      <c r="N851" s="99">
        <f>M851*H851</f>
        <v>0</v>
      </c>
      <c r="O851" s="99">
        <v>0</v>
      </c>
      <c r="P851" s="99">
        <f>O851*H851</f>
        <v>0</v>
      </c>
      <c r="Q851" s="99">
        <v>0</v>
      </c>
      <c r="R851" s="100">
        <f>Q851*H851</f>
        <v>0</v>
      </c>
      <c r="AP851" s="101" t="s">
        <v>106</v>
      </c>
      <c r="AR851" s="101" t="s">
        <v>102</v>
      </c>
      <c r="AS851" s="101" t="s">
        <v>72</v>
      </c>
      <c r="AW851" s="11" t="s">
        <v>107</v>
      </c>
      <c r="BC851" s="102" t="e">
        <f>IF(L851="základní",#REF!,0)</f>
        <v>#REF!</v>
      </c>
      <c r="BD851" s="102">
        <f>IF(L851="snížená",#REF!,0)</f>
        <v>0</v>
      </c>
      <c r="BE851" s="102">
        <f>IF(L851="zákl. přenesená",#REF!,0)</f>
        <v>0</v>
      </c>
      <c r="BF851" s="102">
        <f>IF(L851="sníž. přenesená",#REF!,0)</f>
        <v>0</v>
      </c>
      <c r="BG851" s="102">
        <f>IF(L851="nulová",#REF!,0)</f>
        <v>0</v>
      </c>
      <c r="BH851" s="11" t="s">
        <v>80</v>
      </c>
      <c r="BI851" s="102" t="e">
        <f>ROUND(#REF!*H851,2)</f>
        <v>#REF!</v>
      </c>
      <c r="BJ851" s="11" t="s">
        <v>106</v>
      </c>
      <c r="BK851" s="101" t="s">
        <v>3199</v>
      </c>
    </row>
    <row r="852" spans="2:63" s="1" customFormat="1" ht="66.75" customHeight="1">
      <c r="B852" s="90"/>
      <c r="C852" s="91" t="s">
        <v>3200</v>
      </c>
      <c r="D852" s="91" t="s">
        <v>102</v>
      </c>
      <c r="E852" s="92" t="s">
        <v>3201</v>
      </c>
      <c r="F852" s="93" t="s">
        <v>3202</v>
      </c>
      <c r="G852" s="94" t="s">
        <v>148</v>
      </c>
      <c r="H852" s="95">
        <v>50</v>
      </c>
      <c r="I852" s="96"/>
      <c r="J852" s="25"/>
      <c r="K852" s="97" t="s">
        <v>3</v>
      </c>
      <c r="L852" s="98" t="s">
        <v>43</v>
      </c>
      <c r="N852" s="99">
        <f>M852*H852</f>
        <v>0</v>
      </c>
      <c r="O852" s="99">
        <v>0</v>
      </c>
      <c r="P852" s="99">
        <f>O852*H852</f>
        <v>0</v>
      </c>
      <c r="Q852" s="99">
        <v>0</v>
      </c>
      <c r="R852" s="100">
        <f>Q852*H852</f>
        <v>0</v>
      </c>
      <c r="AP852" s="101" t="s">
        <v>106</v>
      </c>
      <c r="AR852" s="101" t="s">
        <v>102</v>
      </c>
      <c r="AS852" s="101" t="s">
        <v>72</v>
      </c>
      <c r="AW852" s="11" t="s">
        <v>107</v>
      </c>
      <c r="BC852" s="102" t="e">
        <f>IF(L852="základní",#REF!,0)</f>
        <v>#REF!</v>
      </c>
      <c r="BD852" s="102">
        <f>IF(L852="snížená",#REF!,0)</f>
        <v>0</v>
      </c>
      <c r="BE852" s="102">
        <f>IF(L852="zákl. přenesená",#REF!,0)</f>
        <v>0</v>
      </c>
      <c r="BF852" s="102">
        <f>IF(L852="sníž. přenesená",#REF!,0)</f>
        <v>0</v>
      </c>
      <c r="BG852" s="102">
        <f>IF(L852="nulová",#REF!,0)</f>
        <v>0</v>
      </c>
      <c r="BH852" s="11" t="s">
        <v>80</v>
      </c>
      <c r="BI852" s="102" t="e">
        <f>ROUND(#REF!*H852,2)</f>
        <v>#REF!</v>
      </c>
      <c r="BJ852" s="11" t="s">
        <v>106</v>
      </c>
      <c r="BK852" s="101" t="s">
        <v>3203</v>
      </c>
    </row>
    <row r="853" spans="2:63" s="1" customFormat="1" ht="66.75" customHeight="1">
      <c r="B853" s="90"/>
      <c r="C853" s="91" t="s">
        <v>3204</v>
      </c>
      <c r="D853" s="91" t="s">
        <v>102</v>
      </c>
      <c r="E853" s="92" t="s">
        <v>3205</v>
      </c>
      <c r="F853" s="93" t="s">
        <v>3206</v>
      </c>
      <c r="G853" s="94" t="s">
        <v>148</v>
      </c>
      <c r="H853" s="95">
        <v>50</v>
      </c>
      <c r="I853" s="96"/>
      <c r="J853" s="25"/>
      <c r="K853" s="97" t="s">
        <v>3</v>
      </c>
      <c r="L853" s="98" t="s">
        <v>43</v>
      </c>
      <c r="N853" s="99">
        <f>M853*H853</f>
        <v>0</v>
      </c>
      <c r="O853" s="99">
        <v>0</v>
      </c>
      <c r="P853" s="99">
        <f>O853*H853</f>
        <v>0</v>
      </c>
      <c r="Q853" s="99">
        <v>0</v>
      </c>
      <c r="R853" s="100">
        <f>Q853*H853</f>
        <v>0</v>
      </c>
      <c r="AP853" s="101" t="s">
        <v>106</v>
      </c>
      <c r="AR853" s="101" t="s">
        <v>102</v>
      </c>
      <c r="AS853" s="101" t="s">
        <v>72</v>
      </c>
      <c r="AW853" s="11" t="s">
        <v>107</v>
      </c>
      <c r="BC853" s="102" t="e">
        <f>IF(L853="základní",#REF!,0)</f>
        <v>#REF!</v>
      </c>
      <c r="BD853" s="102">
        <f>IF(L853="snížená",#REF!,0)</f>
        <v>0</v>
      </c>
      <c r="BE853" s="102">
        <f>IF(L853="zákl. přenesená",#REF!,0)</f>
        <v>0</v>
      </c>
      <c r="BF853" s="102">
        <f>IF(L853="sníž. přenesená",#REF!,0)</f>
        <v>0</v>
      </c>
      <c r="BG853" s="102">
        <f>IF(L853="nulová",#REF!,0)</f>
        <v>0</v>
      </c>
      <c r="BH853" s="11" t="s">
        <v>80</v>
      </c>
      <c r="BI853" s="102" t="e">
        <f>ROUND(#REF!*H853,2)</f>
        <v>#REF!</v>
      </c>
      <c r="BJ853" s="11" t="s">
        <v>106</v>
      </c>
      <c r="BK853" s="101" t="s">
        <v>3207</v>
      </c>
    </row>
    <row r="854" spans="2:63" s="1" customFormat="1" ht="66.75" customHeight="1">
      <c r="B854" s="90"/>
      <c r="C854" s="91" t="s">
        <v>3208</v>
      </c>
      <c r="D854" s="91" t="s">
        <v>102</v>
      </c>
      <c r="E854" s="92" t="s">
        <v>3209</v>
      </c>
      <c r="F854" s="93" t="s">
        <v>3210</v>
      </c>
      <c r="G854" s="94" t="s">
        <v>148</v>
      </c>
      <c r="H854" s="95">
        <v>50</v>
      </c>
      <c r="I854" s="96"/>
      <c r="J854" s="25"/>
      <c r="K854" s="97" t="s">
        <v>3</v>
      </c>
      <c r="L854" s="98" t="s">
        <v>43</v>
      </c>
      <c r="N854" s="99">
        <f>M854*H854</f>
        <v>0</v>
      </c>
      <c r="O854" s="99">
        <v>0</v>
      </c>
      <c r="P854" s="99">
        <f>O854*H854</f>
        <v>0</v>
      </c>
      <c r="Q854" s="99">
        <v>0</v>
      </c>
      <c r="R854" s="100">
        <f>Q854*H854</f>
        <v>0</v>
      </c>
      <c r="AP854" s="101" t="s">
        <v>106</v>
      </c>
      <c r="AR854" s="101" t="s">
        <v>102</v>
      </c>
      <c r="AS854" s="101" t="s">
        <v>72</v>
      </c>
      <c r="AW854" s="11" t="s">
        <v>107</v>
      </c>
      <c r="BC854" s="102" t="e">
        <f>IF(L854="základní",#REF!,0)</f>
        <v>#REF!</v>
      </c>
      <c r="BD854" s="102">
        <f>IF(L854="snížená",#REF!,0)</f>
        <v>0</v>
      </c>
      <c r="BE854" s="102">
        <f>IF(L854="zákl. přenesená",#REF!,0)</f>
        <v>0</v>
      </c>
      <c r="BF854" s="102">
        <f>IF(L854="sníž. přenesená",#REF!,0)</f>
        <v>0</v>
      </c>
      <c r="BG854" s="102">
        <f>IF(L854="nulová",#REF!,0)</f>
        <v>0</v>
      </c>
      <c r="BH854" s="11" t="s">
        <v>80</v>
      </c>
      <c r="BI854" s="102" t="e">
        <f>ROUND(#REF!*H854,2)</f>
        <v>#REF!</v>
      </c>
      <c r="BJ854" s="11" t="s">
        <v>106</v>
      </c>
      <c r="BK854" s="101" t="s">
        <v>3211</v>
      </c>
    </row>
    <row r="855" spans="2:63" s="1" customFormat="1" ht="66.75" customHeight="1">
      <c r="B855" s="90"/>
      <c r="C855" s="91" t="s">
        <v>3212</v>
      </c>
      <c r="D855" s="91" t="s">
        <v>102</v>
      </c>
      <c r="E855" s="92" t="s">
        <v>3213</v>
      </c>
      <c r="F855" s="93" t="s">
        <v>3214</v>
      </c>
      <c r="G855" s="94" t="s">
        <v>148</v>
      </c>
      <c r="H855" s="95">
        <v>100</v>
      </c>
      <c r="I855" s="96"/>
      <c r="J855" s="25"/>
      <c r="K855" s="97" t="s">
        <v>3</v>
      </c>
      <c r="L855" s="98" t="s">
        <v>43</v>
      </c>
      <c r="N855" s="99">
        <f>M855*H855</f>
        <v>0</v>
      </c>
      <c r="O855" s="99">
        <v>0</v>
      </c>
      <c r="P855" s="99">
        <f>O855*H855</f>
        <v>0</v>
      </c>
      <c r="Q855" s="99">
        <v>0</v>
      </c>
      <c r="R855" s="100">
        <f>Q855*H855</f>
        <v>0</v>
      </c>
      <c r="AP855" s="101" t="s">
        <v>106</v>
      </c>
      <c r="AR855" s="101" t="s">
        <v>102</v>
      </c>
      <c r="AS855" s="101" t="s">
        <v>72</v>
      </c>
      <c r="AW855" s="11" t="s">
        <v>107</v>
      </c>
      <c r="BC855" s="102" t="e">
        <f>IF(L855="základní",#REF!,0)</f>
        <v>#REF!</v>
      </c>
      <c r="BD855" s="102">
        <f>IF(L855="snížená",#REF!,0)</f>
        <v>0</v>
      </c>
      <c r="BE855" s="102">
        <f>IF(L855="zákl. přenesená",#REF!,0)</f>
        <v>0</v>
      </c>
      <c r="BF855" s="102">
        <f>IF(L855="sníž. přenesená",#REF!,0)</f>
        <v>0</v>
      </c>
      <c r="BG855" s="102">
        <f>IF(L855="nulová",#REF!,0)</f>
        <v>0</v>
      </c>
      <c r="BH855" s="11" t="s">
        <v>80</v>
      </c>
      <c r="BI855" s="102" t="e">
        <f>ROUND(#REF!*H855,2)</f>
        <v>#REF!</v>
      </c>
      <c r="BJ855" s="11" t="s">
        <v>106</v>
      </c>
      <c r="BK855" s="101" t="s">
        <v>3215</v>
      </c>
    </row>
    <row r="856" spans="2:63" s="1" customFormat="1" ht="66.75" customHeight="1">
      <c r="B856" s="90"/>
      <c r="C856" s="91" t="s">
        <v>3216</v>
      </c>
      <c r="D856" s="91" t="s">
        <v>102</v>
      </c>
      <c r="E856" s="92" t="s">
        <v>3217</v>
      </c>
      <c r="F856" s="93" t="s">
        <v>3218</v>
      </c>
      <c r="G856" s="94" t="s">
        <v>148</v>
      </c>
      <c r="H856" s="95">
        <v>100</v>
      </c>
      <c r="I856" s="96"/>
      <c r="J856" s="25"/>
      <c r="K856" s="97" t="s">
        <v>3</v>
      </c>
      <c r="L856" s="98" t="s">
        <v>43</v>
      </c>
      <c r="N856" s="99">
        <f>M856*H856</f>
        <v>0</v>
      </c>
      <c r="O856" s="99">
        <v>0</v>
      </c>
      <c r="P856" s="99">
        <f>O856*H856</f>
        <v>0</v>
      </c>
      <c r="Q856" s="99">
        <v>0</v>
      </c>
      <c r="R856" s="100">
        <f>Q856*H856</f>
        <v>0</v>
      </c>
      <c r="AP856" s="101" t="s">
        <v>106</v>
      </c>
      <c r="AR856" s="101" t="s">
        <v>102</v>
      </c>
      <c r="AS856" s="101" t="s">
        <v>72</v>
      </c>
      <c r="AW856" s="11" t="s">
        <v>107</v>
      </c>
      <c r="BC856" s="102" t="e">
        <f>IF(L856="základní",#REF!,0)</f>
        <v>#REF!</v>
      </c>
      <c r="BD856" s="102">
        <f>IF(L856="snížená",#REF!,0)</f>
        <v>0</v>
      </c>
      <c r="BE856" s="102">
        <f>IF(L856="zákl. přenesená",#REF!,0)</f>
        <v>0</v>
      </c>
      <c r="BF856" s="102">
        <f>IF(L856="sníž. přenesená",#REF!,0)</f>
        <v>0</v>
      </c>
      <c r="BG856" s="102">
        <f>IF(L856="nulová",#REF!,0)</f>
        <v>0</v>
      </c>
      <c r="BH856" s="11" t="s">
        <v>80</v>
      </c>
      <c r="BI856" s="102" t="e">
        <f>ROUND(#REF!*H856,2)</f>
        <v>#REF!</v>
      </c>
      <c r="BJ856" s="11" t="s">
        <v>106</v>
      </c>
      <c r="BK856" s="101" t="s">
        <v>3219</v>
      </c>
    </row>
    <row r="857" spans="2:63" s="1" customFormat="1" ht="66.75" customHeight="1">
      <c r="B857" s="90"/>
      <c r="C857" s="91" t="s">
        <v>3220</v>
      </c>
      <c r="D857" s="91" t="s">
        <v>102</v>
      </c>
      <c r="E857" s="92" t="s">
        <v>3221</v>
      </c>
      <c r="F857" s="93" t="s">
        <v>3222</v>
      </c>
      <c r="G857" s="94" t="s">
        <v>148</v>
      </c>
      <c r="H857" s="95">
        <v>250</v>
      </c>
      <c r="I857" s="96"/>
      <c r="J857" s="25"/>
      <c r="K857" s="97" t="s">
        <v>3</v>
      </c>
      <c r="L857" s="98" t="s">
        <v>43</v>
      </c>
      <c r="N857" s="99">
        <f>M857*H857</f>
        <v>0</v>
      </c>
      <c r="O857" s="99">
        <v>0</v>
      </c>
      <c r="P857" s="99">
        <f>O857*H857</f>
        <v>0</v>
      </c>
      <c r="Q857" s="99">
        <v>0</v>
      </c>
      <c r="R857" s="100">
        <f>Q857*H857</f>
        <v>0</v>
      </c>
      <c r="AP857" s="101" t="s">
        <v>106</v>
      </c>
      <c r="AR857" s="101" t="s">
        <v>102</v>
      </c>
      <c r="AS857" s="101" t="s">
        <v>72</v>
      </c>
      <c r="AW857" s="11" t="s">
        <v>107</v>
      </c>
      <c r="BC857" s="102" t="e">
        <f>IF(L857="základní",#REF!,0)</f>
        <v>#REF!</v>
      </c>
      <c r="BD857" s="102">
        <f>IF(L857="snížená",#REF!,0)</f>
        <v>0</v>
      </c>
      <c r="BE857" s="102">
        <f>IF(L857="zákl. přenesená",#REF!,0)</f>
        <v>0</v>
      </c>
      <c r="BF857" s="102">
        <f>IF(L857="sníž. přenesená",#REF!,0)</f>
        <v>0</v>
      </c>
      <c r="BG857" s="102">
        <f>IF(L857="nulová",#REF!,0)</f>
        <v>0</v>
      </c>
      <c r="BH857" s="11" t="s">
        <v>80</v>
      </c>
      <c r="BI857" s="102" t="e">
        <f>ROUND(#REF!*H857,2)</f>
        <v>#REF!</v>
      </c>
      <c r="BJ857" s="11" t="s">
        <v>106</v>
      </c>
      <c r="BK857" s="101" t="s">
        <v>3223</v>
      </c>
    </row>
    <row r="858" spans="2:63" s="1" customFormat="1" ht="66.75" customHeight="1">
      <c r="B858" s="90"/>
      <c r="C858" s="91" t="s">
        <v>3224</v>
      </c>
      <c r="D858" s="91" t="s">
        <v>102</v>
      </c>
      <c r="E858" s="92" t="s">
        <v>3225</v>
      </c>
      <c r="F858" s="93" t="s">
        <v>3226</v>
      </c>
      <c r="G858" s="94" t="s">
        <v>148</v>
      </c>
      <c r="H858" s="95">
        <v>100</v>
      </c>
      <c r="I858" s="96"/>
      <c r="J858" s="25"/>
      <c r="K858" s="97" t="s">
        <v>3</v>
      </c>
      <c r="L858" s="98" t="s">
        <v>43</v>
      </c>
      <c r="N858" s="99">
        <f>M858*H858</f>
        <v>0</v>
      </c>
      <c r="O858" s="99">
        <v>0</v>
      </c>
      <c r="P858" s="99">
        <f>O858*H858</f>
        <v>0</v>
      </c>
      <c r="Q858" s="99">
        <v>0</v>
      </c>
      <c r="R858" s="100">
        <f>Q858*H858</f>
        <v>0</v>
      </c>
      <c r="AP858" s="101" t="s">
        <v>106</v>
      </c>
      <c r="AR858" s="101" t="s">
        <v>102</v>
      </c>
      <c r="AS858" s="101" t="s">
        <v>72</v>
      </c>
      <c r="AW858" s="11" t="s">
        <v>107</v>
      </c>
      <c r="BC858" s="102" t="e">
        <f>IF(L858="základní",#REF!,0)</f>
        <v>#REF!</v>
      </c>
      <c r="BD858" s="102">
        <f>IF(L858="snížená",#REF!,0)</f>
        <v>0</v>
      </c>
      <c r="BE858" s="102">
        <f>IF(L858="zákl. přenesená",#REF!,0)</f>
        <v>0</v>
      </c>
      <c r="BF858" s="102">
        <f>IF(L858="sníž. přenesená",#REF!,0)</f>
        <v>0</v>
      </c>
      <c r="BG858" s="102">
        <f>IF(L858="nulová",#REF!,0)</f>
        <v>0</v>
      </c>
      <c r="BH858" s="11" t="s">
        <v>80</v>
      </c>
      <c r="BI858" s="102" t="e">
        <f>ROUND(#REF!*H858,2)</f>
        <v>#REF!</v>
      </c>
      <c r="BJ858" s="11" t="s">
        <v>106</v>
      </c>
      <c r="BK858" s="101" t="s">
        <v>3227</v>
      </c>
    </row>
    <row r="859" spans="2:63" s="1" customFormat="1" ht="66.75" customHeight="1">
      <c r="B859" s="90"/>
      <c r="C859" s="91" t="s">
        <v>3228</v>
      </c>
      <c r="D859" s="91" t="s">
        <v>102</v>
      </c>
      <c r="E859" s="92" t="s">
        <v>3229</v>
      </c>
      <c r="F859" s="93" t="s">
        <v>3230</v>
      </c>
      <c r="G859" s="94" t="s">
        <v>148</v>
      </c>
      <c r="H859" s="95">
        <v>250</v>
      </c>
      <c r="I859" s="96"/>
      <c r="J859" s="25"/>
      <c r="K859" s="97" t="s">
        <v>3</v>
      </c>
      <c r="L859" s="98" t="s">
        <v>43</v>
      </c>
      <c r="N859" s="99">
        <f>M859*H859</f>
        <v>0</v>
      </c>
      <c r="O859" s="99">
        <v>0</v>
      </c>
      <c r="P859" s="99">
        <f>O859*H859</f>
        <v>0</v>
      </c>
      <c r="Q859" s="99">
        <v>0</v>
      </c>
      <c r="R859" s="100">
        <f>Q859*H859</f>
        <v>0</v>
      </c>
      <c r="AP859" s="101" t="s">
        <v>106</v>
      </c>
      <c r="AR859" s="101" t="s">
        <v>102</v>
      </c>
      <c r="AS859" s="101" t="s">
        <v>72</v>
      </c>
      <c r="AW859" s="11" t="s">
        <v>107</v>
      </c>
      <c r="BC859" s="102" t="e">
        <f>IF(L859="základní",#REF!,0)</f>
        <v>#REF!</v>
      </c>
      <c r="BD859" s="102">
        <f>IF(L859="snížená",#REF!,0)</f>
        <v>0</v>
      </c>
      <c r="BE859" s="102">
        <f>IF(L859="zákl. přenesená",#REF!,0)</f>
        <v>0</v>
      </c>
      <c r="BF859" s="102">
        <f>IF(L859="sníž. přenesená",#REF!,0)</f>
        <v>0</v>
      </c>
      <c r="BG859" s="102">
        <f>IF(L859="nulová",#REF!,0)</f>
        <v>0</v>
      </c>
      <c r="BH859" s="11" t="s">
        <v>80</v>
      </c>
      <c r="BI859" s="102" t="e">
        <f>ROUND(#REF!*H859,2)</f>
        <v>#REF!</v>
      </c>
      <c r="BJ859" s="11" t="s">
        <v>106</v>
      </c>
      <c r="BK859" s="101" t="s">
        <v>3231</v>
      </c>
    </row>
    <row r="860" spans="2:63" s="1" customFormat="1" ht="66.75" customHeight="1">
      <c r="B860" s="90"/>
      <c r="C860" s="91" t="s">
        <v>3232</v>
      </c>
      <c r="D860" s="91" t="s">
        <v>102</v>
      </c>
      <c r="E860" s="92" t="s">
        <v>3233</v>
      </c>
      <c r="F860" s="93" t="s">
        <v>3234</v>
      </c>
      <c r="G860" s="94" t="s">
        <v>148</v>
      </c>
      <c r="H860" s="95">
        <v>100</v>
      </c>
      <c r="I860" s="96"/>
      <c r="J860" s="25"/>
      <c r="K860" s="97" t="s">
        <v>3</v>
      </c>
      <c r="L860" s="98" t="s">
        <v>43</v>
      </c>
      <c r="N860" s="99">
        <f>M860*H860</f>
        <v>0</v>
      </c>
      <c r="O860" s="99">
        <v>0</v>
      </c>
      <c r="P860" s="99">
        <f>O860*H860</f>
        <v>0</v>
      </c>
      <c r="Q860" s="99">
        <v>0</v>
      </c>
      <c r="R860" s="100">
        <f>Q860*H860</f>
        <v>0</v>
      </c>
      <c r="AP860" s="101" t="s">
        <v>106</v>
      </c>
      <c r="AR860" s="101" t="s">
        <v>102</v>
      </c>
      <c r="AS860" s="101" t="s">
        <v>72</v>
      </c>
      <c r="AW860" s="11" t="s">
        <v>107</v>
      </c>
      <c r="BC860" s="102" t="e">
        <f>IF(L860="základní",#REF!,0)</f>
        <v>#REF!</v>
      </c>
      <c r="BD860" s="102">
        <f>IF(L860="snížená",#REF!,0)</f>
        <v>0</v>
      </c>
      <c r="BE860" s="102">
        <f>IF(L860="zákl. přenesená",#REF!,0)</f>
        <v>0</v>
      </c>
      <c r="BF860" s="102">
        <f>IF(L860="sníž. přenesená",#REF!,0)</f>
        <v>0</v>
      </c>
      <c r="BG860" s="102">
        <f>IF(L860="nulová",#REF!,0)</f>
        <v>0</v>
      </c>
      <c r="BH860" s="11" t="s">
        <v>80</v>
      </c>
      <c r="BI860" s="102" t="e">
        <f>ROUND(#REF!*H860,2)</f>
        <v>#REF!</v>
      </c>
      <c r="BJ860" s="11" t="s">
        <v>106</v>
      </c>
      <c r="BK860" s="101" t="s">
        <v>3235</v>
      </c>
    </row>
    <row r="861" spans="2:63" s="1" customFormat="1" ht="66.75" customHeight="1">
      <c r="B861" s="90"/>
      <c r="C861" s="91" t="s">
        <v>3236</v>
      </c>
      <c r="D861" s="91" t="s">
        <v>102</v>
      </c>
      <c r="E861" s="92" t="s">
        <v>3237</v>
      </c>
      <c r="F861" s="93" t="s">
        <v>3238</v>
      </c>
      <c r="G861" s="94" t="s">
        <v>148</v>
      </c>
      <c r="H861" s="95">
        <v>100</v>
      </c>
      <c r="I861" s="96"/>
      <c r="J861" s="25"/>
      <c r="K861" s="97" t="s">
        <v>3</v>
      </c>
      <c r="L861" s="98" t="s">
        <v>43</v>
      </c>
      <c r="N861" s="99">
        <f>M861*H861</f>
        <v>0</v>
      </c>
      <c r="O861" s="99">
        <v>0</v>
      </c>
      <c r="P861" s="99">
        <f>O861*H861</f>
        <v>0</v>
      </c>
      <c r="Q861" s="99">
        <v>0</v>
      </c>
      <c r="R861" s="100">
        <f>Q861*H861</f>
        <v>0</v>
      </c>
      <c r="AP861" s="101" t="s">
        <v>106</v>
      </c>
      <c r="AR861" s="101" t="s">
        <v>102</v>
      </c>
      <c r="AS861" s="101" t="s">
        <v>72</v>
      </c>
      <c r="AW861" s="11" t="s">
        <v>107</v>
      </c>
      <c r="BC861" s="102" t="e">
        <f>IF(L861="základní",#REF!,0)</f>
        <v>#REF!</v>
      </c>
      <c r="BD861" s="102">
        <f>IF(L861="snížená",#REF!,0)</f>
        <v>0</v>
      </c>
      <c r="BE861" s="102">
        <f>IF(L861="zákl. přenesená",#REF!,0)</f>
        <v>0</v>
      </c>
      <c r="BF861" s="102">
        <f>IF(L861="sníž. přenesená",#REF!,0)</f>
        <v>0</v>
      </c>
      <c r="BG861" s="102">
        <f>IF(L861="nulová",#REF!,0)</f>
        <v>0</v>
      </c>
      <c r="BH861" s="11" t="s">
        <v>80</v>
      </c>
      <c r="BI861" s="102" t="e">
        <f>ROUND(#REF!*H861,2)</f>
        <v>#REF!</v>
      </c>
      <c r="BJ861" s="11" t="s">
        <v>106</v>
      </c>
      <c r="BK861" s="101" t="s">
        <v>3239</v>
      </c>
    </row>
    <row r="862" spans="2:63" s="1" customFormat="1" ht="66.75" customHeight="1">
      <c r="B862" s="90"/>
      <c r="C862" s="91" t="s">
        <v>3240</v>
      </c>
      <c r="D862" s="91" t="s">
        <v>102</v>
      </c>
      <c r="E862" s="92" t="s">
        <v>3241</v>
      </c>
      <c r="F862" s="93" t="s">
        <v>3242</v>
      </c>
      <c r="G862" s="94" t="s">
        <v>148</v>
      </c>
      <c r="H862" s="95">
        <v>50</v>
      </c>
      <c r="I862" s="96"/>
      <c r="J862" s="25"/>
      <c r="K862" s="97" t="s">
        <v>3</v>
      </c>
      <c r="L862" s="98" t="s">
        <v>43</v>
      </c>
      <c r="N862" s="99">
        <f>M862*H862</f>
        <v>0</v>
      </c>
      <c r="O862" s="99">
        <v>0</v>
      </c>
      <c r="P862" s="99">
        <f>O862*H862</f>
        <v>0</v>
      </c>
      <c r="Q862" s="99">
        <v>0</v>
      </c>
      <c r="R862" s="100">
        <f>Q862*H862</f>
        <v>0</v>
      </c>
      <c r="AP862" s="101" t="s">
        <v>106</v>
      </c>
      <c r="AR862" s="101" t="s">
        <v>102</v>
      </c>
      <c r="AS862" s="101" t="s">
        <v>72</v>
      </c>
      <c r="AW862" s="11" t="s">
        <v>107</v>
      </c>
      <c r="BC862" s="102" t="e">
        <f>IF(L862="základní",#REF!,0)</f>
        <v>#REF!</v>
      </c>
      <c r="BD862" s="102">
        <f>IF(L862="snížená",#REF!,0)</f>
        <v>0</v>
      </c>
      <c r="BE862" s="102">
        <f>IF(L862="zákl. přenesená",#REF!,0)</f>
        <v>0</v>
      </c>
      <c r="BF862" s="102">
        <f>IF(L862="sníž. přenesená",#REF!,0)</f>
        <v>0</v>
      </c>
      <c r="BG862" s="102">
        <f>IF(L862="nulová",#REF!,0)</f>
        <v>0</v>
      </c>
      <c r="BH862" s="11" t="s">
        <v>80</v>
      </c>
      <c r="BI862" s="102" t="e">
        <f>ROUND(#REF!*H862,2)</f>
        <v>#REF!</v>
      </c>
      <c r="BJ862" s="11" t="s">
        <v>106</v>
      </c>
      <c r="BK862" s="101" t="s">
        <v>3243</v>
      </c>
    </row>
    <row r="863" spans="2:63" s="1" customFormat="1" ht="66.75" customHeight="1">
      <c r="B863" s="90"/>
      <c r="C863" s="91" t="s">
        <v>3244</v>
      </c>
      <c r="D863" s="91" t="s">
        <v>102</v>
      </c>
      <c r="E863" s="92" t="s">
        <v>3245</v>
      </c>
      <c r="F863" s="93" t="s">
        <v>3246</v>
      </c>
      <c r="G863" s="94" t="s">
        <v>148</v>
      </c>
      <c r="H863" s="95">
        <v>100</v>
      </c>
      <c r="I863" s="96"/>
      <c r="J863" s="25"/>
      <c r="K863" s="97" t="s">
        <v>3</v>
      </c>
      <c r="L863" s="98" t="s">
        <v>43</v>
      </c>
      <c r="N863" s="99">
        <f>M863*H863</f>
        <v>0</v>
      </c>
      <c r="O863" s="99">
        <v>0</v>
      </c>
      <c r="P863" s="99">
        <f>O863*H863</f>
        <v>0</v>
      </c>
      <c r="Q863" s="99">
        <v>0</v>
      </c>
      <c r="R863" s="100">
        <f>Q863*H863</f>
        <v>0</v>
      </c>
      <c r="AP863" s="101" t="s">
        <v>106</v>
      </c>
      <c r="AR863" s="101" t="s">
        <v>102</v>
      </c>
      <c r="AS863" s="101" t="s">
        <v>72</v>
      </c>
      <c r="AW863" s="11" t="s">
        <v>107</v>
      </c>
      <c r="BC863" s="102" t="e">
        <f>IF(L863="základní",#REF!,0)</f>
        <v>#REF!</v>
      </c>
      <c r="BD863" s="102">
        <f>IF(L863="snížená",#REF!,0)</f>
        <v>0</v>
      </c>
      <c r="BE863" s="102">
        <f>IF(L863="zákl. přenesená",#REF!,0)</f>
        <v>0</v>
      </c>
      <c r="BF863" s="102">
        <f>IF(L863="sníž. přenesená",#REF!,0)</f>
        <v>0</v>
      </c>
      <c r="BG863" s="102">
        <f>IF(L863="nulová",#REF!,0)</f>
        <v>0</v>
      </c>
      <c r="BH863" s="11" t="s">
        <v>80</v>
      </c>
      <c r="BI863" s="102" t="e">
        <f>ROUND(#REF!*H863,2)</f>
        <v>#REF!</v>
      </c>
      <c r="BJ863" s="11" t="s">
        <v>106</v>
      </c>
      <c r="BK863" s="101" t="s">
        <v>3247</v>
      </c>
    </row>
    <row r="864" spans="2:63" s="1" customFormat="1" ht="66.75" customHeight="1">
      <c r="B864" s="90"/>
      <c r="C864" s="91" t="s">
        <v>3248</v>
      </c>
      <c r="D864" s="91" t="s">
        <v>102</v>
      </c>
      <c r="E864" s="92" t="s">
        <v>3249</v>
      </c>
      <c r="F864" s="93" t="s">
        <v>3250</v>
      </c>
      <c r="G864" s="94" t="s">
        <v>148</v>
      </c>
      <c r="H864" s="95">
        <v>50</v>
      </c>
      <c r="I864" s="96"/>
      <c r="J864" s="25"/>
      <c r="K864" s="97" t="s">
        <v>3</v>
      </c>
      <c r="L864" s="98" t="s">
        <v>43</v>
      </c>
      <c r="N864" s="99">
        <f>M864*H864</f>
        <v>0</v>
      </c>
      <c r="O864" s="99">
        <v>0</v>
      </c>
      <c r="P864" s="99">
        <f>O864*H864</f>
        <v>0</v>
      </c>
      <c r="Q864" s="99">
        <v>0</v>
      </c>
      <c r="R864" s="100">
        <f>Q864*H864</f>
        <v>0</v>
      </c>
      <c r="AP864" s="101" t="s">
        <v>106</v>
      </c>
      <c r="AR864" s="101" t="s">
        <v>102</v>
      </c>
      <c r="AS864" s="101" t="s">
        <v>72</v>
      </c>
      <c r="AW864" s="11" t="s">
        <v>107</v>
      </c>
      <c r="BC864" s="102" t="e">
        <f>IF(L864="základní",#REF!,0)</f>
        <v>#REF!</v>
      </c>
      <c r="BD864" s="102">
        <f>IF(L864="snížená",#REF!,0)</f>
        <v>0</v>
      </c>
      <c r="BE864" s="102">
        <f>IF(L864="zákl. přenesená",#REF!,0)</f>
        <v>0</v>
      </c>
      <c r="BF864" s="102">
        <f>IF(L864="sníž. přenesená",#REF!,0)</f>
        <v>0</v>
      </c>
      <c r="BG864" s="102">
        <f>IF(L864="nulová",#REF!,0)</f>
        <v>0</v>
      </c>
      <c r="BH864" s="11" t="s">
        <v>80</v>
      </c>
      <c r="BI864" s="102" t="e">
        <f>ROUND(#REF!*H864,2)</f>
        <v>#REF!</v>
      </c>
      <c r="BJ864" s="11" t="s">
        <v>106</v>
      </c>
      <c r="BK864" s="101" t="s">
        <v>3251</v>
      </c>
    </row>
    <row r="865" spans="2:63" s="1" customFormat="1" ht="66.75" customHeight="1">
      <c r="B865" s="90"/>
      <c r="C865" s="91" t="s">
        <v>3252</v>
      </c>
      <c r="D865" s="91" t="s">
        <v>102</v>
      </c>
      <c r="E865" s="92" t="s">
        <v>3253</v>
      </c>
      <c r="F865" s="93" t="s">
        <v>3254</v>
      </c>
      <c r="G865" s="94" t="s">
        <v>148</v>
      </c>
      <c r="H865" s="95">
        <v>100</v>
      </c>
      <c r="I865" s="96"/>
      <c r="J865" s="25"/>
      <c r="K865" s="97" t="s">
        <v>3</v>
      </c>
      <c r="L865" s="98" t="s">
        <v>43</v>
      </c>
      <c r="N865" s="99">
        <f>M865*H865</f>
        <v>0</v>
      </c>
      <c r="O865" s="99">
        <v>0</v>
      </c>
      <c r="P865" s="99">
        <f>O865*H865</f>
        <v>0</v>
      </c>
      <c r="Q865" s="99">
        <v>0</v>
      </c>
      <c r="R865" s="100">
        <f>Q865*H865</f>
        <v>0</v>
      </c>
      <c r="AP865" s="101" t="s">
        <v>106</v>
      </c>
      <c r="AR865" s="101" t="s">
        <v>102</v>
      </c>
      <c r="AS865" s="101" t="s">
        <v>72</v>
      </c>
      <c r="AW865" s="11" t="s">
        <v>107</v>
      </c>
      <c r="BC865" s="102" t="e">
        <f>IF(L865="základní",#REF!,0)</f>
        <v>#REF!</v>
      </c>
      <c r="BD865" s="102">
        <f>IF(L865="snížená",#REF!,0)</f>
        <v>0</v>
      </c>
      <c r="BE865" s="102">
        <f>IF(L865="zákl. přenesená",#REF!,0)</f>
        <v>0</v>
      </c>
      <c r="BF865" s="102">
        <f>IF(L865="sníž. přenesená",#REF!,0)</f>
        <v>0</v>
      </c>
      <c r="BG865" s="102">
        <f>IF(L865="nulová",#REF!,0)</f>
        <v>0</v>
      </c>
      <c r="BH865" s="11" t="s">
        <v>80</v>
      </c>
      <c r="BI865" s="102" t="e">
        <f>ROUND(#REF!*H865,2)</f>
        <v>#REF!</v>
      </c>
      <c r="BJ865" s="11" t="s">
        <v>106</v>
      </c>
      <c r="BK865" s="101" t="s">
        <v>3255</v>
      </c>
    </row>
    <row r="866" spans="2:63" s="1" customFormat="1" ht="66.75" customHeight="1">
      <c r="B866" s="90"/>
      <c r="C866" s="91" t="s">
        <v>3256</v>
      </c>
      <c r="D866" s="91" t="s">
        <v>102</v>
      </c>
      <c r="E866" s="92" t="s">
        <v>3257</v>
      </c>
      <c r="F866" s="93" t="s">
        <v>3258</v>
      </c>
      <c r="G866" s="94" t="s">
        <v>148</v>
      </c>
      <c r="H866" s="95">
        <v>100</v>
      </c>
      <c r="I866" s="96"/>
      <c r="J866" s="25"/>
      <c r="K866" s="97" t="s">
        <v>3</v>
      </c>
      <c r="L866" s="98" t="s">
        <v>43</v>
      </c>
      <c r="N866" s="99">
        <f>M866*H866</f>
        <v>0</v>
      </c>
      <c r="O866" s="99">
        <v>0</v>
      </c>
      <c r="P866" s="99">
        <f>O866*H866</f>
        <v>0</v>
      </c>
      <c r="Q866" s="99">
        <v>0</v>
      </c>
      <c r="R866" s="100">
        <f>Q866*H866</f>
        <v>0</v>
      </c>
      <c r="AP866" s="101" t="s">
        <v>106</v>
      </c>
      <c r="AR866" s="101" t="s">
        <v>102</v>
      </c>
      <c r="AS866" s="101" t="s">
        <v>72</v>
      </c>
      <c r="AW866" s="11" t="s">
        <v>107</v>
      </c>
      <c r="BC866" s="102" t="e">
        <f>IF(L866="základní",#REF!,0)</f>
        <v>#REF!</v>
      </c>
      <c r="BD866" s="102">
        <f>IF(L866="snížená",#REF!,0)</f>
        <v>0</v>
      </c>
      <c r="BE866" s="102">
        <f>IF(L866="zákl. přenesená",#REF!,0)</f>
        <v>0</v>
      </c>
      <c r="BF866" s="102">
        <f>IF(L866="sníž. přenesená",#REF!,0)</f>
        <v>0</v>
      </c>
      <c r="BG866" s="102">
        <f>IF(L866="nulová",#REF!,0)</f>
        <v>0</v>
      </c>
      <c r="BH866" s="11" t="s">
        <v>80</v>
      </c>
      <c r="BI866" s="102" t="e">
        <f>ROUND(#REF!*H866,2)</f>
        <v>#REF!</v>
      </c>
      <c r="BJ866" s="11" t="s">
        <v>106</v>
      </c>
      <c r="BK866" s="101" t="s">
        <v>3259</v>
      </c>
    </row>
    <row r="867" spans="2:63" s="1" customFormat="1" ht="49.15" customHeight="1">
      <c r="B867" s="90"/>
      <c r="C867" s="91" t="s">
        <v>3260</v>
      </c>
      <c r="D867" s="91" t="s">
        <v>102</v>
      </c>
      <c r="E867" s="92" t="s">
        <v>3261</v>
      </c>
      <c r="F867" s="93" t="s">
        <v>3262</v>
      </c>
      <c r="G867" s="94" t="s">
        <v>148</v>
      </c>
      <c r="H867" s="95">
        <v>100</v>
      </c>
      <c r="I867" s="96"/>
      <c r="J867" s="25"/>
      <c r="K867" s="97" t="s">
        <v>3</v>
      </c>
      <c r="L867" s="98" t="s">
        <v>43</v>
      </c>
      <c r="N867" s="99">
        <f>M867*H867</f>
        <v>0</v>
      </c>
      <c r="O867" s="99">
        <v>0</v>
      </c>
      <c r="P867" s="99">
        <f>O867*H867</f>
        <v>0</v>
      </c>
      <c r="Q867" s="99">
        <v>0</v>
      </c>
      <c r="R867" s="100">
        <f>Q867*H867</f>
        <v>0</v>
      </c>
      <c r="AP867" s="101" t="s">
        <v>106</v>
      </c>
      <c r="AR867" s="101" t="s">
        <v>102</v>
      </c>
      <c r="AS867" s="101" t="s">
        <v>72</v>
      </c>
      <c r="AW867" s="11" t="s">
        <v>107</v>
      </c>
      <c r="BC867" s="102" t="e">
        <f>IF(L867="základní",#REF!,0)</f>
        <v>#REF!</v>
      </c>
      <c r="BD867" s="102">
        <f>IF(L867="snížená",#REF!,0)</f>
        <v>0</v>
      </c>
      <c r="BE867" s="102">
        <f>IF(L867="zákl. přenesená",#REF!,0)</f>
        <v>0</v>
      </c>
      <c r="BF867" s="102">
        <f>IF(L867="sníž. přenesená",#REF!,0)</f>
        <v>0</v>
      </c>
      <c r="BG867" s="102">
        <f>IF(L867="nulová",#REF!,0)</f>
        <v>0</v>
      </c>
      <c r="BH867" s="11" t="s">
        <v>80</v>
      </c>
      <c r="BI867" s="102" t="e">
        <f>ROUND(#REF!*H867,2)</f>
        <v>#REF!</v>
      </c>
      <c r="BJ867" s="11" t="s">
        <v>106</v>
      </c>
      <c r="BK867" s="101" t="s">
        <v>3263</v>
      </c>
    </row>
    <row r="868" spans="2:63" s="1" customFormat="1" ht="49.15" customHeight="1">
      <c r="B868" s="90"/>
      <c r="C868" s="91" t="s">
        <v>3264</v>
      </c>
      <c r="D868" s="91" t="s">
        <v>102</v>
      </c>
      <c r="E868" s="92" t="s">
        <v>3265</v>
      </c>
      <c r="F868" s="93" t="s">
        <v>3266</v>
      </c>
      <c r="G868" s="94" t="s">
        <v>148</v>
      </c>
      <c r="H868" s="95">
        <v>100</v>
      </c>
      <c r="I868" s="96"/>
      <c r="J868" s="25"/>
      <c r="K868" s="97" t="s">
        <v>3</v>
      </c>
      <c r="L868" s="98" t="s">
        <v>43</v>
      </c>
      <c r="N868" s="99">
        <f>M868*H868</f>
        <v>0</v>
      </c>
      <c r="O868" s="99">
        <v>0</v>
      </c>
      <c r="P868" s="99">
        <f>O868*H868</f>
        <v>0</v>
      </c>
      <c r="Q868" s="99">
        <v>0</v>
      </c>
      <c r="R868" s="100">
        <f>Q868*H868</f>
        <v>0</v>
      </c>
      <c r="AP868" s="101" t="s">
        <v>106</v>
      </c>
      <c r="AR868" s="101" t="s">
        <v>102</v>
      </c>
      <c r="AS868" s="101" t="s">
        <v>72</v>
      </c>
      <c r="AW868" s="11" t="s">
        <v>107</v>
      </c>
      <c r="BC868" s="102" t="e">
        <f>IF(L868="základní",#REF!,0)</f>
        <v>#REF!</v>
      </c>
      <c r="BD868" s="102">
        <f>IF(L868="snížená",#REF!,0)</f>
        <v>0</v>
      </c>
      <c r="BE868" s="102">
        <f>IF(L868="zákl. přenesená",#REF!,0)</f>
        <v>0</v>
      </c>
      <c r="BF868" s="102">
        <f>IF(L868="sníž. přenesená",#REF!,0)</f>
        <v>0</v>
      </c>
      <c r="BG868" s="102">
        <f>IF(L868="nulová",#REF!,0)</f>
        <v>0</v>
      </c>
      <c r="BH868" s="11" t="s">
        <v>80</v>
      </c>
      <c r="BI868" s="102" t="e">
        <f>ROUND(#REF!*H868,2)</f>
        <v>#REF!</v>
      </c>
      <c r="BJ868" s="11" t="s">
        <v>106</v>
      </c>
      <c r="BK868" s="101" t="s">
        <v>3267</v>
      </c>
    </row>
    <row r="869" spans="2:63" s="1" customFormat="1" ht="49.15" customHeight="1">
      <c r="B869" s="90"/>
      <c r="C869" s="91" t="s">
        <v>3268</v>
      </c>
      <c r="D869" s="91" t="s">
        <v>102</v>
      </c>
      <c r="E869" s="92" t="s">
        <v>3269</v>
      </c>
      <c r="F869" s="93" t="s">
        <v>3270</v>
      </c>
      <c r="G869" s="94" t="s">
        <v>148</v>
      </c>
      <c r="H869" s="95">
        <v>100</v>
      </c>
      <c r="I869" s="96"/>
      <c r="J869" s="25"/>
      <c r="K869" s="97" t="s">
        <v>3</v>
      </c>
      <c r="L869" s="98" t="s">
        <v>43</v>
      </c>
      <c r="N869" s="99">
        <f>M869*H869</f>
        <v>0</v>
      </c>
      <c r="O869" s="99">
        <v>0</v>
      </c>
      <c r="P869" s="99">
        <f>O869*H869</f>
        <v>0</v>
      </c>
      <c r="Q869" s="99">
        <v>0</v>
      </c>
      <c r="R869" s="100">
        <f>Q869*H869</f>
        <v>0</v>
      </c>
      <c r="AP869" s="101" t="s">
        <v>106</v>
      </c>
      <c r="AR869" s="101" t="s">
        <v>102</v>
      </c>
      <c r="AS869" s="101" t="s">
        <v>72</v>
      </c>
      <c r="AW869" s="11" t="s">
        <v>107</v>
      </c>
      <c r="BC869" s="102" t="e">
        <f>IF(L869="základní",#REF!,0)</f>
        <v>#REF!</v>
      </c>
      <c r="BD869" s="102">
        <f>IF(L869="snížená",#REF!,0)</f>
        <v>0</v>
      </c>
      <c r="BE869" s="102">
        <f>IF(L869="zákl. přenesená",#REF!,0)</f>
        <v>0</v>
      </c>
      <c r="BF869" s="102">
        <f>IF(L869="sníž. přenesená",#REF!,0)</f>
        <v>0</v>
      </c>
      <c r="BG869" s="102">
        <f>IF(L869="nulová",#REF!,0)</f>
        <v>0</v>
      </c>
      <c r="BH869" s="11" t="s">
        <v>80</v>
      </c>
      <c r="BI869" s="102" t="e">
        <f>ROUND(#REF!*H869,2)</f>
        <v>#REF!</v>
      </c>
      <c r="BJ869" s="11" t="s">
        <v>106</v>
      </c>
      <c r="BK869" s="101" t="s">
        <v>3271</v>
      </c>
    </row>
    <row r="870" spans="2:63" s="1" customFormat="1" ht="55.5" customHeight="1">
      <c r="B870" s="90"/>
      <c r="C870" s="91" t="s">
        <v>3272</v>
      </c>
      <c r="D870" s="91" t="s">
        <v>102</v>
      </c>
      <c r="E870" s="92" t="s">
        <v>3273</v>
      </c>
      <c r="F870" s="93" t="s">
        <v>3274</v>
      </c>
      <c r="G870" s="94" t="s">
        <v>148</v>
      </c>
      <c r="H870" s="95">
        <v>200</v>
      </c>
      <c r="I870" s="96"/>
      <c r="J870" s="25"/>
      <c r="K870" s="97" t="s">
        <v>3</v>
      </c>
      <c r="L870" s="98" t="s">
        <v>43</v>
      </c>
      <c r="N870" s="99">
        <f>M870*H870</f>
        <v>0</v>
      </c>
      <c r="O870" s="99">
        <v>0</v>
      </c>
      <c r="P870" s="99">
        <f>O870*H870</f>
        <v>0</v>
      </c>
      <c r="Q870" s="99">
        <v>0</v>
      </c>
      <c r="R870" s="100">
        <f>Q870*H870</f>
        <v>0</v>
      </c>
      <c r="AP870" s="101" t="s">
        <v>106</v>
      </c>
      <c r="AR870" s="101" t="s">
        <v>102</v>
      </c>
      <c r="AS870" s="101" t="s">
        <v>72</v>
      </c>
      <c r="AW870" s="11" t="s">
        <v>107</v>
      </c>
      <c r="BC870" s="102" t="e">
        <f>IF(L870="základní",#REF!,0)</f>
        <v>#REF!</v>
      </c>
      <c r="BD870" s="102">
        <f>IF(L870="snížená",#REF!,0)</f>
        <v>0</v>
      </c>
      <c r="BE870" s="102">
        <f>IF(L870="zákl. přenesená",#REF!,0)</f>
        <v>0</v>
      </c>
      <c r="BF870" s="102">
        <f>IF(L870="sníž. přenesená",#REF!,0)</f>
        <v>0</v>
      </c>
      <c r="BG870" s="102">
        <f>IF(L870="nulová",#REF!,0)</f>
        <v>0</v>
      </c>
      <c r="BH870" s="11" t="s">
        <v>80</v>
      </c>
      <c r="BI870" s="102" t="e">
        <f>ROUND(#REF!*H870,2)</f>
        <v>#REF!</v>
      </c>
      <c r="BJ870" s="11" t="s">
        <v>106</v>
      </c>
      <c r="BK870" s="101" t="s">
        <v>3275</v>
      </c>
    </row>
    <row r="871" spans="2:63" s="1" customFormat="1" ht="55.5" customHeight="1">
      <c r="B871" s="90"/>
      <c r="C871" s="91" t="s">
        <v>3276</v>
      </c>
      <c r="D871" s="91" t="s">
        <v>102</v>
      </c>
      <c r="E871" s="92" t="s">
        <v>3277</v>
      </c>
      <c r="F871" s="93" t="s">
        <v>3278</v>
      </c>
      <c r="G871" s="94" t="s">
        <v>148</v>
      </c>
      <c r="H871" s="95">
        <v>200</v>
      </c>
      <c r="I871" s="96"/>
      <c r="J871" s="25"/>
      <c r="K871" s="97" t="s">
        <v>3</v>
      </c>
      <c r="L871" s="98" t="s">
        <v>43</v>
      </c>
      <c r="N871" s="99">
        <f>M871*H871</f>
        <v>0</v>
      </c>
      <c r="O871" s="99">
        <v>0</v>
      </c>
      <c r="P871" s="99">
        <f>O871*H871</f>
        <v>0</v>
      </c>
      <c r="Q871" s="99">
        <v>0</v>
      </c>
      <c r="R871" s="100">
        <f>Q871*H871</f>
        <v>0</v>
      </c>
      <c r="AP871" s="101" t="s">
        <v>106</v>
      </c>
      <c r="AR871" s="101" t="s">
        <v>102</v>
      </c>
      <c r="AS871" s="101" t="s">
        <v>72</v>
      </c>
      <c r="AW871" s="11" t="s">
        <v>107</v>
      </c>
      <c r="BC871" s="102" t="e">
        <f>IF(L871="základní",#REF!,0)</f>
        <v>#REF!</v>
      </c>
      <c r="BD871" s="102">
        <f>IF(L871="snížená",#REF!,0)</f>
        <v>0</v>
      </c>
      <c r="BE871" s="102">
        <f>IF(L871="zákl. přenesená",#REF!,0)</f>
        <v>0</v>
      </c>
      <c r="BF871" s="102">
        <f>IF(L871="sníž. přenesená",#REF!,0)</f>
        <v>0</v>
      </c>
      <c r="BG871" s="102">
        <f>IF(L871="nulová",#REF!,0)</f>
        <v>0</v>
      </c>
      <c r="BH871" s="11" t="s">
        <v>80</v>
      </c>
      <c r="BI871" s="102" t="e">
        <f>ROUND(#REF!*H871,2)</f>
        <v>#REF!</v>
      </c>
      <c r="BJ871" s="11" t="s">
        <v>106</v>
      </c>
      <c r="BK871" s="101" t="s">
        <v>3279</v>
      </c>
    </row>
    <row r="872" spans="2:63" s="1" customFormat="1" ht="55.5" customHeight="1">
      <c r="B872" s="90"/>
      <c r="C872" s="91" t="s">
        <v>3280</v>
      </c>
      <c r="D872" s="91" t="s">
        <v>102</v>
      </c>
      <c r="E872" s="92" t="s">
        <v>3281</v>
      </c>
      <c r="F872" s="93" t="s">
        <v>3282</v>
      </c>
      <c r="G872" s="94" t="s">
        <v>148</v>
      </c>
      <c r="H872" s="95">
        <v>200</v>
      </c>
      <c r="I872" s="96"/>
      <c r="J872" s="25"/>
      <c r="K872" s="97" t="s">
        <v>3</v>
      </c>
      <c r="L872" s="98" t="s">
        <v>43</v>
      </c>
      <c r="N872" s="99">
        <f>M872*H872</f>
        <v>0</v>
      </c>
      <c r="O872" s="99">
        <v>0</v>
      </c>
      <c r="P872" s="99">
        <f>O872*H872</f>
        <v>0</v>
      </c>
      <c r="Q872" s="99">
        <v>0</v>
      </c>
      <c r="R872" s="100">
        <f>Q872*H872</f>
        <v>0</v>
      </c>
      <c r="AP872" s="101" t="s">
        <v>106</v>
      </c>
      <c r="AR872" s="101" t="s">
        <v>102</v>
      </c>
      <c r="AS872" s="101" t="s">
        <v>72</v>
      </c>
      <c r="AW872" s="11" t="s">
        <v>107</v>
      </c>
      <c r="BC872" s="102" t="e">
        <f>IF(L872="základní",#REF!,0)</f>
        <v>#REF!</v>
      </c>
      <c r="BD872" s="102">
        <f>IF(L872="snížená",#REF!,0)</f>
        <v>0</v>
      </c>
      <c r="BE872" s="102">
        <f>IF(L872="zákl. přenesená",#REF!,0)</f>
        <v>0</v>
      </c>
      <c r="BF872" s="102">
        <f>IF(L872="sníž. přenesená",#REF!,0)</f>
        <v>0</v>
      </c>
      <c r="BG872" s="102">
        <f>IF(L872="nulová",#REF!,0)</f>
        <v>0</v>
      </c>
      <c r="BH872" s="11" t="s">
        <v>80</v>
      </c>
      <c r="BI872" s="102" t="e">
        <f>ROUND(#REF!*H872,2)</f>
        <v>#REF!</v>
      </c>
      <c r="BJ872" s="11" t="s">
        <v>106</v>
      </c>
      <c r="BK872" s="101" t="s">
        <v>3283</v>
      </c>
    </row>
    <row r="873" spans="2:63" s="1" customFormat="1" ht="55.5" customHeight="1">
      <c r="B873" s="90"/>
      <c r="C873" s="91" t="s">
        <v>3284</v>
      </c>
      <c r="D873" s="91" t="s">
        <v>102</v>
      </c>
      <c r="E873" s="92" t="s">
        <v>3285</v>
      </c>
      <c r="F873" s="93" t="s">
        <v>3286</v>
      </c>
      <c r="G873" s="94" t="s">
        <v>148</v>
      </c>
      <c r="H873" s="95">
        <v>200</v>
      </c>
      <c r="I873" s="96"/>
      <c r="J873" s="25"/>
      <c r="K873" s="97" t="s">
        <v>3</v>
      </c>
      <c r="L873" s="98" t="s">
        <v>43</v>
      </c>
      <c r="N873" s="99">
        <f>M873*H873</f>
        <v>0</v>
      </c>
      <c r="O873" s="99">
        <v>0</v>
      </c>
      <c r="P873" s="99">
        <f>O873*H873</f>
        <v>0</v>
      </c>
      <c r="Q873" s="99">
        <v>0</v>
      </c>
      <c r="R873" s="100">
        <f>Q873*H873</f>
        <v>0</v>
      </c>
      <c r="AP873" s="101" t="s">
        <v>106</v>
      </c>
      <c r="AR873" s="101" t="s">
        <v>102</v>
      </c>
      <c r="AS873" s="101" t="s">
        <v>72</v>
      </c>
      <c r="AW873" s="11" t="s">
        <v>107</v>
      </c>
      <c r="BC873" s="102" t="e">
        <f>IF(L873="základní",#REF!,0)</f>
        <v>#REF!</v>
      </c>
      <c r="BD873" s="102">
        <f>IF(L873="snížená",#REF!,0)</f>
        <v>0</v>
      </c>
      <c r="BE873" s="102">
        <f>IF(L873="zákl. přenesená",#REF!,0)</f>
        <v>0</v>
      </c>
      <c r="BF873" s="102">
        <f>IF(L873="sníž. přenesená",#REF!,0)</f>
        <v>0</v>
      </c>
      <c r="BG873" s="102">
        <f>IF(L873="nulová",#REF!,0)</f>
        <v>0</v>
      </c>
      <c r="BH873" s="11" t="s">
        <v>80</v>
      </c>
      <c r="BI873" s="102" t="e">
        <f>ROUND(#REF!*H873,2)</f>
        <v>#REF!</v>
      </c>
      <c r="BJ873" s="11" t="s">
        <v>106</v>
      </c>
      <c r="BK873" s="101" t="s">
        <v>3287</v>
      </c>
    </row>
    <row r="874" spans="2:63" s="1" customFormat="1" ht="62.65" customHeight="1">
      <c r="B874" s="90"/>
      <c r="C874" s="91" t="s">
        <v>3288</v>
      </c>
      <c r="D874" s="91" t="s">
        <v>102</v>
      </c>
      <c r="E874" s="92" t="s">
        <v>3289</v>
      </c>
      <c r="F874" s="93" t="s">
        <v>3290</v>
      </c>
      <c r="G874" s="94" t="s">
        <v>148</v>
      </c>
      <c r="H874" s="95">
        <v>50</v>
      </c>
      <c r="I874" s="96"/>
      <c r="J874" s="25"/>
      <c r="K874" s="97" t="s">
        <v>3</v>
      </c>
      <c r="L874" s="98" t="s">
        <v>43</v>
      </c>
      <c r="N874" s="99">
        <f>M874*H874</f>
        <v>0</v>
      </c>
      <c r="O874" s="99">
        <v>0</v>
      </c>
      <c r="P874" s="99">
        <f>O874*H874</f>
        <v>0</v>
      </c>
      <c r="Q874" s="99">
        <v>0</v>
      </c>
      <c r="R874" s="100">
        <f>Q874*H874</f>
        <v>0</v>
      </c>
      <c r="AP874" s="101" t="s">
        <v>106</v>
      </c>
      <c r="AR874" s="101" t="s">
        <v>102</v>
      </c>
      <c r="AS874" s="101" t="s">
        <v>72</v>
      </c>
      <c r="AW874" s="11" t="s">
        <v>107</v>
      </c>
      <c r="BC874" s="102" t="e">
        <f>IF(L874="základní",#REF!,0)</f>
        <v>#REF!</v>
      </c>
      <c r="BD874" s="102">
        <f>IF(L874="snížená",#REF!,0)</f>
        <v>0</v>
      </c>
      <c r="BE874" s="102">
        <f>IF(L874="zákl. přenesená",#REF!,0)</f>
        <v>0</v>
      </c>
      <c r="BF874" s="102">
        <f>IF(L874="sníž. přenesená",#REF!,0)</f>
        <v>0</v>
      </c>
      <c r="BG874" s="102">
        <f>IF(L874="nulová",#REF!,0)</f>
        <v>0</v>
      </c>
      <c r="BH874" s="11" t="s">
        <v>80</v>
      </c>
      <c r="BI874" s="102" t="e">
        <f>ROUND(#REF!*H874,2)</f>
        <v>#REF!</v>
      </c>
      <c r="BJ874" s="11" t="s">
        <v>106</v>
      </c>
      <c r="BK874" s="101" t="s">
        <v>3291</v>
      </c>
    </row>
    <row r="875" spans="2:63" s="1" customFormat="1" ht="66.75" customHeight="1">
      <c r="B875" s="90"/>
      <c r="C875" s="91" t="s">
        <v>3292</v>
      </c>
      <c r="D875" s="91" t="s">
        <v>102</v>
      </c>
      <c r="E875" s="92" t="s">
        <v>3293</v>
      </c>
      <c r="F875" s="93" t="s">
        <v>3294</v>
      </c>
      <c r="G875" s="94" t="s">
        <v>3295</v>
      </c>
      <c r="H875" s="95">
        <v>2</v>
      </c>
      <c r="I875" s="96"/>
      <c r="J875" s="25"/>
      <c r="K875" s="97" t="s">
        <v>3</v>
      </c>
      <c r="L875" s="98" t="s">
        <v>43</v>
      </c>
      <c r="N875" s="99">
        <f>M875*H875</f>
        <v>0</v>
      </c>
      <c r="O875" s="99">
        <v>0</v>
      </c>
      <c r="P875" s="99">
        <f>O875*H875</f>
        <v>0</v>
      </c>
      <c r="Q875" s="99">
        <v>0</v>
      </c>
      <c r="R875" s="100">
        <f>Q875*H875</f>
        <v>0</v>
      </c>
      <c r="AP875" s="101" t="s">
        <v>106</v>
      </c>
      <c r="AR875" s="101" t="s">
        <v>102</v>
      </c>
      <c r="AS875" s="101" t="s">
        <v>72</v>
      </c>
      <c r="AW875" s="11" t="s">
        <v>107</v>
      </c>
      <c r="BC875" s="102" t="e">
        <f>IF(L875="základní",#REF!,0)</f>
        <v>#REF!</v>
      </c>
      <c r="BD875" s="102">
        <f>IF(L875="snížená",#REF!,0)</f>
        <v>0</v>
      </c>
      <c r="BE875" s="102">
        <f>IF(L875="zákl. přenesená",#REF!,0)</f>
        <v>0</v>
      </c>
      <c r="BF875" s="102">
        <f>IF(L875="sníž. přenesená",#REF!,0)</f>
        <v>0</v>
      </c>
      <c r="BG875" s="102">
        <f>IF(L875="nulová",#REF!,0)</f>
        <v>0</v>
      </c>
      <c r="BH875" s="11" t="s">
        <v>80</v>
      </c>
      <c r="BI875" s="102" t="e">
        <f>ROUND(#REF!*H875,2)</f>
        <v>#REF!</v>
      </c>
      <c r="BJ875" s="11" t="s">
        <v>106</v>
      </c>
      <c r="BK875" s="101" t="s">
        <v>3296</v>
      </c>
    </row>
    <row r="876" spans="2:63" s="1" customFormat="1" ht="44.25" customHeight="1">
      <c r="B876" s="90"/>
      <c r="C876" s="91" t="s">
        <v>3297</v>
      </c>
      <c r="D876" s="91" t="s">
        <v>102</v>
      </c>
      <c r="E876" s="92" t="s">
        <v>3298</v>
      </c>
      <c r="F876" s="93" t="s">
        <v>3299</v>
      </c>
      <c r="G876" s="94" t="s">
        <v>111</v>
      </c>
      <c r="H876" s="95">
        <v>50</v>
      </c>
      <c r="I876" s="96"/>
      <c r="J876" s="25"/>
      <c r="K876" s="97" t="s">
        <v>3</v>
      </c>
      <c r="L876" s="98" t="s">
        <v>43</v>
      </c>
      <c r="N876" s="99">
        <f>M876*H876</f>
        <v>0</v>
      </c>
      <c r="O876" s="99">
        <v>0</v>
      </c>
      <c r="P876" s="99">
        <f>O876*H876</f>
        <v>0</v>
      </c>
      <c r="Q876" s="99">
        <v>0</v>
      </c>
      <c r="R876" s="100">
        <f>Q876*H876</f>
        <v>0</v>
      </c>
      <c r="AP876" s="101" t="s">
        <v>106</v>
      </c>
      <c r="AR876" s="101" t="s">
        <v>102</v>
      </c>
      <c r="AS876" s="101" t="s">
        <v>72</v>
      </c>
      <c r="AW876" s="11" t="s">
        <v>107</v>
      </c>
      <c r="BC876" s="102" t="e">
        <f>IF(L876="základní",#REF!,0)</f>
        <v>#REF!</v>
      </c>
      <c r="BD876" s="102">
        <f>IF(L876="snížená",#REF!,0)</f>
        <v>0</v>
      </c>
      <c r="BE876" s="102">
        <f>IF(L876="zákl. přenesená",#REF!,0)</f>
        <v>0</v>
      </c>
      <c r="BF876" s="102">
        <f>IF(L876="sníž. přenesená",#REF!,0)</f>
        <v>0</v>
      </c>
      <c r="BG876" s="102">
        <f>IF(L876="nulová",#REF!,0)</f>
        <v>0</v>
      </c>
      <c r="BH876" s="11" t="s">
        <v>80</v>
      </c>
      <c r="BI876" s="102" t="e">
        <f>ROUND(#REF!*H876,2)</f>
        <v>#REF!</v>
      </c>
      <c r="BJ876" s="11" t="s">
        <v>106</v>
      </c>
      <c r="BK876" s="101" t="s">
        <v>3300</v>
      </c>
    </row>
    <row r="877" spans="2:63" s="1" customFormat="1" ht="49.15" customHeight="1">
      <c r="B877" s="90"/>
      <c r="C877" s="91" t="s">
        <v>3301</v>
      </c>
      <c r="D877" s="91" t="s">
        <v>102</v>
      </c>
      <c r="E877" s="92" t="s">
        <v>3302</v>
      </c>
      <c r="F877" s="93" t="s">
        <v>3303</v>
      </c>
      <c r="G877" s="94" t="s">
        <v>3295</v>
      </c>
      <c r="H877" s="95">
        <v>10</v>
      </c>
      <c r="I877" s="96"/>
      <c r="J877" s="25"/>
      <c r="K877" s="97" t="s">
        <v>3</v>
      </c>
      <c r="L877" s="98" t="s">
        <v>43</v>
      </c>
      <c r="N877" s="99">
        <f>M877*H877</f>
        <v>0</v>
      </c>
      <c r="O877" s="99">
        <v>0</v>
      </c>
      <c r="P877" s="99">
        <f>O877*H877</f>
        <v>0</v>
      </c>
      <c r="Q877" s="99">
        <v>0</v>
      </c>
      <c r="R877" s="100">
        <f>Q877*H877</f>
        <v>0</v>
      </c>
      <c r="AP877" s="101" t="s">
        <v>106</v>
      </c>
      <c r="AR877" s="101" t="s">
        <v>102</v>
      </c>
      <c r="AS877" s="101" t="s">
        <v>72</v>
      </c>
      <c r="AW877" s="11" t="s">
        <v>107</v>
      </c>
      <c r="BC877" s="102" t="e">
        <f>IF(L877="základní",#REF!,0)</f>
        <v>#REF!</v>
      </c>
      <c r="BD877" s="102">
        <f>IF(L877="snížená",#REF!,0)</f>
        <v>0</v>
      </c>
      <c r="BE877" s="102">
        <f>IF(L877="zákl. přenesená",#REF!,0)</f>
        <v>0</v>
      </c>
      <c r="BF877" s="102">
        <f>IF(L877="sníž. přenesená",#REF!,0)</f>
        <v>0</v>
      </c>
      <c r="BG877" s="102">
        <f>IF(L877="nulová",#REF!,0)</f>
        <v>0</v>
      </c>
      <c r="BH877" s="11" t="s">
        <v>80</v>
      </c>
      <c r="BI877" s="102" t="e">
        <f>ROUND(#REF!*H877,2)</f>
        <v>#REF!</v>
      </c>
      <c r="BJ877" s="11" t="s">
        <v>106</v>
      </c>
      <c r="BK877" s="101" t="s">
        <v>3304</v>
      </c>
    </row>
    <row r="878" spans="2:63" s="1" customFormat="1" ht="49.15" customHeight="1">
      <c r="B878" s="90"/>
      <c r="C878" s="91" t="s">
        <v>3305</v>
      </c>
      <c r="D878" s="91" t="s">
        <v>102</v>
      </c>
      <c r="E878" s="92" t="s">
        <v>3306</v>
      </c>
      <c r="F878" s="93" t="s">
        <v>3307</v>
      </c>
      <c r="G878" s="94" t="s">
        <v>3295</v>
      </c>
      <c r="H878" s="95">
        <v>1</v>
      </c>
      <c r="I878" s="96"/>
      <c r="J878" s="25"/>
      <c r="K878" s="97" t="s">
        <v>3</v>
      </c>
      <c r="L878" s="98" t="s">
        <v>43</v>
      </c>
      <c r="N878" s="99">
        <f>M878*H878</f>
        <v>0</v>
      </c>
      <c r="O878" s="99">
        <v>0</v>
      </c>
      <c r="P878" s="99">
        <f>O878*H878</f>
        <v>0</v>
      </c>
      <c r="Q878" s="99">
        <v>0</v>
      </c>
      <c r="R878" s="100">
        <f>Q878*H878</f>
        <v>0</v>
      </c>
      <c r="AP878" s="101" t="s">
        <v>106</v>
      </c>
      <c r="AR878" s="101" t="s">
        <v>102</v>
      </c>
      <c r="AS878" s="101" t="s">
        <v>72</v>
      </c>
      <c r="AW878" s="11" t="s">
        <v>107</v>
      </c>
      <c r="BC878" s="102" t="e">
        <f>IF(L878="základní",#REF!,0)</f>
        <v>#REF!</v>
      </c>
      <c r="BD878" s="102">
        <f>IF(L878="snížená",#REF!,0)</f>
        <v>0</v>
      </c>
      <c r="BE878" s="102">
        <f>IF(L878="zákl. přenesená",#REF!,0)</f>
        <v>0</v>
      </c>
      <c r="BF878" s="102">
        <f>IF(L878="sníž. přenesená",#REF!,0)</f>
        <v>0</v>
      </c>
      <c r="BG878" s="102">
        <f>IF(L878="nulová",#REF!,0)</f>
        <v>0</v>
      </c>
      <c r="BH878" s="11" t="s">
        <v>80</v>
      </c>
      <c r="BI878" s="102" t="e">
        <f>ROUND(#REF!*H878,2)</f>
        <v>#REF!</v>
      </c>
      <c r="BJ878" s="11" t="s">
        <v>106</v>
      </c>
      <c r="BK878" s="101" t="s">
        <v>3308</v>
      </c>
    </row>
    <row r="879" spans="2:63" s="1" customFormat="1" ht="49.15" customHeight="1">
      <c r="B879" s="90"/>
      <c r="C879" s="91" t="s">
        <v>3309</v>
      </c>
      <c r="D879" s="91" t="s">
        <v>102</v>
      </c>
      <c r="E879" s="92" t="s">
        <v>3310</v>
      </c>
      <c r="F879" s="93" t="s">
        <v>3311</v>
      </c>
      <c r="G879" s="94" t="s">
        <v>3295</v>
      </c>
      <c r="H879" s="95">
        <v>1</v>
      </c>
      <c r="I879" s="96"/>
      <c r="J879" s="25"/>
      <c r="K879" s="97" t="s">
        <v>3</v>
      </c>
      <c r="L879" s="98" t="s">
        <v>43</v>
      </c>
      <c r="N879" s="99">
        <f>M879*H879</f>
        <v>0</v>
      </c>
      <c r="O879" s="99">
        <v>0</v>
      </c>
      <c r="P879" s="99">
        <f>O879*H879</f>
        <v>0</v>
      </c>
      <c r="Q879" s="99">
        <v>0</v>
      </c>
      <c r="R879" s="100">
        <f>Q879*H879</f>
        <v>0</v>
      </c>
      <c r="AP879" s="101" t="s">
        <v>106</v>
      </c>
      <c r="AR879" s="101" t="s">
        <v>102</v>
      </c>
      <c r="AS879" s="101" t="s">
        <v>72</v>
      </c>
      <c r="AW879" s="11" t="s">
        <v>107</v>
      </c>
      <c r="BC879" s="102" t="e">
        <f>IF(L879="základní",#REF!,0)</f>
        <v>#REF!</v>
      </c>
      <c r="BD879" s="102">
        <f>IF(L879="snížená",#REF!,0)</f>
        <v>0</v>
      </c>
      <c r="BE879" s="102">
        <f>IF(L879="zákl. přenesená",#REF!,0)</f>
        <v>0</v>
      </c>
      <c r="BF879" s="102">
        <f>IF(L879="sníž. přenesená",#REF!,0)</f>
        <v>0</v>
      </c>
      <c r="BG879" s="102">
        <f>IF(L879="nulová",#REF!,0)</f>
        <v>0</v>
      </c>
      <c r="BH879" s="11" t="s">
        <v>80</v>
      </c>
      <c r="BI879" s="102" t="e">
        <f>ROUND(#REF!*H879,2)</f>
        <v>#REF!</v>
      </c>
      <c r="BJ879" s="11" t="s">
        <v>106</v>
      </c>
      <c r="BK879" s="101" t="s">
        <v>3312</v>
      </c>
    </row>
    <row r="880" spans="2:63" s="1" customFormat="1" ht="49.15" customHeight="1">
      <c r="B880" s="90"/>
      <c r="C880" s="91" t="s">
        <v>3313</v>
      </c>
      <c r="D880" s="91" t="s">
        <v>102</v>
      </c>
      <c r="E880" s="92" t="s">
        <v>3314</v>
      </c>
      <c r="F880" s="93" t="s">
        <v>3315</v>
      </c>
      <c r="G880" s="94" t="s">
        <v>3295</v>
      </c>
      <c r="H880" s="95">
        <v>5</v>
      </c>
      <c r="I880" s="96"/>
      <c r="J880" s="25"/>
      <c r="K880" s="97" t="s">
        <v>3</v>
      </c>
      <c r="L880" s="98" t="s">
        <v>43</v>
      </c>
      <c r="N880" s="99">
        <f>M880*H880</f>
        <v>0</v>
      </c>
      <c r="O880" s="99">
        <v>0</v>
      </c>
      <c r="P880" s="99">
        <f>O880*H880</f>
        <v>0</v>
      </c>
      <c r="Q880" s="99">
        <v>0</v>
      </c>
      <c r="R880" s="100">
        <f>Q880*H880</f>
        <v>0</v>
      </c>
      <c r="AP880" s="101" t="s">
        <v>106</v>
      </c>
      <c r="AR880" s="101" t="s">
        <v>102</v>
      </c>
      <c r="AS880" s="101" t="s">
        <v>72</v>
      </c>
      <c r="AW880" s="11" t="s">
        <v>107</v>
      </c>
      <c r="BC880" s="102" t="e">
        <f>IF(L880="základní",#REF!,0)</f>
        <v>#REF!</v>
      </c>
      <c r="BD880" s="102">
        <f>IF(L880="snížená",#REF!,0)</f>
        <v>0</v>
      </c>
      <c r="BE880" s="102">
        <f>IF(L880="zákl. přenesená",#REF!,0)</f>
        <v>0</v>
      </c>
      <c r="BF880" s="102">
        <f>IF(L880="sníž. přenesená",#REF!,0)</f>
        <v>0</v>
      </c>
      <c r="BG880" s="102">
        <f>IF(L880="nulová",#REF!,0)</f>
        <v>0</v>
      </c>
      <c r="BH880" s="11" t="s">
        <v>80</v>
      </c>
      <c r="BI880" s="102" t="e">
        <f>ROUND(#REF!*H880,2)</f>
        <v>#REF!</v>
      </c>
      <c r="BJ880" s="11" t="s">
        <v>106</v>
      </c>
      <c r="BK880" s="101" t="s">
        <v>3316</v>
      </c>
    </row>
    <row r="881" spans="2:63" s="1" customFormat="1" ht="49.15" customHeight="1">
      <c r="B881" s="90"/>
      <c r="C881" s="91" t="s">
        <v>3317</v>
      </c>
      <c r="D881" s="91" t="s">
        <v>102</v>
      </c>
      <c r="E881" s="92" t="s">
        <v>3318</v>
      </c>
      <c r="F881" s="93" t="s">
        <v>3319</v>
      </c>
      <c r="G881" s="94" t="s">
        <v>3295</v>
      </c>
      <c r="H881" s="95">
        <v>5</v>
      </c>
      <c r="I881" s="96"/>
      <c r="J881" s="25"/>
      <c r="K881" s="97" t="s">
        <v>3</v>
      </c>
      <c r="L881" s="98" t="s">
        <v>43</v>
      </c>
      <c r="N881" s="99">
        <f>M881*H881</f>
        <v>0</v>
      </c>
      <c r="O881" s="99">
        <v>0</v>
      </c>
      <c r="P881" s="99">
        <f>O881*H881</f>
        <v>0</v>
      </c>
      <c r="Q881" s="99">
        <v>0</v>
      </c>
      <c r="R881" s="100">
        <f>Q881*H881</f>
        <v>0</v>
      </c>
      <c r="AP881" s="101" t="s">
        <v>106</v>
      </c>
      <c r="AR881" s="101" t="s">
        <v>102</v>
      </c>
      <c r="AS881" s="101" t="s">
        <v>72</v>
      </c>
      <c r="AW881" s="11" t="s">
        <v>107</v>
      </c>
      <c r="BC881" s="102" t="e">
        <f>IF(L881="základní",#REF!,0)</f>
        <v>#REF!</v>
      </c>
      <c r="BD881" s="102">
        <f>IF(L881="snížená",#REF!,0)</f>
        <v>0</v>
      </c>
      <c r="BE881" s="102">
        <f>IF(L881="zákl. přenesená",#REF!,0)</f>
        <v>0</v>
      </c>
      <c r="BF881" s="102">
        <f>IF(L881="sníž. přenesená",#REF!,0)</f>
        <v>0</v>
      </c>
      <c r="BG881" s="102">
        <f>IF(L881="nulová",#REF!,0)</f>
        <v>0</v>
      </c>
      <c r="BH881" s="11" t="s">
        <v>80</v>
      </c>
      <c r="BI881" s="102" t="e">
        <f>ROUND(#REF!*H881,2)</f>
        <v>#REF!</v>
      </c>
      <c r="BJ881" s="11" t="s">
        <v>106</v>
      </c>
      <c r="BK881" s="101" t="s">
        <v>3320</v>
      </c>
    </row>
    <row r="882" spans="2:63" s="1" customFormat="1" ht="49.15" customHeight="1">
      <c r="B882" s="90"/>
      <c r="C882" s="91" t="s">
        <v>3321</v>
      </c>
      <c r="D882" s="91" t="s">
        <v>102</v>
      </c>
      <c r="E882" s="92" t="s">
        <v>3322</v>
      </c>
      <c r="F882" s="93" t="s">
        <v>3323</v>
      </c>
      <c r="G882" s="94" t="s">
        <v>3295</v>
      </c>
      <c r="H882" s="95">
        <v>5</v>
      </c>
      <c r="I882" s="96"/>
      <c r="J882" s="25"/>
      <c r="K882" s="97" t="s">
        <v>3</v>
      </c>
      <c r="L882" s="98" t="s">
        <v>43</v>
      </c>
      <c r="N882" s="99">
        <f>M882*H882</f>
        <v>0</v>
      </c>
      <c r="O882" s="99">
        <v>0</v>
      </c>
      <c r="P882" s="99">
        <f>O882*H882</f>
        <v>0</v>
      </c>
      <c r="Q882" s="99">
        <v>0</v>
      </c>
      <c r="R882" s="100">
        <f>Q882*H882</f>
        <v>0</v>
      </c>
      <c r="AP882" s="101" t="s">
        <v>106</v>
      </c>
      <c r="AR882" s="101" t="s">
        <v>102</v>
      </c>
      <c r="AS882" s="101" t="s">
        <v>72</v>
      </c>
      <c r="AW882" s="11" t="s">
        <v>107</v>
      </c>
      <c r="BC882" s="102" t="e">
        <f>IF(L882="základní",#REF!,0)</f>
        <v>#REF!</v>
      </c>
      <c r="BD882" s="102">
        <f>IF(L882="snížená",#REF!,0)</f>
        <v>0</v>
      </c>
      <c r="BE882" s="102">
        <f>IF(L882="zákl. přenesená",#REF!,0)</f>
        <v>0</v>
      </c>
      <c r="BF882" s="102">
        <f>IF(L882="sníž. přenesená",#REF!,0)</f>
        <v>0</v>
      </c>
      <c r="BG882" s="102">
        <f>IF(L882="nulová",#REF!,0)</f>
        <v>0</v>
      </c>
      <c r="BH882" s="11" t="s">
        <v>80</v>
      </c>
      <c r="BI882" s="102" t="e">
        <f>ROUND(#REF!*H882,2)</f>
        <v>#REF!</v>
      </c>
      <c r="BJ882" s="11" t="s">
        <v>106</v>
      </c>
      <c r="BK882" s="101" t="s">
        <v>3324</v>
      </c>
    </row>
    <row r="883" spans="2:63" s="1" customFormat="1" ht="55.5" customHeight="1">
      <c r="B883" s="90"/>
      <c r="C883" s="91" t="s">
        <v>3325</v>
      </c>
      <c r="D883" s="91" t="s">
        <v>102</v>
      </c>
      <c r="E883" s="92" t="s">
        <v>3326</v>
      </c>
      <c r="F883" s="93" t="s">
        <v>3327</v>
      </c>
      <c r="G883" s="94" t="s">
        <v>3295</v>
      </c>
      <c r="H883" s="95">
        <v>5</v>
      </c>
      <c r="I883" s="96"/>
      <c r="J883" s="25"/>
      <c r="K883" s="97" t="s">
        <v>3</v>
      </c>
      <c r="L883" s="98" t="s">
        <v>43</v>
      </c>
      <c r="N883" s="99">
        <f>M883*H883</f>
        <v>0</v>
      </c>
      <c r="O883" s="99">
        <v>0</v>
      </c>
      <c r="P883" s="99">
        <f>O883*H883</f>
        <v>0</v>
      </c>
      <c r="Q883" s="99">
        <v>0</v>
      </c>
      <c r="R883" s="100">
        <f>Q883*H883</f>
        <v>0</v>
      </c>
      <c r="AP883" s="101" t="s">
        <v>106</v>
      </c>
      <c r="AR883" s="101" t="s">
        <v>102</v>
      </c>
      <c r="AS883" s="101" t="s">
        <v>72</v>
      </c>
      <c r="AW883" s="11" t="s">
        <v>107</v>
      </c>
      <c r="BC883" s="102" t="e">
        <f>IF(L883="základní",#REF!,0)</f>
        <v>#REF!</v>
      </c>
      <c r="BD883" s="102">
        <f>IF(L883="snížená",#REF!,0)</f>
        <v>0</v>
      </c>
      <c r="BE883" s="102">
        <f>IF(L883="zákl. přenesená",#REF!,0)</f>
        <v>0</v>
      </c>
      <c r="BF883" s="102">
        <f>IF(L883="sníž. přenesená",#REF!,0)</f>
        <v>0</v>
      </c>
      <c r="BG883" s="102">
        <f>IF(L883="nulová",#REF!,0)</f>
        <v>0</v>
      </c>
      <c r="BH883" s="11" t="s">
        <v>80</v>
      </c>
      <c r="BI883" s="102" t="e">
        <f>ROUND(#REF!*H883,2)</f>
        <v>#REF!</v>
      </c>
      <c r="BJ883" s="11" t="s">
        <v>106</v>
      </c>
      <c r="BK883" s="101" t="s">
        <v>3328</v>
      </c>
    </row>
    <row r="884" spans="2:63" s="1" customFormat="1" ht="55.5" customHeight="1">
      <c r="B884" s="90"/>
      <c r="C884" s="91" t="s">
        <v>3329</v>
      </c>
      <c r="D884" s="91" t="s">
        <v>102</v>
      </c>
      <c r="E884" s="92" t="s">
        <v>3330</v>
      </c>
      <c r="F884" s="93" t="s">
        <v>3331</v>
      </c>
      <c r="G884" s="94" t="s">
        <v>3295</v>
      </c>
      <c r="H884" s="95">
        <v>5</v>
      </c>
      <c r="I884" s="96"/>
      <c r="J884" s="25"/>
      <c r="K884" s="97" t="s">
        <v>3</v>
      </c>
      <c r="L884" s="98" t="s">
        <v>43</v>
      </c>
      <c r="N884" s="99">
        <f>M884*H884</f>
        <v>0</v>
      </c>
      <c r="O884" s="99">
        <v>0</v>
      </c>
      <c r="P884" s="99">
        <f>O884*H884</f>
        <v>0</v>
      </c>
      <c r="Q884" s="99">
        <v>0</v>
      </c>
      <c r="R884" s="100">
        <f>Q884*H884</f>
        <v>0</v>
      </c>
      <c r="AP884" s="101" t="s">
        <v>106</v>
      </c>
      <c r="AR884" s="101" t="s">
        <v>102</v>
      </c>
      <c r="AS884" s="101" t="s">
        <v>72</v>
      </c>
      <c r="AW884" s="11" t="s">
        <v>107</v>
      </c>
      <c r="BC884" s="102" t="e">
        <f>IF(L884="základní",#REF!,0)</f>
        <v>#REF!</v>
      </c>
      <c r="BD884" s="102">
        <f>IF(L884="snížená",#REF!,0)</f>
        <v>0</v>
      </c>
      <c r="BE884" s="102">
        <f>IF(L884="zákl. přenesená",#REF!,0)</f>
        <v>0</v>
      </c>
      <c r="BF884" s="102">
        <f>IF(L884="sníž. přenesená",#REF!,0)</f>
        <v>0</v>
      </c>
      <c r="BG884" s="102">
        <f>IF(L884="nulová",#REF!,0)</f>
        <v>0</v>
      </c>
      <c r="BH884" s="11" t="s">
        <v>80</v>
      </c>
      <c r="BI884" s="102" t="e">
        <f>ROUND(#REF!*H884,2)</f>
        <v>#REF!</v>
      </c>
      <c r="BJ884" s="11" t="s">
        <v>106</v>
      </c>
      <c r="BK884" s="101" t="s">
        <v>3332</v>
      </c>
    </row>
    <row r="885" spans="2:63" s="1" customFormat="1" ht="37.9" customHeight="1">
      <c r="B885" s="90"/>
      <c r="C885" s="91" t="s">
        <v>3333</v>
      </c>
      <c r="D885" s="91" t="s">
        <v>102</v>
      </c>
      <c r="E885" s="92" t="s">
        <v>3334</v>
      </c>
      <c r="F885" s="93" t="s">
        <v>3335</v>
      </c>
      <c r="G885" s="94" t="s">
        <v>111</v>
      </c>
      <c r="H885" s="95">
        <v>5</v>
      </c>
      <c r="I885" s="96"/>
      <c r="J885" s="25"/>
      <c r="K885" s="97" t="s">
        <v>3</v>
      </c>
      <c r="L885" s="98" t="s">
        <v>43</v>
      </c>
      <c r="N885" s="99">
        <f>M885*H885</f>
        <v>0</v>
      </c>
      <c r="O885" s="99">
        <v>0</v>
      </c>
      <c r="P885" s="99">
        <f>O885*H885</f>
        <v>0</v>
      </c>
      <c r="Q885" s="99">
        <v>0</v>
      </c>
      <c r="R885" s="100">
        <f>Q885*H885</f>
        <v>0</v>
      </c>
      <c r="AP885" s="101" t="s">
        <v>106</v>
      </c>
      <c r="AR885" s="101" t="s">
        <v>102</v>
      </c>
      <c r="AS885" s="101" t="s">
        <v>72</v>
      </c>
      <c r="AW885" s="11" t="s">
        <v>107</v>
      </c>
      <c r="BC885" s="102" t="e">
        <f>IF(L885="základní",#REF!,0)</f>
        <v>#REF!</v>
      </c>
      <c r="BD885" s="102">
        <f>IF(L885="snížená",#REF!,0)</f>
        <v>0</v>
      </c>
      <c r="BE885" s="102">
        <f>IF(L885="zákl. přenesená",#REF!,0)</f>
        <v>0</v>
      </c>
      <c r="BF885" s="102">
        <f>IF(L885="sníž. přenesená",#REF!,0)</f>
        <v>0</v>
      </c>
      <c r="BG885" s="102">
        <f>IF(L885="nulová",#REF!,0)</f>
        <v>0</v>
      </c>
      <c r="BH885" s="11" t="s">
        <v>80</v>
      </c>
      <c r="BI885" s="102" t="e">
        <f>ROUND(#REF!*H885,2)</f>
        <v>#REF!</v>
      </c>
      <c r="BJ885" s="11" t="s">
        <v>106</v>
      </c>
      <c r="BK885" s="101" t="s">
        <v>3336</v>
      </c>
    </row>
    <row r="886" spans="2:63" s="1" customFormat="1" ht="37.9" customHeight="1">
      <c r="B886" s="90"/>
      <c r="C886" s="91" t="s">
        <v>3337</v>
      </c>
      <c r="D886" s="91" t="s">
        <v>102</v>
      </c>
      <c r="E886" s="92" t="s">
        <v>3338</v>
      </c>
      <c r="F886" s="93" t="s">
        <v>3339</v>
      </c>
      <c r="G886" s="94" t="s">
        <v>111</v>
      </c>
      <c r="H886" s="95">
        <v>5</v>
      </c>
      <c r="I886" s="96"/>
      <c r="J886" s="25"/>
      <c r="K886" s="97" t="s">
        <v>3</v>
      </c>
      <c r="L886" s="98" t="s">
        <v>43</v>
      </c>
      <c r="N886" s="99">
        <f>M886*H886</f>
        <v>0</v>
      </c>
      <c r="O886" s="99">
        <v>0</v>
      </c>
      <c r="P886" s="99">
        <f>O886*H886</f>
        <v>0</v>
      </c>
      <c r="Q886" s="99">
        <v>0</v>
      </c>
      <c r="R886" s="100">
        <f>Q886*H886</f>
        <v>0</v>
      </c>
      <c r="AP886" s="101" t="s">
        <v>106</v>
      </c>
      <c r="AR886" s="101" t="s">
        <v>102</v>
      </c>
      <c r="AS886" s="101" t="s">
        <v>72</v>
      </c>
      <c r="AW886" s="11" t="s">
        <v>107</v>
      </c>
      <c r="BC886" s="102" t="e">
        <f>IF(L886="základní",#REF!,0)</f>
        <v>#REF!</v>
      </c>
      <c r="BD886" s="102">
        <f>IF(L886="snížená",#REF!,0)</f>
        <v>0</v>
      </c>
      <c r="BE886" s="102">
        <f>IF(L886="zákl. přenesená",#REF!,0)</f>
        <v>0</v>
      </c>
      <c r="BF886" s="102">
        <f>IF(L886="sníž. přenesená",#REF!,0)</f>
        <v>0</v>
      </c>
      <c r="BG886" s="102">
        <f>IF(L886="nulová",#REF!,0)</f>
        <v>0</v>
      </c>
      <c r="BH886" s="11" t="s">
        <v>80</v>
      </c>
      <c r="BI886" s="102" t="e">
        <f>ROUND(#REF!*H886,2)</f>
        <v>#REF!</v>
      </c>
      <c r="BJ886" s="11" t="s">
        <v>106</v>
      </c>
      <c r="BK886" s="101" t="s">
        <v>3340</v>
      </c>
    </row>
    <row r="887" spans="2:63" s="1" customFormat="1" ht="37.9" customHeight="1">
      <c r="B887" s="90"/>
      <c r="C887" s="91" t="s">
        <v>3341</v>
      </c>
      <c r="D887" s="91" t="s">
        <v>102</v>
      </c>
      <c r="E887" s="92" t="s">
        <v>3342</v>
      </c>
      <c r="F887" s="93" t="s">
        <v>3343</v>
      </c>
      <c r="G887" s="94" t="s">
        <v>111</v>
      </c>
      <c r="H887" s="95">
        <v>5</v>
      </c>
      <c r="I887" s="96"/>
      <c r="J887" s="25"/>
      <c r="K887" s="97" t="s">
        <v>3</v>
      </c>
      <c r="L887" s="98" t="s">
        <v>43</v>
      </c>
      <c r="N887" s="99">
        <f>M887*H887</f>
        <v>0</v>
      </c>
      <c r="O887" s="99">
        <v>0</v>
      </c>
      <c r="P887" s="99">
        <f>O887*H887</f>
        <v>0</v>
      </c>
      <c r="Q887" s="99">
        <v>0</v>
      </c>
      <c r="R887" s="100">
        <f>Q887*H887</f>
        <v>0</v>
      </c>
      <c r="AP887" s="101" t="s">
        <v>106</v>
      </c>
      <c r="AR887" s="101" t="s">
        <v>102</v>
      </c>
      <c r="AS887" s="101" t="s">
        <v>72</v>
      </c>
      <c r="AW887" s="11" t="s">
        <v>107</v>
      </c>
      <c r="BC887" s="102" t="e">
        <f>IF(L887="základní",#REF!,0)</f>
        <v>#REF!</v>
      </c>
      <c r="BD887" s="102">
        <f>IF(L887="snížená",#REF!,0)</f>
        <v>0</v>
      </c>
      <c r="BE887" s="102">
        <f>IF(L887="zákl. přenesená",#REF!,0)</f>
        <v>0</v>
      </c>
      <c r="BF887" s="102">
        <f>IF(L887="sníž. přenesená",#REF!,0)</f>
        <v>0</v>
      </c>
      <c r="BG887" s="102">
        <f>IF(L887="nulová",#REF!,0)</f>
        <v>0</v>
      </c>
      <c r="BH887" s="11" t="s">
        <v>80</v>
      </c>
      <c r="BI887" s="102" t="e">
        <f>ROUND(#REF!*H887,2)</f>
        <v>#REF!</v>
      </c>
      <c r="BJ887" s="11" t="s">
        <v>106</v>
      </c>
      <c r="BK887" s="101" t="s">
        <v>3344</v>
      </c>
    </row>
    <row r="888" spans="2:63" s="1" customFormat="1" ht="37.9" customHeight="1">
      <c r="B888" s="90"/>
      <c r="C888" s="91" t="s">
        <v>3345</v>
      </c>
      <c r="D888" s="91" t="s">
        <v>102</v>
      </c>
      <c r="E888" s="92" t="s">
        <v>3346</v>
      </c>
      <c r="F888" s="93" t="s">
        <v>3347</v>
      </c>
      <c r="G888" s="94" t="s">
        <v>111</v>
      </c>
      <c r="H888" s="95">
        <v>5</v>
      </c>
      <c r="I888" s="96"/>
      <c r="J888" s="25"/>
      <c r="K888" s="97" t="s">
        <v>3</v>
      </c>
      <c r="L888" s="98" t="s">
        <v>43</v>
      </c>
      <c r="N888" s="99">
        <f>M888*H888</f>
        <v>0</v>
      </c>
      <c r="O888" s="99">
        <v>0</v>
      </c>
      <c r="P888" s="99">
        <f>O888*H888</f>
        <v>0</v>
      </c>
      <c r="Q888" s="99">
        <v>0</v>
      </c>
      <c r="R888" s="100">
        <f>Q888*H888</f>
        <v>0</v>
      </c>
      <c r="AP888" s="101" t="s">
        <v>106</v>
      </c>
      <c r="AR888" s="101" t="s">
        <v>102</v>
      </c>
      <c r="AS888" s="101" t="s">
        <v>72</v>
      </c>
      <c r="AW888" s="11" t="s">
        <v>107</v>
      </c>
      <c r="BC888" s="102" t="e">
        <f>IF(L888="základní",#REF!,0)</f>
        <v>#REF!</v>
      </c>
      <c r="BD888" s="102">
        <f>IF(L888="snížená",#REF!,0)</f>
        <v>0</v>
      </c>
      <c r="BE888" s="102">
        <f>IF(L888="zákl. přenesená",#REF!,0)</f>
        <v>0</v>
      </c>
      <c r="BF888" s="102">
        <f>IF(L888="sníž. přenesená",#REF!,0)</f>
        <v>0</v>
      </c>
      <c r="BG888" s="102">
        <f>IF(L888="nulová",#REF!,0)</f>
        <v>0</v>
      </c>
      <c r="BH888" s="11" t="s">
        <v>80</v>
      </c>
      <c r="BI888" s="102" t="e">
        <f>ROUND(#REF!*H888,2)</f>
        <v>#REF!</v>
      </c>
      <c r="BJ888" s="11" t="s">
        <v>106</v>
      </c>
      <c r="BK888" s="101" t="s">
        <v>3348</v>
      </c>
    </row>
    <row r="889" spans="2:63" s="1" customFormat="1" ht="37.9" customHeight="1">
      <c r="B889" s="90"/>
      <c r="C889" s="91" t="s">
        <v>3349</v>
      </c>
      <c r="D889" s="91" t="s">
        <v>102</v>
      </c>
      <c r="E889" s="92" t="s">
        <v>3350</v>
      </c>
      <c r="F889" s="93" t="s">
        <v>3351</v>
      </c>
      <c r="G889" s="94" t="s">
        <v>111</v>
      </c>
      <c r="H889" s="95">
        <v>5</v>
      </c>
      <c r="I889" s="96"/>
      <c r="J889" s="25"/>
      <c r="K889" s="97" t="s">
        <v>3</v>
      </c>
      <c r="L889" s="98" t="s">
        <v>43</v>
      </c>
      <c r="N889" s="99">
        <f>M889*H889</f>
        <v>0</v>
      </c>
      <c r="O889" s="99">
        <v>0</v>
      </c>
      <c r="P889" s="99">
        <f>O889*H889</f>
        <v>0</v>
      </c>
      <c r="Q889" s="99">
        <v>0</v>
      </c>
      <c r="R889" s="100">
        <f>Q889*H889</f>
        <v>0</v>
      </c>
      <c r="AP889" s="101" t="s">
        <v>106</v>
      </c>
      <c r="AR889" s="101" t="s">
        <v>102</v>
      </c>
      <c r="AS889" s="101" t="s">
        <v>72</v>
      </c>
      <c r="AW889" s="11" t="s">
        <v>107</v>
      </c>
      <c r="BC889" s="102" t="e">
        <f>IF(L889="základní",#REF!,0)</f>
        <v>#REF!</v>
      </c>
      <c r="BD889" s="102">
        <f>IF(L889="snížená",#REF!,0)</f>
        <v>0</v>
      </c>
      <c r="BE889" s="102">
        <f>IF(L889="zákl. přenesená",#REF!,0)</f>
        <v>0</v>
      </c>
      <c r="BF889" s="102">
        <f>IF(L889="sníž. přenesená",#REF!,0)</f>
        <v>0</v>
      </c>
      <c r="BG889" s="102">
        <f>IF(L889="nulová",#REF!,0)</f>
        <v>0</v>
      </c>
      <c r="BH889" s="11" t="s">
        <v>80</v>
      </c>
      <c r="BI889" s="102" t="e">
        <f>ROUND(#REF!*H889,2)</f>
        <v>#REF!</v>
      </c>
      <c r="BJ889" s="11" t="s">
        <v>106</v>
      </c>
      <c r="BK889" s="101" t="s">
        <v>3352</v>
      </c>
    </row>
    <row r="890" spans="2:63" s="1" customFormat="1" ht="37.9" customHeight="1">
      <c r="B890" s="90"/>
      <c r="C890" s="91" t="s">
        <v>3353</v>
      </c>
      <c r="D890" s="91" t="s">
        <v>102</v>
      </c>
      <c r="E890" s="92" t="s">
        <v>3354</v>
      </c>
      <c r="F890" s="93" t="s">
        <v>3355</v>
      </c>
      <c r="G890" s="94" t="s">
        <v>148</v>
      </c>
      <c r="H890" s="95">
        <v>50</v>
      </c>
      <c r="I890" s="96"/>
      <c r="J890" s="25"/>
      <c r="K890" s="97" t="s">
        <v>3</v>
      </c>
      <c r="L890" s="98" t="s">
        <v>43</v>
      </c>
      <c r="N890" s="99">
        <f>M890*H890</f>
        <v>0</v>
      </c>
      <c r="O890" s="99">
        <v>0</v>
      </c>
      <c r="P890" s="99">
        <f>O890*H890</f>
        <v>0</v>
      </c>
      <c r="Q890" s="99">
        <v>0</v>
      </c>
      <c r="R890" s="100">
        <f>Q890*H890</f>
        <v>0</v>
      </c>
      <c r="AP890" s="101" t="s">
        <v>106</v>
      </c>
      <c r="AR890" s="101" t="s">
        <v>102</v>
      </c>
      <c r="AS890" s="101" t="s">
        <v>72</v>
      </c>
      <c r="AW890" s="11" t="s">
        <v>107</v>
      </c>
      <c r="BC890" s="102" t="e">
        <f>IF(L890="základní",#REF!,0)</f>
        <v>#REF!</v>
      </c>
      <c r="BD890" s="102">
        <f>IF(L890="snížená",#REF!,0)</f>
        <v>0</v>
      </c>
      <c r="BE890" s="102">
        <f>IF(L890="zákl. přenesená",#REF!,0)</f>
        <v>0</v>
      </c>
      <c r="BF890" s="102">
        <f>IF(L890="sníž. přenesená",#REF!,0)</f>
        <v>0</v>
      </c>
      <c r="BG890" s="102">
        <f>IF(L890="nulová",#REF!,0)</f>
        <v>0</v>
      </c>
      <c r="BH890" s="11" t="s">
        <v>80</v>
      </c>
      <c r="BI890" s="102" t="e">
        <f>ROUND(#REF!*H890,2)</f>
        <v>#REF!</v>
      </c>
      <c r="BJ890" s="11" t="s">
        <v>106</v>
      </c>
      <c r="BK890" s="101" t="s">
        <v>3356</v>
      </c>
    </row>
    <row r="891" spans="2:63" s="1" customFormat="1" ht="37.9" customHeight="1">
      <c r="B891" s="90"/>
      <c r="C891" s="91" t="s">
        <v>3357</v>
      </c>
      <c r="D891" s="91" t="s">
        <v>102</v>
      </c>
      <c r="E891" s="92" t="s">
        <v>3358</v>
      </c>
      <c r="F891" s="93" t="s">
        <v>3359</v>
      </c>
      <c r="G891" s="94" t="s">
        <v>148</v>
      </c>
      <c r="H891" s="95">
        <v>100</v>
      </c>
      <c r="I891" s="96"/>
      <c r="J891" s="25"/>
      <c r="K891" s="97" t="s">
        <v>3</v>
      </c>
      <c r="L891" s="98" t="s">
        <v>43</v>
      </c>
      <c r="N891" s="99">
        <f>M891*H891</f>
        <v>0</v>
      </c>
      <c r="O891" s="99">
        <v>0</v>
      </c>
      <c r="P891" s="99">
        <f>O891*H891</f>
        <v>0</v>
      </c>
      <c r="Q891" s="99">
        <v>0</v>
      </c>
      <c r="R891" s="100">
        <f>Q891*H891</f>
        <v>0</v>
      </c>
      <c r="AP891" s="101" t="s">
        <v>106</v>
      </c>
      <c r="AR891" s="101" t="s">
        <v>102</v>
      </c>
      <c r="AS891" s="101" t="s">
        <v>72</v>
      </c>
      <c r="AW891" s="11" t="s">
        <v>107</v>
      </c>
      <c r="BC891" s="102" t="e">
        <f>IF(L891="základní",#REF!,0)</f>
        <v>#REF!</v>
      </c>
      <c r="BD891" s="102">
        <f>IF(L891="snížená",#REF!,0)</f>
        <v>0</v>
      </c>
      <c r="BE891" s="102">
        <f>IF(L891="zákl. přenesená",#REF!,0)</f>
        <v>0</v>
      </c>
      <c r="BF891" s="102">
        <f>IF(L891="sníž. přenesená",#REF!,0)</f>
        <v>0</v>
      </c>
      <c r="BG891" s="102">
        <f>IF(L891="nulová",#REF!,0)</f>
        <v>0</v>
      </c>
      <c r="BH891" s="11" t="s">
        <v>80</v>
      </c>
      <c r="BI891" s="102" t="e">
        <f>ROUND(#REF!*H891,2)</f>
        <v>#REF!</v>
      </c>
      <c r="BJ891" s="11" t="s">
        <v>106</v>
      </c>
      <c r="BK891" s="101" t="s">
        <v>3360</v>
      </c>
    </row>
    <row r="892" spans="2:63" s="1" customFormat="1" ht="37.9" customHeight="1">
      <c r="B892" s="90"/>
      <c r="C892" s="91" t="s">
        <v>3361</v>
      </c>
      <c r="D892" s="91" t="s">
        <v>102</v>
      </c>
      <c r="E892" s="92" t="s">
        <v>3362</v>
      </c>
      <c r="F892" s="93" t="s">
        <v>3363</v>
      </c>
      <c r="G892" s="94" t="s">
        <v>148</v>
      </c>
      <c r="H892" s="95">
        <v>50</v>
      </c>
      <c r="I892" s="96"/>
      <c r="J892" s="25"/>
      <c r="K892" s="97" t="s">
        <v>3</v>
      </c>
      <c r="L892" s="98" t="s">
        <v>43</v>
      </c>
      <c r="N892" s="99">
        <f>M892*H892</f>
        <v>0</v>
      </c>
      <c r="O892" s="99">
        <v>0</v>
      </c>
      <c r="P892" s="99">
        <f>O892*H892</f>
        <v>0</v>
      </c>
      <c r="Q892" s="99">
        <v>0</v>
      </c>
      <c r="R892" s="100">
        <f>Q892*H892</f>
        <v>0</v>
      </c>
      <c r="AP892" s="101" t="s">
        <v>106</v>
      </c>
      <c r="AR892" s="101" t="s">
        <v>102</v>
      </c>
      <c r="AS892" s="101" t="s">
        <v>72</v>
      </c>
      <c r="AW892" s="11" t="s">
        <v>107</v>
      </c>
      <c r="BC892" s="102" t="e">
        <f>IF(L892="základní",#REF!,0)</f>
        <v>#REF!</v>
      </c>
      <c r="BD892" s="102">
        <f>IF(L892="snížená",#REF!,0)</f>
        <v>0</v>
      </c>
      <c r="BE892" s="102">
        <f>IF(L892="zákl. přenesená",#REF!,0)</f>
        <v>0</v>
      </c>
      <c r="BF892" s="102">
        <f>IF(L892="sníž. přenesená",#REF!,0)</f>
        <v>0</v>
      </c>
      <c r="BG892" s="102">
        <f>IF(L892="nulová",#REF!,0)</f>
        <v>0</v>
      </c>
      <c r="BH892" s="11" t="s">
        <v>80</v>
      </c>
      <c r="BI892" s="102" t="e">
        <f>ROUND(#REF!*H892,2)</f>
        <v>#REF!</v>
      </c>
      <c r="BJ892" s="11" t="s">
        <v>106</v>
      </c>
      <c r="BK892" s="101" t="s">
        <v>3364</v>
      </c>
    </row>
    <row r="893" spans="2:63" s="1" customFormat="1" ht="37.9" customHeight="1">
      <c r="B893" s="90"/>
      <c r="C893" s="91" t="s">
        <v>3365</v>
      </c>
      <c r="D893" s="91" t="s">
        <v>102</v>
      </c>
      <c r="E893" s="92" t="s">
        <v>3366</v>
      </c>
      <c r="F893" s="93" t="s">
        <v>3367</v>
      </c>
      <c r="G893" s="94" t="s">
        <v>148</v>
      </c>
      <c r="H893" s="95">
        <v>100</v>
      </c>
      <c r="I893" s="96"/>
      <c r="J893" s="25"/>
      <c r="K893" s="97" t="s">
        <v>3</v>
      </c>
      <c r="L893" s="98" t="s">
        <v>43</v>
      </c>
      <c r="N893" s="99">
        <f>M893*H893</f>
        <v>0</v>
      </c>
      <c r="O893" s="99">
        <v>0</v>
      </c>
      <c r="P893" s="99">
        <f>O893*H893</f>
        <v>0</v>
      </c>
      <c r="Q893" s="99">
        <v>0</v>
      </c>
      <c r="R893" s="100">
        <f>Q893*H893</f>
        <v>0</v>
      </c>
      <c r="AP893" s="101" t="s">
        <v>106</v>
      </c>
      <c r="AR893" s="101" t="s">
        <v>102</v>
      </c>
      <c r="AS893" s="101" t="s">
        <v>72</v>
      </c>
      <c r="AW893" s="11" t="s">
        <v>107</v>
      </c>
      <c r="BC893" s="102" t="e">
        <f>IF(L893="základní",#REF!,0)</f>
        <v>#REF!</v>
      </c>
      <c r="BD893" s="102">
        <f>IF(L893="snížená",#REF!,0)</f>
        <v>0</v>
      </c>
      <c r="BE893" s="102">
        <f>IF(L893="zákl. přenesená",#REF!,0)</f>
        <v>0</v>
      </c>
      <c r="BF893" s="102">
        <f>IF(L893="sníž. přenesená",#REF!,0)</f>
        <v>0</v>
      </c>
      <c r="BG893" s="102">
        <f>IF(L893="nulová",#REF!,0)</f>
        <v>0</v>
      </c>
      <c r="BH893" s="11" t="s">
        <v>80</v>
      </c>
      <c r="BI893" s="102" t="e">
        <f>ROUND(#REF!*H893,2)</f>
        <v>#REF!</v>
      </c>
      <c r="BJ893" s="11" t="s">
        <v>106</v>
      </c>
      <c r="BK893" s="101" t="s">
        <v>3368</v>
      </c>
    </row>
    <row r="894" spans="2:63" s="1" customFormat="1" ht="37.9" customHeight="1">
      <c r="B894" s="90"/>
      <c r="C894" s="91" t="s">
        <v>3369</v>
      </c>
      <c r="D894" s="91" t="s">
        <v>102</v>
      </c>
      <c r="E894" s="92" t="s">
        <v>3370</v>
      </c>
      <c r="F894" s="93" t="s">
        <v>3371</v>
      </c>
      <c r="G894" s="94" t="s">
        <v>148</v>
      </c>
      <c r="H894" s="95">
        <v>50</v>
      </c>
      <c r="I894" s="96"/>
      <c r="J894" s="25"/>
      <c r="K894" s="97" t="s">
        <v>3</v>
      </c>
      <c r="L894" s="98" t="s">
        <v>43</v>
      </c>
      <c r="N894" s="99">
        <f>M894*H894</f>
        <v>0</v>
      </c>
      <c r="O894" s="99">
        <v>0</v>
      </c>
      <c r="P894" s="99">
        <f>O894*H894</f>
        <v>0</v>
      </c>
      <c r="Q894" s="99">
        <v>0</v>
      </c>
      <c r="R894" s="100">
        <f>Q894*H894</f>
        <v>0</v>
      </c>
      <c r="AP894" s="101" t="s">
        <v>106</v>
      </c>
      <c r="AR894" s="101" t="s">
        <v>102</v>
      </c>
      <c r="AS894" s="101" t="s">
        <v>72</v>
      </c>
      <c r="AW894" s="11" t="s">
        <v>107</v>
      </c>
      <c r="BC894" s="102" t="e">
        <f>IF(L894="základní",#REF!,0)</f>
        <v>#REF!</v>
      </c>
      <c r="BD894" s="102">
        <f>IF(L894="snížená",#REF!,0)</f>
        <v>0</v>
      </c>
      <c r="BE894" s="102">
        <f>IF(L894="zákl. přenesená",#REF!,0)</f>
        <v>0</v>
      </c>
      <c r="BF894" s="102">
        <f>IF(L894="sníž. přenesená",#REF!,0)</f>
        <v>0</v>
      </c>
      <c r="BG894" s="102">
        <f>IF(L894="nulová",#REF!,0)</f>
        <v>0</v>
      </c>
      <c r="BH894" s="11" t="s">
        <v>80</v>
      </c>
      <c r="BI894" s="102" t="e">
        <f>ROUND(#REF!*H894,2)</f>
        <v>#REF!</v>
      </c>
      <c r="BJ894" s="11" t="s">
        <v>106</v>
      </c>
      <c r="BK894" s="101" t="s">
        <v>3372</v>
      </c>
    </row>
    <row r="895" spans="2:63" s="1" customFormat="1" ht="37.9" customHeight="1">
      <c r="B895" s="90"/>
      <c r="C895" s="91" t="s">
        <v>3373</v>
      </c>
      <c r="D895" s="91" t="s">
        <v>102</v>
      </c>
      <c r="E895" s="92" t="s">
        <v>3374</v>
      </c>
      <c r="F895" s="93" t="s">
        <v>3375</v>
      </c>
      <c r="G895" s="94" t="s">
        <v>148</v>
      </c>
      <c r="H895" s="95">
        <v>50</v>
      </c>
      <c r="I895" s="96"/>
      <c r="J895" s="25"/>
      <c r="K895" s="97" t="s">
        <v>3</v>
      </c>
      <c r="L895" s="98" t="s">
        <v>43</v>
      </c>
      <c r="N895" s="99">
        <f>M895*H895</f>
        <v>0</v>
      </c>
      <c r="O895" s="99">
        <v>0</v>
      </c>
      <c r="P895" s="99">
        <f>O895*H895</f>
        <v>0</v>
      </c>
      <c r="Q895" s="99">
        <v>0</v>
      </c>
      <c r="R895" s="100">
        <f>Q895*H895</f>
        <v>0</v>
      </c>
      <c r="AP895" s="101" t="s">
        <v>106</v>
      </c>
      <c r="AR895" s="101" t="s">
        <v>102</v>
      </c>
      <c r="AS895" s="101" t="s">
        <v>72</v>
      </c>
      <c r="AW895" s="11" t="s">
        <v>107</v>
      </c>
      <c r="BC895" s="102" t="e">
        <f>IF(L895="základní",#REF!,0)</f>
        <v>#REF!</v>
      </c>
      <c r="BD895" s="102">
        <f>IF(L895="snížená",#REF!,0)</f>
        <v>0</v>
      </c>
      <c r="BE895" s="102">
        <f>IF(L895="zákl. přenesená",#REF!,0)</f>
        <v>0</v>
      </c>
      <c r="BF895" s="102">
        <f>IF(L895="sníž. přenesená",#REF!,0)</f>
        <v>0</v>
      </c>
      <c r="BG895" s="102">
        <f>IF(L895="nulová",#REF!,0)</f>
        <v>0</v>
      </c>
      <c r="BH895" s="11" t="s">
        <v>80</v>
      </c>
      <c r="BI895" s="102" t="e">
        <f>ROUND(#REF!*H895,2)</f>
        <v>#REF!</v>
      </c>
      <c r="BJ895" s="11" t="s">
        <v>106</v>
      </c>
      <c r="BK895" s="101" t="s">
        <v>3376</v>
      </c>
    </row>
    <row r="896" spans="2:63" s="1" customFormat="1" ht="37.9" customHeight="1">
      <c r="B896" s="90"/>
      <c r="C896" s="91" t="s">
        <v>3377</v>
      </c>
      <c r="D896" s="91" t="s">
        <v>102</v>
      </c>
      <c r="E896" s="92" t="s">
        <v>3378</v>
      </c>
      <c r="F896" s="93" t="s">
        <v>3379</v>
      </c>
      <c r="G896" s="94" t="s">
        <v>111</v>
      </c>
      <c r="H896" s="95">
        <v>10</v>
      </c>
      <c r="I896" s="96"/>
      <c r="J896" s="25"/>
      <c r="K896" s="97" t="s">
        <v>3</v>
      </c>
      <c r="L896" s="98" t="s">
        <v>43</v>
      </c>
      <c r="N896" s="99">
        <f>M896*H896</f>
        <v>0</v>
      </c>
      <c r="O896" s="99">
        <v>0</v>
      </c>
      <c r="P896" s="99">
        <f>O896*H896</f>
        <v>0</v>
      </c>
      <c r="Q896" s="99">
        <v>0</v>
      </c>
      <c r="R896" s="100">
        <f>Q896*H896</f>
        <v>0</v>
      </c>
      <c r="AP896" s="101" t="s">
        <v>106</v>
      </c>
      <c r="AR896" s="101" t="s">
        <v>102</v>
      </c>
      <c r="AS896" s="101" t="s">
        <v>72</v>
      </c>
      <c r="AW896" s="11" t="s">
        <v>107</v>
      </c>
      <c r="BC896" s="102" t="e">
        <f>IF(L896="základní",#REF!,0)</f>
        <v>#REF!</v>
      </c>
      <c r="BD896" s="102">
        <f>IF(L896="snížená",#REF!,0)</f>
        <v>0</v>
      </c>
      <c r="BE896" s="102">
        <f>IF(L896="zákl. přenesená",#REF!,0)</f>
        <v>0</v>
      </c>
      <c r="BF896" s="102">
        <f>IF(L896="sníž. přenesená",#REF!,0)</f>
        <v>0</v>
      </c>
      <c r="BG896" s="102">
        <f>IF(L896="nulová",#REF!,0)</f>
        <v>0</v>
      </c>
      <c r="BH896" s="11" t="s">
        <v>80</v>
      </c>
      <c r="BI896" s="102" t="e">
        <f>ROUND(#REF!*H896,2)</f>
        <v>#REF!</v>
      </c>
      <c r="BJ896" s="11" t="s">
        <v>106</v>
      </c>
      <c r="BK896" s="101" t="s">
        <v>3380</v>
      </c>
    </row>
    <row r="897" spans="2:63" s="1" customFormat="1" ht="37.9" customHeight="1">
      <c r="B897" s="90"/>
      <c r="C897" s="91" t="s">
        <v>3381</v>
      </c>
      <c r="D897" s="91" t="s">
        <v>102</v>
      </c>
      <c r="E897" s="92" t="s">
        <v>3382</v>
      </c>
      <c r="F897" s="93" t="s">
        <v>3383</v>
      </c>
      <c r="G897" s="94" t="s">
        <v>111</v>
      </c>
      <c r="H897" s="95">
        <v>20</v>
      </c>
      <c r="I897" s="96"/>
      <c r="J897" s="25"/>
      <c r="K897" s="97" t="s">
        <v>3</v>
      </c>
      <c r="L897" s="98" t="s">
        <v>43</v>
      </c>
      <c r="N897" s="99">
        <f>M897*H897</f>
        <v>0</v>
      </c>
      <c r="O897" s="99">
        <v>0</v>
      </c>
      <c r="P897" s="99">
        <f>O897*H897</f>
        <v>0</v>
      </c>
      <c r="Q897" s="99">
        <v>0</v>
      </c>
      <c r="R897" s="100">
        <f>Q897*H897</f>
        <v>0</v>
      </c>
      <c r="AP897" s="101" t="s">
        <v>106</v>
      </c>
      <c r="AR897" s="101" t="s">
        <v>102</v>
      </c>
      <c r="AS897" s="101" t="s">
        <v>72</v>
      </c>
      <c r="AW897" s="11" t="s">
        <v>107</v>
      </c>
      <c r="BC897" s="102" t="e">
        <f>IF(L897="základní",#REF!,0)</f>
        <v>#REF!</v>
      </c>
      <c r="BD897" s="102">
        <f>IF(L897="snížená",#REF!,0)</f>
        <v>0</v>
      </c>
      <c r="BE897" s="102">
        <f>IF(L897="zákl. přenesená",#REF!,0)</f>
        <v>0</v>
      </c>
      <c r="BF897" s="102">
        <f>IF(L897="sníž. přenesená",#REF!,0)</f>
        <v>0</v>
      </c>
      <c r="BG897" s="102">
        <f>IF(L897="nulová",#REF!,0)</f>
        <v>0</v>
      </c>
      <c r="BH897" s="11" t="s">
        <v>80</v>
      </c>
      <c r="BI897" s="102" t="e">
        <f>ROUND(#REF!*H897,2)</f>
        <v>#REF!</v>
      </c>
      <c r="BJ897" s="11" t="s">
        <v>106</v>
      </c>
      <c r="BK897" s="101" t="s">
        <v>3384</v>
      </c>
    </row>
    <row r="898" spans="2:63" s="1" customFormat="1" ht="37.9" customHeight="1">
      <c r="B898" s="90"/>
      <c r="C898" s="91" t="s">
        <v>3385</v>
      </c>
      <c r="D898" s="91" t="s">
        <v>102</v>
      </c>
      <c r="E898" s="92" t="s">
        <v>3386</v>
      </c>
      <c r="F898" s="93" t="s">
        <v>3387</v>
      </c>
      <c r="G898" s="94" t="s">
        <v>148</v>
      </c>
      <c r="H898" s="95">
        <v>10</v>
      </c>
      <c r="I898" s="96"/>
      <c r="J898" s="25"/>
      <c r="K898" s="97" t="s">
        <v>3</v>
      </c>
      <c r="L898" s="98" t="s">
        <v>43</v>
      </c>
      <c r="N898" s="99">
        <f>M898*H898</f>
        <v>0</v>
      </c>
      <c r="O898" s="99">
        <v>0</v>
      </c>
      <c r="P898" s="99">
        <f>O898*H898</f>
        <v>0</v>
      </c>
      <c r="Q898" s="99">
        <v>0</v>
      </c>
      <c r="R898" s="100">
        <f>Q898*H898</f>
        <v>0</v>
      </c>
      <c r="AP898" s="101" t="s">
        <v>106</v>
      </c>
      <c r="AR898" s="101" t="s">
        <v>102</v>
      </c>
      <c r="AS898" s="101" t="s">
        <v>72</v>
      </c>
      <c r="AW898" s="11" t="s">
        <v>107</v>
      </c>
      <c r="BC898" s="102" t="e">
        <f>IF(L898="základní",#REF!,0)</f>
        <v>#REF!</v>
      </c>
      <c r="BD898" s="102">
        <f>IF(L898="snížená",#REF!,0)</f>
        <v>0</v>
      </c>
      <c r="BE898" s="102">
        <f>IF(L898="zákl. přenesená",#REF!,0)</f>
        <v>0</v>
      </c>
      <c r="BF898" s="102">
        <f>IF(L898="sníž. přenesená",#REF!,0)</f>
        <v>0</v>
      </c>
      <c r="BG898" s="102">
        <f>IF(L898="nulová",#REF!,0)</f>
        <v>0</v>
      </c>
      <c r="BH898" s="11" t="s">
        <v>80</v>
      </c>
      <c r="BI898" s="102" t="e">
        <f>ROUND(#REF!*H898,2)</f>
        <v>#REF!</v>
      </c>
      <c r="BJ898" s="11" t="s">
        <v>106</v>
      </c>
      <c r="BK898" s="101" t="s">
        <v>3388</v>
      </c>
    </row>
    <row r="899" spans="2:63" s="1" customFormat="1" ht="37.9" customHeight="1">
      <c r="B899" s="90"/>
      <c r="C899" s="91" t="s">
        <v>3389</v>
      </c>
      <c r="D899" s="91" t="s">
        <v>102</v>
      </c>
      <c r="E899" s="92" t="s">
        <v>3390</v>
      </c>
      <c r="F899" s="93" t="s">
        <v>3391</v>
      </c>
      <c r="G899" s="94" t="s">
        <v>148</v>
      </c>
      <c r="H899" s="95">
        <v>10</v>
      </c>
      <c r="I899" s="96"/>
      <c r="J899" s="25"/>
      <c r="K899" s="97" t="s">
        <v>3</v>
      </c>
      <c r="L899" s="98" t="s">
        <v>43</v>
      </c>
      <c r="N899" s="99">
        <f>M899*H899</f>
        <v>0</v>
      </c>
      <c r="O899" s="99">
        <v>0</v>
      </c>
      <c r="P899" s="99">
        <f>O899*H899</f>
        <v>0</v>
      </c>
      <c r="Q899" s="99">
        <v>0</v>
      </c>
      <c r="R899" s="100">
        <f>Q899*H899</f>
        <v>0</v>
      </c>
      <c r="AP899" s="101" t="s">
        <v>106</v>
      </c>
      <c r="AR899" s="101" t="s">
        <v>102</v>
      </c>
      <c r="AS899" s="101" t="s">
        <v>72</v>
      </c>
      <c r="AW899" s="11" t="s">
        <v>107</v>
      </c>
      <c r="BC899" s="102" t="e">
        <f>IF(L899="základní",#REF!,0)</f>
        <v>#REF!</v>
      </c>
      <c r="BD899" s="102">
        <f>IF(L899="snížená",#REF!,0)</f>
        <v>0</v>
      </c>
      <c r="BE899" s="102">
        <f>IF(L899="zákl. přenesená",#REF!,0)</f>
        <v>0</v>
      </c>
      <c r="BF899" s="102">
        <f>IF(L899="sníž. přenesená",#REF!,0)</f>
        <v>0</v>
      </c>
      <c r="BG899" s="102">
        <f>IF(L899="nulová",#REF!,0)</f>
        <v>0</v>
      </c>
      <c r="BH899" s="11" t="s">
        <v>80</v>
      </c>
      <c r="BI899" s="102" t="e">
        <f>ROUND(#REF!*H899,2)</f>
        <v>#REF!</v>
      </c>
      <c r="BJ899" s="11" t="s">
        <v>106</v>
      </c>
      <c r="BK899" s="101" t="s">
        <v>3392</v>
      </c>
    </row>
    <row r="900" spans="2:63" s="1" customFormat="1" ht="62.65" customHeight="1">
      <c r="B900" s="90"/>
      <c r="C900" s="91" t="s">
        <v>3393</v>
      </c>
      <c r="D900" s="91" t="s">
        <v>102</v>
      </c>
      <c r="E900" s="92" t="s">
        <v>3394</v>
      </c>
      <c r="F900" s="93" t="s">
        <v>3395</v>
      </c>
      <c r="G900" s="94" t="s">
        <v>148</v>
      </c>
      <c r="H900" s="95">
        <v>100</v>
      </c>
      <c r="I900" s="96"/>
      <c r="J900" s="25"/>
      <c r="K900" s="97" t="s">
        <v>3</v>
      </c>
      <c r="L900" s="98" t="s">
        <v>43</v>
      </c>
      <c r="N900" s="99">
        <f>M900*H900</f>
        <v>0</v>
      </c>
      <c r="O900" s="99">
        <v>0</v>
      </c>
      <c r="P900" s="99">
        <f>O900*H900</f>
        <v>0</v>
      </c>
      <c r="Q900" s="99">
        <v>0</v>
      </c>
      <c r="R900" s="100">
        <f>Q900*H900</f>
        <v>0</v>
      </c>
      <c r="AP900" s="101" t="s">
        <v>106</v>
      </c>
      <c r="AR900" s="101" t="s">
        <v>102</v>
      </c>
      <c r="AS900" s="101" t="s">
        <v>72</v>
      </c>
      <c r="AW900" s="11" t="s">
        <v>107</v>
      </c>
      <c r="BC900" s="102" t="e">
        <f>IF(L900="základní",#REF!,0)</f>
        <v>#REF!</v>
      </c>
      <c r="BD900" s="102">
        <f>IF(L900="snížená",#REF!,0)</f>
        <v>0</v>
      </c>
      <c r="BE900" s="102">
        <f>IF(L900="zákl. přenesená",#REF!,0)</f>
        <v>0</v>
      </c>
      <c r="BF900" s="102">
        <f>IF(L900="sníž. přenesená",#REF!,0)</f>
        <v>0</v>
      </c>
      <c r="BG900" s="102">
        <f>IF(L900="nulová",#REF!,0)</f>
        <v>0</v>
      </c>
      <c r="BH900" s="11" t="s">
        <v>80</v>
      </c>
      <c r="BI900" s="102" t="e">
        <f>ROUND(#REF!*H900,2)</f>
        <v>#REF!</v>
      </c>
      <c r="BJ900" s="11" t="s">
        <v>106</v>
      </c>
      <c r="BK900" s="101" t="s">
        <v>3396</v>
      </c>
    </row>
    <row r="901" spans="2:63" s="1" customFormat="1" ht="55.5" customHeight="1">
      <c r="B901" s="90"/>
      <c r="C901" s="91" t="s">
        <v>3397</v>
      </c>
      <c r="D901" s="91" t="s">
        <v>102</v>
      </c>
      <c r="E901" s="92" t="s">
        <v>3398</v>
      </c>
      <c r="F901" s="93" t="s">
        <v>3399</v>
      </c>
      <c r="G901" s="94" t="s">
        <v>148</v>
      </c>
      <c r="H901" s="95">
        <v>100</v>
      </c>
      <c r="I901" s="96"/>
      <c r="J901" s="25"/>
      <c r="K901" s="97" t="s">
        <v>3</v>
      </c>
      <c r="L901" s="98" t="s">
        <v>43</v>
      </c>
      <c r="N901" s="99">
        <f>M901*H901</f>
        <v>0</v>
      </c>
      <c r="O901" s="99">
        <v>0</v>
      </c>
      <c r="P901" s="99">
        <f>O901*H901</f>
        <v>0</v>
      </c>
      <c r="Q901" s="99">
        <v>0</v>
      </c>
      <c r="R901" s="100">
        <f>Q901*H901</f>
        <v>0</v>
      </c>
      <c r="AP901" s="101" t="s">
        <v>106</v>
      </c>
      <c r="AR901" s="101" t="s">
        <v>102</v>
      </c>
      <c r="AS901" s="101" t="s">
        <v>72</v>
      </c>
      <c r="AW901" s="11" t="s">
        <v>107</v>
      </c>
      <c r="BC901" s="102" t="e">
        <f>IF(L901="základní",#REF!,0)</f>
        <v>#REF!</v>
      </c>
      <c r="BD901" s="102">
        <f>IF(L901="snížená",#REF!,0)</f>
        <v>0</v>
      </c>
      <c r="BE901" s="102">
        <f>IF(L901="zákl. přenesená",#REF!,0)</f>
        <v>0</v>
      </c>
      <c r="BF901" s="102">
        <f>IF(L901="sníž. přenesená",#REF!,0)</f>
        <v>0</v>
      </c>
      <c r="BG901" s="102">
        <f>IF(L901="nulová",#REF!,0)</f>
        <v>0</v>
      </c>
      <c r="BH901" s="11" t="s">
        <v>80</v>
      </c>
      <c r="BI901" s="102" t="e">
        <f>ROUND(#REF!*H901,2)</f>
        <v>#REF!</v>
      </c>
      <c r="BJ901" s="11" t="s">
        <v>106</v>
      </c>
      <c r="BK901" s="101" t="s">
        <v>3400</v>
      </c>
    </row>
    <row r="902" spans="2:63" s="1" customFormat="1" ht="62.65" customHeight="1">
      <c r="B902" s="90"/>
      <c r="C902" s="91" t="s">
        <v>3401</v>
      </c>
      <c r="D902" s="91" t="s">
        <v>102</v>
      </c>
      <c r="E902" s="92" t="s">
        <v>3402</v>
      </c>
      <c r="F902" s="93" t="s">
        <v>3403</v>
      </c>
      <c r="G902" s="94" t="s">
        <v>148</v>
      </c>
      <c r="H902" s="95">
        <v>100</v>
      </c>
      <c r="I902" s="96"/>
      <c r="J902" s="25"/>
      <c r="K902" s="97" t="s">
        <v>3</v>
      </c>
      <c r="L902" s="98" t="s">
        <v>43</v>
      </c>
      <c r="N902" s="99">
        <f>M902*H902</f>
        <v>0</v>
      </c>
      <c r="O902" s="99">
        <v>0</v>
      </c>
      <c r="P902" s="99">
        <f>O902*H902</f>
        <v>0</v>
      </c>
      <c r="Q902" s="99">
        <v>0</v>
      </c>
      <c r="R902" s="100">
        <f>Q902*H902</f>
        <v>0</v>
      </c>
      <c r="AP902" s="101" t="s">
        <v>106</v>
      </c>
      <c r="AR902" s="101" t="s">
        <v>102</v>
      </c>
      <c r="AS902" s="101" t="s">
        <v>72</v>
      </c>
      <c r="AW902" s="11" t="s">
        <v>107</v>
      </c>
      <c r="BC902" s="102" t="e">
        <f>IF(L902="základní",#REF!,0)</f>
        <v>#REF!</v>
      </c>
      <c r="BD902" s="102">
        <f>IF(L902="snížená",#REF!,0)</f>
        <v>0</v>
      </c>
      <c r="BE902" s="102">
        <f>IF(L902="zákl. přenesená",#REF!,0)</f>
        <v>0</v>
      </c>
      <c r="BF902" s="102">
        <f>IF(L902="sníž. přenesená",#REF!,0)</f>
        <v>0</v>
      </c>
      <c r="BG902" s="102">
        <f>IF(L902="nulová",#REF!,0)</f>
        <v>0</v>
      </c>
      <c r="BH902" s="11" t="s">
        <v>80</v>
      </c>
      <c r="BI902" s="102" t="e">
        <f>ROUND(#REF!*H902,2)</f>
        <v>#REF!</v>
      </c>
      <c r="BJ902" s="11" t="s">
        <v>106</v>
      </c>
      <c r="BK902" s="101" t="s">
        <v>3404</v>
      </c>
    </row>
    <row r="903" spans="2:63" s="1" customFormat="1" ht="62.65" customHeight="1">
      <c r="B903" s="90"/>
      <c r="C903" s="91" t="s">
        <v>3405</v>
      </c>
      <c r="D903" s="91" t="s">
        <v>102</v>
      </c>
      <c r="E903" s="92" t="s">
        <v>3406</v>
      </c>
      <c r="F903" s="93" t="s">
        <v>3407</v>
      </c>
      <c r="G903" s="94" t="s">
        <v>148</v>
      </c>
      <c r="H903" s="95">
        <v>100</v>
      </c>
      <c r="I903" s="96"/>
      <c r="J903" s="25"/>
      <c r="K903" s="97" t="s">
        <v>3</v>
      </c>
      <c r="L903" s="98" t="s">
        <v>43</v>
      </c>
      <c r="N903" s="99">
        <f>M903*H903</f>
        <v>0</v>
      </c>
      <c r="O903" s="99">
        <v>0</v>
      </c>
      <c r="P903" s="99">
        <f>O903*H903</f>
        <v>0</v>
      </c>
      <c r="Q903" s="99">
        <v>0</v>
      </c>
      <c r="R903" s="100">
        <f>Q903*H903</f>
        <v>0</v>
      </c>
      <c r="AP903" s="101" t="s">
        <v>106</v>
      </c>
      <c r="AR903" s="101" t="s">
        <v>102</v>
      </c>
      <c r="AS903" s="101" t="s">
        <v>72</v>
      </c>
      <c r="AW903" s="11" t="s">
        <v>107</v>
      </c>
      <c r="BC903" s="102" t="e">
        <f>IF(L903="základní",#REF!,0)</f>
        <v>#REF!</v>
      </c>
      <c r="BD903" s="102">
        <f>IF(L903="snížená",#REF!,0)</f>
        <v>0</v>
      </c>
      <c r="BE903" s="102">
        <f>IF(L903="zákl. přenesená",#REF!,0)</f>
        <v>0</v>
      </c>
      <c r="BF903" s="102">
        <f>IF(L903="sníž. přenesená",#REF!,0)</f>
        <v>0</v>
      </c>
      <c r="BG903" s="102">
        <f>IF(L903="nulová",#REF!,0)</f>
        <v>0</v>
      </c>
      <c r="BH903" s="11" t="s">
        <v>80</v>
      </c>
      <c r="BI903" s="102" t="e">
        <f>ROUND(#REF!*H903,2)</f>
        <v>#REF!</v>
      </c>
      <c r="BJ903" s="11" t="s">
        <v>106</v>
      </c>
      <c r="BK903" s="101" t="s">
        <v>3408</v>
      </c>
    </row>
    <row r="904" spans="2:63" s="1" customFormat="1" ht="62.65" customHeight="1">
      <c r="B904" s="90"/>
      <c r="C904" s="91" t="s">
        <v>3409</v>
      </c>
      <c r="D904" s="91" t="s">
        <v>102</v>
      </c>
      <c r="E904" s="92" t="s">
        <v>3410</v>
      </c>
      <c r="F904" s="93" t="s">
        <v>3411</v>
      </c>
      <c r="G904" s="94" t="s">
        <v>148</v>
      </c>
      <c r="H904" s="95">
        <v>50</v>
      </c>
      <c r="I904" s="96"/>
      <c r="J904" s="25"/>
      <c r="K904" s="97" t="s">
        <v>3</v>
      </c>
      <c r="L904" s="98" t="s">
        <v>43</v>
      </c>
      <c r="N904" s="99">
        <f>M904*H904</f>
        <v>0</v>
      </c>
      <c r="O904" s="99">
        <v>0</v>
      </c>
      <c r="P904" s="99">
        <f>O904*H904</f>
        <v>0</v>
      </c>
      <c r="Q904" s="99">
        <v>0</v>
      </c>
      <c r="R904" s="100">
        <f>Q904*H904</f>
        <v>0</v>
      </c>
      <c r="AP904" s="101" t="s">
        <v>106</v>
      </c>
      <c r="AR904" s="101" t="s">
        <v>102</v>
      </c>
      <c r="AS904" s="101" t="s">
        <v>72</v>
      </c>
      <c r="AW904" s="11" t="s">
        <v>107</v>
      </c>
      <c r="BC904" s="102" t="e">
        <f>IF(L904="základní",#REF!,0)</f>
        <v>#REF!</v>
      </c>
      <c r="BD904" s="102">
        <f>IF(L904="snížená",#REF!,0)</f>
        <v>0</v>
      </c>
      <c r="BE904" s="102">
        <f>IF(L904="zákl. přenesená",#REF!,0)</f>
        <v>0</v>
      </c>
      <c r="BF904" s="102">
        <f>IF(L904="sníž. přenesená",#REF!,0)</f>
        <v>0</v>
      </c>
      <c r="BG904" s="102">
        <f>IF(L904="nulová",#REF!,0)</f>
        <v>0</v>
      </c>
      <c r="BH904" s="11" t="s">
        <v>80</v>
      </c>
      <c r="BI904" s="102" t="e">
        <f>ROUND(#REF!*H904,2)</f>
        <v>#REF!</v>
      </c>
      <c r="BJ904" s="11" t="s">
        <v>106</v>
      </c>
      <c r="BK904" s="101" t="s">
        <v>3412</v>
      </c>
    </row>
    <row r="905" spans="2:63" s="1" customFormat="1" ht="62.65" customHeight="1">
      <c r="B905" s="90"/>
      <c r="C905" s="91" t="s">
        <v>3413</v>
      </c>
      <c r="D905" s="91" t="s">
        <v>102</v>
      </c>
      <c r="E905" s="92" t="s">
        <v>3414</v>
      </c>
      <c r="F905" s="93" t="s">
        <v>3415</v>
      </c>
      <c r="G905" s="94" t="s">
        <v>148</v>
      </c>
      <c r="H905" s="95">
        <v>50</v>
      </c>
      <c r="I905" s="96"/>
      <c r="J905" s="25"/>
      <c r="K905" s="97" t="s">
        <v>3</v>
      </c>
      <c r="L905" s="98" t="s">
        <v>43</v>
      </c>
      <c r="N905" s="99">
        <f>M905*H905</f>
        <v>0</v>
      </c>
      <c r="O905" s="99">
        <v>0</v>
      </c>
      <c r="P905" s="99">
        <f>O905*H905</f>
        <v>0</v>
      </c>
      <c r="Q905" s="99">
        <v>0</v>
      </c>
      <c r="R905" s="100">
        <f>Q905*H905</f>
        <v>0</v>
      </c>
      <c r="AP905" s="101" t="s">
        <v>106</v>
      </c>
      <c r="AR905" s="101" t="s">
        <v>102</v>
      </c>
      <c r="AS905" s="101" t="s">
        <v>72</v>
      </c>
      <c r="AW905" s="11" t="s">
        <v>107</v>
      </c>
      <c r="BC905" s="102" t="e">
        <f>IF(L905="základní",#REF!,0)</f>
        <v>#REF!</v>
      </c>
      <c r="BD905" s="102">
        <f>IF(L905="snížená",#REF!,0)</f>
        <v>0</v>
      </c>
      <c r="BE905" s="102">
        <f>IF(L905="zákl. přenesená",#REF!,0)</f>
        <v>0</v>
      </c>
      <c r="BF905" s="102">
        <f>IF(L905="sníž. přenesená",#REF!,0)</f>
        <v>0</v>
      </c>
      <c r="BG905" s="102">
        <f>IF(L905="nulová",#REF!,0)</f>
        <v>0</v>
      </c>
      <c r="BH905" s="11" t="s">
        <v>80</v>
      </c>
      <c r="BI905" s="102" t="e">
        <f>ROUND(#REF!*H905,2)</f>
        <v>#REF!</v>
      </c>
      <c r="BJ905" s="11" t="s">
        <v>106</v>
      </c>
      <c r="BK905" s="101" t="s">
        <v>3416</v>
      </c>
    </row>
    <row r="906" spans="2:63" s="1" customFormat="1" ht="55.5" customHeight="1">
      <c r="B906" s="90"/>
      <c r="C906" s="91" t="s">
        <v>3417</v>
      </c>
      <c r="D906" s="91" t="s">
        <v>102</v>
      </c>
      <c r="E906" s="92" t="s">
        <v>3418</v>
      </c>
      <c r="F906" s="93" t="s">
        <v>3419</v>
      </c>
      <c r="G906" s="94" t="s">
        <v>148</v>
      </c>
      <c r="H906" s="95">
        <v>100</v>
      </c>
      <c r="I906" s="96"/>
      <c r="J906" s="25"/>
      <c r="K906" s="97" t="s">
        <v>3</v>
      </c>
      <c r="L906" s="98" t="s">
        <v>43</v>
      </c>
      <c r="N906" s="99">
        <f>M906*H906</f>
        <v>0</v>
      </c>
      <c r="O906" s="99">
        <v>0</v>
      </c>
      <c r="P906" s="99">
        <f>O906*H906</f>
        <v>0</v>
      </c>
      <c r="Q906" s="99">
        <v>0</v>
      </c>
      <c r="R906" s="100">
        <f>Q906*H906</f>
        <v>0</v>
      </c>
      <c r="AP906" s="101" t="s">
        <v>106</v>
      </c>
      <c r="AR906" s="101" t="s">
        <v>102</v>
      </c>
      <c r="AS906" s="101" t="s">
        <v>72</v>
      </c>
      <c r="AW906" s="11" t="s">
        <v>107</v>
      </c>
      <c r="BC906" s="102" t="e">
        <f>IF(L906="základní",#REF!,0)</f>
        <v>#REF!</v>
      </c>
      <c r="BD906" s="102">
        <f>IF(L906="snížená",#REF!,0)</f>
        <v>0</v>
      </c>
      <c r="BE906" s="102">
        <f>IF(L906="zákl. přenesená",#REF!,0)</f>
        <v>0</v>
      </c>
      <c r="BF906" s="102">
        <f>IF(L906="sníž. přenesená",#REF!,0)</f>
        <v>0</v>
      </c>
      <c r="BG906" s="102">
        <f>IF(L906="nulová",#REF!,0)</f>
        <v>0</v>
      </c>
      <c r="BH906" s="11" t="s">
        <v>80</v>
      </c>
      <c r="BI906" s="102" t="e">
        <f>ROUND(#REF!*H906,2)</f>
        <v>#REF!</v>
      </c>
      <c r="BJ906" s="11" t="s">
        <v>106</v>
      </c>
      <c r="BK906" s="101" t="s">
        <v>3420</v>
      </c>
    </row>
    <row r="907" spans="2:63" s="1" customFormat="1" ht="55.5" customHeight="1">
      <c r="B907" s="90"/>
      <c r="C907" s="91" t="s">
        <v>3421</v>
      </c>
      <c r="D907" s="91" t="s">
        <v>102</v>
      </c>
      <c r="E907" s="92" t="s">
        <v>3422</v>
      </c>
      <c r="F907" s="93" t="s">
        <v>3423</v>
      </c>
      <c r="G907" s="94" t="s">
        <v>148</v>
      </c>
      <c r="H907" s="95">
        <v>100</v>
      </c>
      <c r="I907" s="96"/>
      <c r="J907" s="25"/>
      <c r="K907" s="97" t="s">
        <v>3</v>
      </c>
      <c r="L907" s="98" t="s">
        <v>43</v>
      </c>
      <c r="N907" s="99">
        <f>M907*H907</f>
        <v>0</v>
      </c>
      <c r="O907" s="99">
        <v>0</v>
      </c>
      <c r="P907" s="99">
        <f>O907*H907</f>
        <v>0</v>
      </c>
      <c r="Q907" s="99">
        <v>0</v>
      </c>
      <c r="R907" s="100">
        <f>Q907*H907</f>
        <v>0</v>
      </c>
      <c r="AP907" s="101" t="s">
        <v>106</v>
      </c>
      <c r="AR907" s="101" t="s">
        <v>102</v>
      </c>
      <c r="AS907" s="101" t="s">
        <v>72</v>
      </c>
      <c r="AW907" s="11" t="s">
        <v>107</v>
      </c>
      <c r="BC907" s="102" t="e">
        <f>IF(L907="základní",#REF!,0)</f>
        <v>#REF!</v>
      </c>
      <c r="BD907" s="102">
        <f>IF(L907="snížená",#REF!,0)</f>
        <v>0</v>
      </c>
      <c r="BE907" s="102">
        <f>IF(L907="zákl. přenesená",#REF!,0)</f>
        <v>0</v>
      </c>
      <c r="BF907" s="102">
        <f>IF(L907="sníž. přenesená",#REF!,0)</f>
        <v>0</v>
      </c>
      <c r="BG907" s="102">
        <f>IF(L907="nulová",#REF!,0)</f>
        <v>0</v>
      </c>
      <c r="BH907" s="11" t="s">
        <v>80</v>
      </c>
      <c r="BI907" s="102" t="e">
        <f>ROUND(#REF!*H907,2)</f>
        <v>#REF!</v>
      </c>
      <c r="BJ907" s="11" t="s">
        <v>106</v>
      </c>
      <c r="BK907" s="101" t="s">
        <v>3424</v>
      </c>
    </row>
    <row r="908" spans="2:63" s="1" customFormat="1" ht="55.5" customHeight="1">
      <c r="B908" s="90"/>
      <c r="C908" s="91" t="s">
        <v>3425</v>
      </c>
      <c r="D908" s="91" t="s">
        <v>102</v>
      </c>
      <c r="E908" s="92" t="s">
        <v>3426</v>
      </c>
      <c r="F908" s="93" t="s">
        <v>3427</v>
      </c>
      <c r="G908" s="94" t="s">
        <v>148</v>
      </c>
      <c r="H908" s="95">
        <v>50</v>
      </c>
      <c r="I908" s="96"/>
      <c r="J908" s="25"/>
      <c r="K908" s="97" t="s">
        <v>3</v>
      </c>
      <c r="L908" s="98" t="s">
        <v>43</v>
      </c>
      <c r="N908" s="99">
        <f>M908*H908</f>
        <v>0</v>
      </c>
      <c r="O908" s="99">
        <v>0</v>
      </c>
      <c r="P908" s="99">
        <f>O908*H908</f>
        <v>0</v>
      </c>
      <c r="Q908" s="99">
        <v>0</v>
      </c>
      <c r="R908" s="100">
        <f>Q908*H908</f>
        <v>0</v>
      </c>
      <c r="AP908" s="101" t="s">
        <v>106</v>
      </c>
      <c r="AR908" s="101" t="s">
        <v>102</v>
      </c>
      <c r="AS908" s="101" t="s">
        <v>72</v>
      </c>
      <c r="AW908" s="11" t="s">
        <v>107</v>
      </c>
      <c r="BC908" s="102" t="e">
        <f>IF(L908="základní",#REF!,0)</f>
        <v>#REF!</v>
      </c>
      <c r="BD908" s="102">
        <f>IF(L908="snížená",#REF!,0)</f>
        <v>0</v>
      </c>
      <c r="BE908" s="102">
        <f>IF(L908="zákl. přenesená",#REF!,0)</f>
        <v>0</v>
      </c>
      <c r="BF908" s="102">
        <f>IF(L908="sníž. přenesená",#REF!,0)</f>
        <v>0</v>
      </c>
      <c r="BG908" s="102">
        <f>IF(L908="nulová",#REF!,0)</f>
        <v>0</v>
      </c>
      <c r="BH908" s="11" t="s">
        <v>80</v>
      </c>
      <c r="BI908" s="102" t="e">
        <f>ROUND(#REF!*H908,2)</f>
        <v>#REF!</v>
      </c>
      <c r="BJ908" s="11" t="s">
        <v>106</v>
      </c>
      <c r="BK908" s="101" t="s">
        <v>3428</v>
      </c>
    </row>
    <row r="909" spans="2:63" s="1" customFormat="1" ht="55.5" customHeight="1">
      <c r="B909" s="90"/>
      <c r="C909" s="91" t="s">
        <v>3429</v>
      </c>
      <c r="D909" s="91" t="s">
        <v>102</v>
      </c>
      <c r="E909" s="92" t="s">
        <v>3430</v>
      </c>
      <c r="F909" s="93" t="s">
        <v>3431</v>
      </c>
      <c r="G909" s="94" t="s">
        <v>148</v>
      </c>
      <c r="H909" s="95">
        <v>50</v>
      </c>
      <c r="I909" s="96"/>
      <c r="J909" s="25"/>
      <c r="K909" s="97" t="s">
        <v>3</v>
      </c>
      <c r="L909" s="98" t="s">
        <v>43</v>
      </c>
      <c r="N909" s="99">
        <f>M909*H909</f>
        <v>0</v>
      </c>
      <c r="O909" s="99">
        <v>0</v>
      </c>
      <c r="P909" s="99">
        <f>O909*H909</f>
        <v>0</v>
      </c>
      <c r="Q909" s="99">
        <v>0</v>
      </c>
      <c r="R909" s="100">
        <f>Q909*H909</f>
        <v>0</v>
      </c>
      <c r="AP909" s="101" t="s">
        <v>106</v>
      </c>
      <c r="AR909" s="101" t="s">
        <v>102</v>
      </c>
      <c r="AS909" s="101" t="s">
        <v>72</v>
      </c>
      <c r="AW909" s="11" t="s">
        <v>107</v>
      </c>
      <c r="BC909" s="102" t="e">
        <f>IF(L909="základní",#REF!,0)</f>
        <v>#REF!</v>
      </c>
      <c r="BD909" s="102">
        <f>IF(L909="snížená",#REF!,0)</f>
        <v>0</v>
      </c>
      <c r="BE909" s="102">
        <f>IF(L909="zákl. přenesená",#REF!,0)</f>
        <v>0</v>
      </c>
      <c r="BF909" s="102">
        <f>IF(L909="sníž. přenesená",#REF!,0)</f>
        <v>0</v>
      </c>
      <c r="BG909" s="102">
        <f>IF(L909="nulová",#REF!,0)</f>
        <v>0</v>
      </c>
      <c r="BH909" s="11" t="s">
        <v>80</v>
      </c>
      <c r="BI909" s="102" t="e">
        <f>ROUND(#REF!*H909,2)</f>
        <v>#REF!</v>
      </c>
      <c r="BJ909" s="11" t="s">
        <v>106</v>
      </c>
      <c r="BK909" s="101" t="s">
        <v>3432</v>
      </c>
    </row>
    <row r="910" spans="2:63" s="1" customFormat="1" ht="66.75" customHeight="1">
      <c r="B910" s="90"/>
      <c r="C910" s="91" t="s">
        <v>3433</v>
      </c>
      <c r="D910" s="91" t="s">
        <v>102</v>
      </c>
      <c r="E910" s="92" t="s">
        <v>3434</v>
      </c>
      <c r="F910" s="93" t="s">
        <v>3435</v>
      </c>
      <c r="G910" s="94" t="s">
        <v>148</v>
      </c>
      <c r="H910" s="95">
        <v>50</v>
      </c>
      <c r="I910" s="96"/>
      <c r="J910" s="25"/>
      <c r="K910" s="97" t="s">
        <v>3</v>
      </c>
      <c r="L910" s="98" t="s">
        <v>43</v>
      </c>
      <c r="N910" s="99">
        <f>M910*H910</f>
        <v>0</v>
      </c>
      <c r="O910" s="99">
        <v>0</v>
      </c>
      <c r="P910" s="99">
        <f>O910*H910</f>
        <v>0</v>
      </c>
      <c r="Q910" s="99">
        <v>0</v>
      </c>
      <c r="R910" s="100">
        <f>Q910*H910</f>
        <v>0</v>
      </c>
      <c r="AP910" s="101" t="s">
        <v>106</v>
      </c>
      <c r="AR910" s="101" t="s">
        <v>102</v>
      </c>
      <c r="AS910" s="101" t="s">
        <v>72</v>
      </c>
      <c r="AW910" s="11" t="s">
        <v>107</v>
      </c>
      <c r="BC910" s="102" t="e">
        <f>IF(L910="základní",#REF!,0)</f>
        <v>#REF!</v>
      </c>
      <c r="BD910" s="102">
        <f>IF(L910="snížená",#REF!,0)</f>
        <v>0</v>
      </c>
      <c r="BE910" s="102">
        <f>IF(L910="zákl. přenesená",#REF!,0)</f>
        <v>0</v>
      </c>
      <c r="BF910" s="102">
        <f>IF(L910="sníž. přenesená",#REF!,0)</f>
        <v>0</v>
      </c>
      <c r="BG910" s="102">
        <f>IF(L910="nulová",#REF!,0)</f>
        <v>0</v>
      </c>
      <c r="BH910" s="11" t="s">
        <v>80</v>
      </c>
      <c r="BI910" s="102" t="e">
        <f>ROUND(#REF!*H910,2)</f>
        <v>#REF!</v>
      </c>
      <c r="BJ910" s="11" t="s">
        <v>106</v>
      </c>
      <c r="BK910" s="101" t="s">
        <v>3436</v>
      </c>
    </row>
    <row r="911" spans="2:63" s="1" customFormat="1" ht="66.75" customHeight="1">
      <c r="B911" s="90"/>
      <c r="C911" s="91" t="s">
        <v>3437</v>
      </c>
      <c r="D911" s="91" t="s">
        <v>102</v>
      </c>
      <c r="E911" s="92" t="s">
        <v>3438</v>
      </c>
      <c r="F911" s="93" t="s">
        <v>3439</v>
      </c>
      <c r="G911" s="94" t="s">
        <v>148</v>
      </c>
      <c r="H911" s="95">
        <v>50</v>
      </c>
      <c r="I911" s="96"/>
      <c r="J911" s="25"/>
      <c r="K911" s="97" t="s">
        <v>3</v>
      </c>
      <c r="L911" s="98" t="s">
        <v>43</v>
      </c>
      <c r="N911" s="99">
        <f>M911*H911</f>
        <v>0</v>
      </c>
      <c r="O911" s="99">
        <v>0</v>
      </c>
      <c r="P911" s="99">
        <f>O911*H911</f>
        <v>0</v>
      </c>
      <c r="Q911" s="99">
        <v>0</v>
      </c>
      <c r="R911" s="100">
        <f>Q911*H911</f>
        <v>0</v>
      </c>
      <c r="AP911" s="101" t="s">
        <v>106</v>
      </c>
      <c r="AR911" s="101" t="s">
        <v>102</v>
      </c>
      <c r="AS911" s="101" t="s">
        <v>72</v>
      </c>
      <c r="AW911" s="11" t="s">
        <v>107</v>
      </c>
      <c r="BC911" s="102" t="e">
        <f>IF(L911="základní",#REF!,0)</f>
        <v>#REF!</v>
      </c>
      <c r="BD911" s="102">
        <f>IF(L911="snížená",#REF!,0)</f>
        <v>0</v>
      </c>
      <c r="BE911" s="102">
        <f>IF(L911="zákl. přenesená",#REF!,0)</f>
        <v>0</v>
      </c>
      <c r="BF911" s="102">
        <f>IF(L911="sníž. přenesená",#REF!,0)</f>
        <v>0</v>
      </c>
      <c r="BG911" s="102">
        <f>IF(L911="nulová",#REF!,0)</f>
        <v>0</v>
      </c>
      <c r="BH911" s="11" t="s">
        <v>80</v>
      </c>
      <c r="BI911" s="102" t="e">
        <f>ROUND(#REF!*H911,2)</f>
        <v>#REF!</v>
      </c>
      <c r="BJ911" s="11" t="s">
        <v>106</v>
      </c>
      <c r="BK911" s="101" t="s">
        <v>3440</v>
      </c>
    </row>
    <row r="912" spans="2:63" s="1" customFormat="1" ht="66.75" customHeight="1">
      <c r="B912" s="90"/>
      <c r="C912" s="91" t="s">
        <v>3441</v>
      </c>
      <c r="D912" s="91" t="s">
        <v>102</v>
      </c>
      <c r="E912" s="92" t="s">
        <v>3442</v>
      </c>
      <c r="F912" s="93" t="s">
        <v>3443</v>
      </c>
      <c r="G912" s="94" t="s">
        <v>148</v>
      </c>
      <c r="H912" s="95">
        <v>50</v>
      </c>
      <c r="I912" s="96"/>
      <c r="J912" s="25"/>
      <c r="K912" s="97" t="s">
        <v>3</v>
      </c>
      <c r="L912" s="98" t="s">
        <v>43</v>
      </c>
      <c r="N912" s="99">
        <f>M912*H912</f>
        <v>0</v>
      </c>
      <c r="O912" s="99">
        <v>0</v>
      </c>
      <c r="P912" s="99">
        <f>O912*H912</f>
        <v>0</v>
      </c>
      <c r="Q912" s="99">
        <v>0</v>
      </c>
      <c r="R912" s="100">
        <f>Q912*H912</f>
        <v>0</v>
      </c>
      <c r="AP912" s="101" t="s">
        <v>106</v>
      </c>
      <c r="AR912" s="101" t="s">
        <v>102</v>
      </c>
      <c r="AS912" s="101" t="s">
        <v>72</v>
      </c>
      <c r="AW912" s="11" t="s">
        <v>107</v>
      </c>
      <c r="BC912" s="102" t="e">
        <f>IF(L912="základní",#REF!,0)</f>
        <v>#REF!</v>
      </c>
      <c r="BD912" s="102">
        <f>IF(L912="snížená",#REF!,0)</f>
        <v>0</v>
      </c>
      <c r="BE912" s="102">
        <f>IF(L912="zákl. přenesená",#REF!,0)</f>
        <v>0</v>
      </c>
      <c r="BF912" s="102">
        <f>IF(L912="sníž. přenesená",#REF!,0)</f>
        <v>0</v>
      </c>
      <c r="BG912" s="102">
        <f>IF(L912="nulová",#REF!,0)</f>
        <v>0</v>
      </c>
      <c r="BH912" s="11" t="s">
        <v>80</v>
      </c>
      <c r="BI912" s="102" t="e">
        <f>ROUND(#REF!*H912,2)</f>
        <v>#REF!</v>
      </c>
      <c r="BJ912" s="11" t="s">
        <v>106</v>
      </c>
      <c r="BK912" s="101" t="s">
        <v>3444</v>
      </c>
    </row>
    <row r="913" spans="2:63" s="1" customFormat="1" ht="66.75" customHeight="1">
      <c r="B913" s="90"/>
      <c r="C913" s="91" t="s">
        <v>3445</v>
      </c>
      <c r="D913" s="91" t="s">
        <v>102</v>
      </c>
      <c r="E913" s="92" t="s">
        <v>3446</v>
      </c>
      <c r="F913" s="93" t="s">
        <v>3447</v>
      </c>
      <c r="G913" s="94" t="s">
        <v>148</v>
      </c>
      <c r="H913" s="95">
        <v>50</v>
      </c>
      <c r="I913" s="96"/>
      <c r="J913" s="25"/>
      <c r="K913" s="97" t="s">
        <v>3</v>
      </c>
      <c r="L913" s="98" t="s">
        <v>43</v>
      </c>
      <c r="N913" s="99">
        <f>M913*H913</f>
        <v>0</v>
      </c>
      <c r="O913" s="99">
        <v>0</v>
      </c>
      <c r="P913" s="99">
        <f>O913*H913</f>
        <v>0</v>
      </c>
      <c r="Q913" s="99">
        <v>0</v>
      </c>
      <c r="R913" s="100">
        <f>Q913*H913</f>
        <v>0</v>
      </c>
      <c r="AP913" s="101" t="s">
        <v>106</v>
      </c>
      <c r="AR913" s="101" t="s">
        <v>102</v>
      </c>
      <c r="AS913" s="101" t="s">
        <v>72</v>
      </c>
      <c r="AW913" s="11" t="s">
        <v>107</v>
      </c>
      <c r="BC913" s="102" t="e">
        <f>IF(L913="základní",#REF!,0)</f>
        <v>#REF!</v>
      </c>
      <c r="BD913" s="102">
        <f>IF(L913="snížená",#REF!,0)</f>
        <v>0</v>
      </c>
      <c r="BE913" s="102">
        <f>IF(L913="zákl. přenesená",#REF!,0)</f>
        <v>0</v>
      </c>
      <c r="BF913" s="102">
        <f>IF(L913="sníž. přenesená",#REF!,0)</f>
        <v>0</v>
      </c>
      <c r="BG913" s="102">
        <f>IF(L913="nulová",#REF!,0)</f>
        <v>0</v>
      </c>
      <c r="BH913" s="11" t="s">
        <v>80</v>
      </c>
      <c r="BI913" s="102" t="e">
        <f>ROUND(#REF!*H913,2)</f>
        <v>#REF!</v>
      </c>
      <c r="BJ913" s="11" t="s">
        <v>106</v>
      </c>
      <c r="BK913" s="101" t="s">
        <v>3448</v>
      </c>
    </row>
    <row r="914" spans="2:63" s="1" customFormat="1" ht="66.75" customHeight="1">
      <c r="B914" s="90"/>
      <c r="C914" s="91" t="s">
        <v>3449</v>
      </c>
      <c r="D914" s="91" t="s">
        <v>102</v>
      </c>
      <c r="E914" s="92" t="s">
        <v>3450</v>
      </c>
      <c r="F914" s="93" t="s">
        <v>3451</v>
      </c>
      <c r="G914" s="94" t="s">
        <v>148</v>
      </c>
      <c r="H914" s="95">
        <v>100</v>
      </c>
      <c r="I914" s="96"/>
      <c r="J914" s="25"/>
      <c r="K914" s="97" t="s">
        <v>3</v>
      </c>
      <c r="L914" s="98" t="s">
        <v>43</v>
      </c>
      <c r="N914" s="99">
        <f>M914*H914</f>
        <v>0</v>
      </c>
      <c r="O914" s="99">
        <v>0</v>
      </c>
      <c r="P914" s="99">
        <f>O914*H914</f>
        <v>0</v>
      </c>
      <c r="Q914" s="99">
        <v>0</v>
      </c>
      <c r="R914" s="100">
        <f>Q914*H914</f>
        <v>0</v>
      </c>
      <c r="AP914" s="101" t="s">
        <v>106</v>
      </c>
      <c r="AR914" s="101" t="s">
        <v>102</v>
      </c>
      <c r="AS914" s="101" t="s">
        <v>72</v>
      </c>
      <c r="AW914" s="11" t="s">
        <v>107</v>
      </c>
      <c r="BC914" s="102" t="e">
        <f>IF(L914="základní",#REF!,0)</f>
        <v>#REF!</v>
      </c>
      <c r="BD914" s="102">
        <f>IF(L914="snížená",#REF!,0)</f>
        <v>0</v>
      </c>
      <c r="BE914" s="102">
        <f>IF(L914="zákl. přenesená",#REF!,0)</f>
        <v>0</v>
      </c>
      <c r="BF914" s="102">
        <f>IF(L914="sníž. přenesená",#REF!,0)</f>
        <v>0</v>
      </c>
      <c r="BG914" s="102">
        <f>IF(L914="nulová",#REF!,0)</f>
        <v>0</v>
      </c>
      <c r="BH914" s="11" t="s">
        <v>80</v>
      </c>
      <c r="BI914" s="102" t="e">
        <f>ROUND(#REF!*H914,2)</f>
        <v>#REF!</v>
      </c>
      <c r="BJ914" s="11" t="s">
        <v>106</v>
      </c>
      <c r="BK914" s="101" t="s">
        <v>3452</v>
      </c>
    </row>
    <row r="915" spans="2:63" s="1" customFormat="1" ht="66.75" customHeight="1">
      <c r="B915" s="90"/>
      <c r="C915" s="91" t="s">
        <v>3453</v>
      </c>
      <c r="D915" s="91" t="s">
        <v>102</v>
      </c>
      <c r="E915" s="92" t="s">
        <v>3454</v>
      </c>
      <c r="F915" s="93" t="s">
        <v>3455</v>
      </c>
      <c r="G915" s="94" t="s">
        <v>148</v>
      </c>
      <c r="H915" s="95">
        <v>50</v>
      </c>
      <c r="I915" s="96"/>
      <c r="J915" s="25"/>
      <c r="K915" s="97" t="s">
        <v>3</v>
      </c>
      <c r="L915" s="98" t="s">
        <v>43</v>
      </c>
      <c r="N915" s="99">
        <f>M915*H915</f>
        <v>0</v>
      </c>
      <c r="O915" s="99">
        <v>0</v>
      </c>
      <c r="P915" s="99">
        <f>O915*H915</f>
        <v>0</v>
      </c>
      <c r="Q915" s="99">
        <v>0</v>
      </c>
      <c r="R915" s="100">
        <f>Q915*H915</f>
        <v>0</v>
      </c>
      <c r="AP915" s="101" t="s">
        <v>106</v>
      </c>
      <c r="AR915" s="101" t="s">
        <v>102</v>
      </c>
      <c r="AS915" s="101" t="s">
        <v>72</v>
      </c>
      <c r="AW915" s="11" t="s">
        <v>107</v>
      </c>
      <c r="BC915" s="102" t="e">
        <f>IF(L915="základní",#REF!,0)</f>
        <v>#REF!</v>
      </c>
      <c r="BD915" s="102">
        <f>IF(L915="snížená",#REF!,0)</f>
        <v>0</v>
      </c>
      <c r="BE915" s="102">
        <f>IF(L915="zákl. přenesená",#REF!,0)</f>
        <v>0</v>
      </c>
      <c r="BF915" s="102">
        <f>IF(L915="sníž. přenesená",#REF!,0)</f>
        <v>0</v>
      </c>
      <c r="BG915" s="102">
        <f>IF(L915="nulová",#REF!,0)</f>
        <v>0</v>
      </c>
      <c r="BH915" s="11" t="s">
        <v>80</v>
      </c>
      <c r="BI915" s="102" t="e">
        <f>ROUND(#REF!*H915,2)</f>
        <v>#REF!</v>
      </c>
      <c r="BJ915" s="11" t="s">
        <v>106</v>
      </c>
      <c r="BK915" s="101" t="s">
        <v>3456</v>
      </c>
    </row>
    <row r="916" spans="2:63" s="1" customFormat="1" ht="66.75" customHeight="1">
      <c r="B916" s="90"/>
      <c r="C916" s="91" t="s">
        <v>3457</v>
      </c>
      <c r="D916" s="91" t="s">
        <v>102</v>
      </c>
      <c r="E916" s="92" t="s">
        <v>3458</v>
      </c>
      <c r="F916" s="93" t="s">
        <v>3459</v>
      </c>
      <c r="G916" s="94" t="s">
        <v>148</v>
      </c>
      <c r="H916" s="95">
        <v>100</v>
      </c>
      <c r="I916" s="96"/>
      <c r="J916" s="25"/>
      <c r="K916" s="97" t="s">
        <v>3</v>
      </c>
      <c r="L916" s="98" t="s">
        <v>43</v>
      </c>
      <c r="N916" s="99">
        <f>M916*H916</f>
        <v>0</v>
      </c>
      <c r="O916" s="99">
        <v>0</v>
      </c>
      <c r="P916" s="99">
        <f>O916*H916</f>
        <v>0</v>
      </c>
      <c r="Q916" s="99">
        <v>0</v>
      </c>
      <c r="R916" s="100">
        <f>Q916*H916</f>
        <v>0</v>
      </c>
      <c r="AP916" s="101" t="s">
        <v>106</v>
      </c>
      <c r="AR916" s="101" t="s">
        <v>102</v>
      </c>
      <c r="AS916" s="101" t="s">
        <v>72</v>
      </c>
      <c r="AW916" s="11" t="s">
        <v>107</v>
      </c>
      <c r="BC916" s="102" t="e">
        <f>IF(L916="základní",#REF!,0)</f>
        <v>#REF!</v>
      </c>
      <c r="BD916" s="102">
        <f>IF(L916="snížená",#REF!,0)</f>
        <v>0</v>
      </c>
      <c r="BE916" s="102">
        <f>IF(L916="zákl. přenesená",#REF!,0)</f>
        <v>0</v>
      </c>
      <c r="BF916" s="102">
        <f>IF(L916="sníž. přenesená",#REF!,0)</f>
        <v>0</v>
      </c>
      <c r="BG916" s="102">
        <f>IF(L916="nulová",#REF!,0)</f>
        <v>0</v>
      </c>
      <c r="BH916" s="11" t="s">
        <v>80</v>
      </c>
      <c r="BI916" s="102" t="e">
        <f>ROUND(#REF!*H916,2)</f>
        <v>#REF!</v>
      </c>
      <c r="BJ916" s="11" t="s">
        <v>106</v>
      </c>
      <c r="BK916" s="101" t="s">
        <v>3460</v>
      </c>
    </row>
    <row r="917" spans="2:63" s="1" customFormat="1" ht="66.75" customHeight="1">
      <c r="B917" s="90"/>
      <c r="C917" s="91" t="s">
        <v>3461</v>
      </c>
      <c r="D917" s="91" t="s">
        <v>102</v>
      </c>
      <c r="E917" s="92" t="s">
        <v>3462</v>
      </c>
      <c r="F917" s="93" t="s">
        <v>3463</v>
      </c>
      <c r="G917" s="94" t="s">
        <v>148</v>
      </c>
      <c r="H917" s="95">
        <v>50</v>
      </c>
      <c r="I917" s="96"/>
      <c r="J917" s="25"/>
      <c r="K917" s="97" t="s">
        <v>3</v>
      </c>
      <c r="L917" s="98" t="s">
        <v>43</v>
      </c>
      <c r="N917" s="99">
        <f>M917*H917</f>
        <v>0</v>
      </c>
      <c r="O917" s="99">
        <v>0</v>
      </c>
      <c r="P917" s="99">
        <f>O917*H917</f>
        <v>0</v>
      </c>
      <c r="Q917" s="99">
        <v>0</v>
      </c>
      <c r="R917" s="100">
        <f>Q917*H917</f>
        <v>0</v>
      </c>
      <c r="AP917" s="101" t="s">
        <v>106</v>
      </c>
      <c r="AR917" s="101" t="s">
        <v>102</v>
      </c>
      <c r="AS917" s="101" t="s">
        <v>72</v>
      </c>
      <c r="AW917" s="11" t="s">
        <v>107</v>
      </c>
      <c r="BC917" s="102" t="e">
        <f>IF(L917="základní",#REF!,0)</f>
        <v>#REF!</v>
      </c>
      <c r="BD917" s="102">
        <f>IF(L917="snížená",#REF!,0)</f>
        <v>0</v>
      </c>
      <c r="BE917" s="102">
        <f>IF(L917="zákl. přenesená",#REF!,0)</f>
        <v>0</v>
      </c>
      <c r="BF917" s="102">
        <f>IF(L917="sníž. přenesená",#REF!,0)</f>
        <v>0</v>
      </c>
      <c r="BG917" s="102">
        <f>IF(L917="nulová",#REF!,0)</f>
        <v>0</v>
      </c>
      <c r="BH917" s="11" t="s">
        <v>80</v>
      </c>
      <c r="BI917" s="102" t="e">
        <f>ROUND(#REF!*H917,2)</f>
        <v>#REF!</v>
      </c>
      <c r="BJ917" s="11" t="s">
        <v>106</v>
      </c>
      <c r="BK917" s="101" t="s">
        <v>3464</v>
      </c>
    </row>
    <row r="918" spans="2:63" s="1" customFormat="1" ht="66.75" customHeight="1">
      <c r="B918" s="90"/>
      <c r="C918" s="91" t="s">
        <v>3465</v>
      </c>
      <c r="D918" s="91" t="s">
        <v>102</v>
      </c>
      <c r="E918" s="92" t="s">
        <v>3466</v>
      </c>
      <c r="F918" s="93" t="s">
        <v>3467</v>
      </c>
      <c r="G918" s="94" t="s">
        <v>148</v>
      </c>
      <c r="H918" s="95">
        <v>100</v>
      </c>
      <c r="I918" s="96"/>
      <c r="J918" s="25"/>
      <c r="K918" s="97" t="s">
        <v>3</v>
      </c>
      <c r="L918" s="98" t="s">
        <v>43</v>
      </c>
      <c r="N918" s="99">
        <f>M918*H918</f>
        <v>0</v>
      </c>
      <c r="O918" s="99">
        <v>0</v>
      </c>
      <c r="P918" s="99">
        <f>O918*H918</f>
        <v>0</v>
      </c>
      <c r="Q918" s="99">
        <v>0</v>
      </c>
      <c r="R918" s="100">
        <f>Q918*H918</f>
        <v>0</v>
      </c>
      <c r="AP918" s="101" t="s">
        <v>106</v>
      </c>
      <c r="AR918" s="101" t="s">
        <v>102</v>
      </c>
      <c r="AS918" s="101" t="s">
        <v>72</v>
      </c>
      <c r="AW918" s="11" t="s">
        <v>107</v>
      </c>
      <c r="BC918" s="102" t="e">
        <f>IF(L918="základní",#REF!,0)</f>
        <v>#REF!</v>
      </c>
      <c r="BD918" s="102">
        <f>IF(L918="snížená",#REF!,0)</f>
        <v>0</v>
      </c>
      <c r="BE918" s="102">
        <f>IF(L918="zákl. přenesená",#REF!,0)</f>
        <v>0</v>
      </c>
      <c r="BF918" s="102">
        <f>IF(L918="sníž. přenesená",#REF!,0)</f>
        <v>0</v>
      </c>
      <c r="BG918" s="102">
        <f>IF(L918="nulová",#REF!,0)</f>
        <v>0</v>
      </c>
      <c r="BH918" s="11" t="s">
        <v>80</v>
      </c>
      <c r="BI918" s="102" t="e">
        <f>ROUND(#REF!*H918,2)</f>
        <v>#REF!</v>
      </c>
      <c r="BJ918" s="11" t="s">
        <v>106</v>
      </c>
      <c r="BK918" s="101" t="s">
        <v>3468</v>
      </c>
    </row>
    <row r="919" spans="2:63" s="1" customFormat="1" ht="66.75" customHeight="1">
      <c r="B919" s="90"/>
      <c r="C919" s="91" t="s">
        <v>3469</v>
      </c>
      <c r="D919" s="91" t="s">
        <v>102</v>
      </c>
      <c r="E919" s="92" t="s">
        <v>3470</v>
      </c>
      <c r="F919" s="93" t="s">
        <v>3471</v>
      </c>
      <c r="G919" s="94" t="s">
        <v>148</v>
      </c>
      <c r="H919" s="95">
        <v>50</v>
      </c>
      <c r="I919" s="96"/>
      <c r="J919" s="25"/>
      <c r="K919" s="97" t="s">
        <v>3</v>
      </c>
      <c r="L919" s="98" t="s">
        <v>43</v>
      </c>
      <c r="N919" s="99">
        <f>M919*H919</f>
        <v>0</v>
      </c>
      <c r="O919" s="99">
        <v>0</v>
      </c>
      <c r="P919" s="99">
        <f>O919*H919</f>
        <v>0</v>
      </c>
      <c r="Q919" s="99">
        <v>0</v>
      </c>
      <c r="R919" s="100">
        <f>Q919*H919</f>
        <v>0</v>
      </c>
      <c r="AP919" s="101" t="s">
        <v>106</v>
      </c>
      <c r="AR919" s="101" t="s">
        <v>102</v>
      </c>
      <c r="AS919" s="101" t="s">
        <v>72</v>
      </c>
      <c r="AW919" s="11" t="s">
        <v>107</v>
      </c>
      <c r="BC919" s="102" t="e">
        <f>IF(L919="základní",#REF!,0)</f>
        <v>#REF!</v>
      </c>
      <c r="BD919" s="102">
        <f>IF(L919="snížená",#REF!,0)</f>
        <v>0</v>
      </c>
      <c r="BE919" s="102">
        <f>IF(L919="zákl. přenesená",#REF!,0)</f>
        <v>0</v>
      </c>
      <c r="BF919" s="102">
        <f>IF(L919="sníž. přenesená",#REF!,0)</f>
        <v>0</v>
      </c>
      <c r="BG919" s="102">
        <f>IF(L919="nulová",#REF!,0)</f>
        <v>0</v>
      </c>
      <c r="BH919" s="11" t="s">
        <v>80</v>
      </c>
      <c r="BI919" s="102" t="e">
        <f>ROUND(#REF!*H919,2)</f>
        <v>#REF!</v>
      </c>
      <c r="BJ919" s="11" t="s">
        <v>106</v>
      </c>
      <c r="BK919" s="101" t="s">
        <v>3472</v>
      </c>
    </row>
    <row r="920" spans="2:63" s="1" customFormat="1" ht="66.75" customHeight="1">
      <c r="B920" s="90"/>
      <c r="C920" s="91" t="s">
        <v>3473</v>
      </c>
      <c r="D920" s="91" t="s">
        <v>102</v>
      </c>
      <c r="E920" s="92" t="s">
        <v>3474</v>
      </c>
      <c r="F920" s="93" t="s">
        <v>3475</v>
      </c>
      <c r="G920" s="94" t="s">
        <v>148</v>
      </c>
      <c r="H920" s="95">
        <v>100</v>
      </c>
      <c r="I920" s="96"/>
      <c r="J920" s="25"/>
      <c r="K920" s="97" t="s">
        <v>3</v>
      </c>
      <c r="L920" s="98" t="s">
        <v>43</v>
      </c>
      <c r="N920" s="99">
        <f>M920*H920</f>
        <v>0</v>
      </c>
      <c r="O920" s="99">
        <v>0</v>
      </c>
      <c r="P920" s="99">
        <f>O920*H920</f>
        <v>0</v>
      </c>
      <c r="Q920" s="99">
        <v>0</v>
      </c>
      <c r="R920" s="100">
        <f>Q920*H920</f>
        <v>0</v>
      </c>
      <c r="AP920" s="101" t="s">
        <v>106</v>
      </c>
      <c r="AR920" s="101" t="s">
        <v>102</v>
      </c>
      <c r="AS920" s="101" t="s">
        <v>72</v>
      </c>
      <c r="AW920" s="11" t="s">
        <v>107</v>
      </c>
      <c r="BC920" s="102" t="e">
        <f>IF(L920="základní",#REF!,0)</f>
        <v>#REF!</v>
      </c>
      <c r="BD920" s="102">
        <f>IF(L920="snížená",#REF!,0)</f>
        <v>0</v>
      </c>
      <c r="BE920" s="102">
        <f>IF(L920="zákl. přenesená",#REF!,0)</f>
        <v>0</v>
      </c>
      <c r="BF920" s="102">
        <f>IF(L920="sníž. přenesená",#REF!,0)</f>
        <v>0</v>
      </c>
      <c r="BG920" s="102">
        <f>IF(L920="nulová",#REF!,0)</f>
        <v>0</v>
      </c>
      <c r="BH920" s="11" t="s">
        <v>80</v>
      </c>
      <c r="BI920" s="102" t="e">
        <f>ROUND(#REF!*H920,2)</f>
        <v>#REF!</v>
      </c>
      <c r="BJ920" s="11" t="s">
        <v>106</v>
      </c>
      <c r="BK920" s="101" t="s">
        <v>3476</v>
      </c>
    </row>
    <row r="921" spans="2:63" s="1" customFormat="1" ht="66.75" customHeight="1">
      <c r="B921" s="90"/>
      <c r="C921" s="91" t="s">
        <v>3477</v>
      </c>
      <c r="D921" s="91" t="s">
        <v>102</v>
      </c>
      <c r="E921" s="92" t="s">
        <v>3478</v>
      </c>
      <c r="F921" s="93" t="s">
        <v>3479</v>
      </c>
      <c r="G921" s="94" t="s">
        <v>148</v>
      </c>
      <c r="H921" s="95">
        <v>50</v>
      </c>
      <c r="I921" s="96"/>
      <c r="J921" s="25"/>
      <c r="K921" s="97" t="s">
        <v>3</v>
      </c>
      <c r="L921" s="98" t="s">
        <v>43</v>
      </c>
      <c r="N921" s="99">
        <f>M921*H921</f>
        <v>0</v>
      </c>
      <c r="O921" s="99">
        <v>0</v>
      </c>
      <c r="P921" s="99">
        <f>O921*H921</f>
        <v>0</v>
      </c>
      <c r="Q921" s="99">
        <v>0</v>
      </c>
      <c r="R921" s="100">
        <f>Q921*H921</f>
        <v>0</v>
      </c>
      <c r="AP921" s="101" t="s">
        <v>106</v>
      </c>
      <c r="AR921" s="101" t="s">
        <v>102</v>
      </c>
      <c r="AS921" s="101" t="s">
        <v>72</v>
      </c>
      <c r="AW921" s="11" t="s">
        <v>107</v>
      </c>
      <c r="BC921" s="102" t="e">
        <f>IF(L921="základní",#REF!,0)</f>
        <v>#REF!</v>
      </c>
      <c r="BD921" s="102">
        <f>IF(L921="snížená",#REF!,0)</f>
        <v>0</v>
      </c>
      <c r="BE921" s="102">
        <f>IF(L921="zákl. přenesená",#REF!,0)</f>
        <v>0</v>
      </c>
      <c r="BF921" s="102">
        <f>IF(L921="sníž. přenesená",#REF!,0)</f>
        <v>0</v>
      </c>
      <c r="BG921" s="102">
        <f>IF(L921="nulová",#REF!,0)</f>
        <v>0</v>
      </c>
      <c r="BH921" s="11" t="s">
        <v>80</v>
      </c>
      <c r="BI921" s="102" t="e">
        <f>ROUND(#REF!*H921,2)</f>
        <v>#REF!</v>
      </c>
      <c r="BJ921" s="11" t="s">
        <v>106</v>
      </c>
      <c r="BK921" s="101" t="s">
        <v>3480</v>
      </c>
    </row>
    <row r="922" spans="2:63" s="1" customFormat="1" ht="49.15" customHeight="1">
      <c r="B922" s="90"/>
      <c r="C922" s="91" t="s">
        <v>3481</v>
      </c>
      <c r="D922" s="91" t="s">
        <v>102</v>
      </c>
      <c r="E922" s="92" t="s">
        <v>3482</v>
      </c>
      <c r="F922" s="93" t="s">
        <v>3483</v>
      </c>
      <c r="G922" s="94" t="s">
        <v>148</v>
      </c>
      <c r="H922" s="95">
        <v>50</v>
      </c>
      <c r="I922" s="96"/>
      <c r="J922" s="25"/>
      <c r="K922" s="97" t="s">
        <v>3</v>
      </c>
      <c r="L922" s="98" t="s">
        <v>43</v>
      </c>
      <c r="N922" s="99">
        <f>M922*H922</f>
        <v>0</v>
      </c>
      <c r="O922" s="99">
        <v>0</v>
      </c>
      <c r="P922" s="99">
        <f>O922*H922</f>
        <v>0</v>
      </c>
      <c r="Q922" s="99">
        <v>0</v>
      </c>
      <c r="R922" s="100">
        <f>Q922*H922</f>
        <v>0</v>
      </c>
      <c r="AP922" s="101" t="s">
        <v>106</v>
      </c>
      <c r="AR922" s="101" t="s">
        <v>102</v>
      </c>
      <c r="AS922" s="101" t="s">
        <v>72</v>
      </c>
      <c r="AW922" s="11" t="s">
        <v>107</v>
      </c>
      <c r="BC922" s="102" t="e">
        <f>IF(L922="základní",#REF!,0)</f>
        <v>#REF!</v>
      </c>
      <c r="BD922" s="102">
        <f>IF(L922="snížená",#REF!,0)</f>
        <v>0</v>
      </c>
      <c r="BE922" s="102">
        <f>IF(L922="zákl. přenesená",#REF!,0)</f>
        <v>0</v>
      </c>
      <c r="BF922" s="102">
        <f>IF(L922="sníž. přenesená",#REF!,0)</f>
        <v>0</v>
      </c>
      <c r="BG922" s="102">
        <f>IF(L922="nulová",#REF!,0)</f>
        <v>0</v>
      </c>
      <c r="BH922" s="11" t="s">
        <v>80</v>
      </c>
      <c r="BI922" s="102" t="e">
        <f>ROUND(#REF!*H922,2)</f>
        <v>#REF!</v>
      </c>
      <c r="BJ922" s="11" t="s">
        <v>106</v>
      </c>
      <c r="BK922" s="101" t="s">
        <v>3484</v>
      </c>
    </row>
    <row r="923" spans="2:63" s="1" customFormat="1" ht="49.15" customHeight="1">
      <c r="B923" s="90"/>
      <c r="C923" s="91" t="s">
        <v>3485</v>
      </c>
      <c r="D923" s="91" t="s">
        <v>102</v>
      </c>
      <c r="E923" s="92" t="s">
        <v>3486</v>
      </c>
      <c r="F923" s="93" t="s">
        <v>3487</v>
      </c>
      <c r="G923" s="94" t="s">
        <v>148</v>
      </c>
      <c r="H923" s="95">
        <v>50</v>
      </c>
      <c r="I923" s="96"/>
      <c r="J923" s="25"/>
      <c r="K923" s="97" t="s">
        <v>3</v>
      </c>
      <c r="L923" s="98" t="s">
        <v>43</v>
      </c>
      <c r="N923" s="99">
        <f>M923*H923</f>
        <v>0</v>
      </c>
      <c r="O923" s="99">
        <v>0</v>
      </c>
      <c r="P923" s="99">
        <f>O923*H923</f>
        <v>0</v>
      </c>
      <c r="Q923" s="99">
        <v>0</v>
      </c>
      <c r="R923" s="100">
        <f>Q923*H923</f>
        <v>0</v>
      </c>
      <c r="AP923" s="101" t="s">
        <v>106</v>
      </c>
      <c r="AR923" s="101" t="s">
        <v>102</v>
      </c>
      <c r="AS923" s="101" t="s">
        <v>72</v>
      </c>
      <c r="AW923" s="11" t="s">
        <v>107</v>
      </c>
      <c r="BC923" s="102" t="e">
        <f>IF(L923="základní",#REF!,0)</f>
        <v>#REF!</v>
      </c>
      <c r="BD923" s="102">
        <f>IF(L923="snížená",#REF!,0)</f>
        <v>0</v>
      </c>
      <c r="BE923" s="102">
        <f>IF(L923="zákl. přenesená",#REF!,0)</f>
        <v>0</v>
      </c>
      <c r="BF923" s="102">
        <f>IF(L923="sníž. přenesená",#REF!,0)</f>
        <v>0</v>
      </c>
      <c r="BG923" s="102">
        <f>IF(L923="nulová",#REF!,0)</f>
        <v>0</v>
      </c>
      <c r="BH923" s="11" t="s">
        <v>80</v>
      </c>
      <c r="BI923" s="102" t="e">
        <f>ROUND(#REF!*H923,2)</f>
        <v>#REF!</v>
      </c>
      <c r="BJ923" s="11" t="s">
        <v>106</v>
      </c>
      <c r="BK923" s="101" t="s">
        <v>3488</v>
      </c>
    </row>
    <row r="924" spans="2:63" s="1" customFormat="1" ht="49.15" customHeight="1">
      <c r="B924" s="90"/>
      <c r="C924" s="91" t="s">
        <v>3489</v>
      </c>
      <c r="D924" s="91" t="s">
        <v>102</v>
      </c>
      <c r="E924" s="92" t="s">
        <v>3490</v>
      </c>
      <c r="F924" s="93" t="s">
        <v>3491</v>
      </c>
      <c r="G924" s="94" t="s">
        <v>148</v>
      </c>
      <c r="H924" s="95">
        <v>50</v>
      </c>
      <c r="I924" s="96"/>
      <c r="J924" s="25"/>
      <c r="K924" s="97" t="s">
        <v>3</v>
      </c>
      <c r="L924" s="98" t="s">
        <v>43</v>
      </c>
      <c r="N924" s="99">
        <f>M924*H924</f>
        <v>0</v>
      </c>
      <c r="O924" s="99">
        <v>0</v>
      </c>
      <c r="P924" s="99">
        <f>O924*H924</f>
        <v>0</v>
      </c>
      <c r="Q924" s="99">
        <v>0</v>
      </c>
      <c r="R924" s="100">
        <f>Q924*H924</f>
        <v>0</v>
      </c>
      <c r="AP924" s="101" t="s">
        <v>106</v>
      </c>
      <c r="AR924" s="101" t="s">
        <v>102</v>
      </c>
      <c r="AS924" s="101" t="s">
        <v>72</v>
      </c>
      <c r="AW924" s="11" t="s">
        <v>107</v>
      </c>
      <c r="BC924" s="102" t="e">
        <f>IF(L924="základní",#REF!,0)</f>
        <v>#REF!</v>
      </c>
      <c r="BD924" s="102">
        <f>IF(L924="snížená",#REF!,0)</f>
        <v>0</v>
      </c>
      <c r="BE924" s="102">
        <f>IF(L924="zákl. přenesená",#REF!,0)</f>
        <v>0</v>
      </c>
      <c r="BF924" s="102">
        <f>IF(L924="sníž. přenesená",#REF!,0)</f>
        <v>0</v>
      </c>
      <c r="BG924" s="102">
        <f>IF(L924="nulová",#REF!,0)</f>
        <v>0</v>
      </c>
      <c r="BH924" s="11" t="s">
        <v>80</v>
      </c>
      <c r="BI924" s="102" t="e">
        <f>ROUND(#REF!*H924,2)</f>
        <v>#REF!</v>
      </c>
      <c r="BJ924" s="11" t="s">
        <v>106</v>
      </c>
      <c r="BK924" s="101" t="s">
        <v>3492</v>
      </c>
    </row>
    <row r="925" spans="2:63" s="1" customFormat="1" ht="49.15" customHeight="1">
      <c r="B925" s="90"/>
      <c r="C925" s="91" t="s">
        <v>3493</v>
      </c>
      <c r="D925" s="91" t="s">
        <v>102</v>
      </c>
      <c r="E925" s="92" t="s">
        <v>3494</v>
      </c>
      <c r="F925" s="93" t="s">
        <v>3495</v>
      </c>
      <c r="G925" s="94" t="s">
        <v>148</v>
      </c>
      <c r="H925" s="95">
        <v>50</v>
      </c>
      <c r="I925" s="96"/>
      <c r="J925" s="25"/>
      <c r="K925" s="97" t="s">
        <v>3</v>
      </c>
      <c r="L925" s="98" t="s">
        <v>43</v>
      </c>
      <c r="N925" s="99">
        <f>M925*H925</f>
        <v>0</v>
      </c>
      <c r="O925" s="99">
        <v>0</v>
      </c>
      <c r="P925" s="99">
        <f>O925*H925</f>
        <v>0</v>
      </c>
      <c r="Q925" s="99">
        <v>0</v>
      </c>
      <c r="R925" s="100">
        <f>Q925*H925</f>
        <v>0</v>
      </c>
      <c r="AP925" s="101" t="s">
        <v>106</v>
      </c>
      <c r="AR925" s="101" t="s">
        <v>102</v>
      </c>
      <c r="AS925" s="101" t="s">
        <v>72</v>
      </c>
      <c r="AW925" s="11" t="s">
        <v>107</v>
      </c>
      <c r="BC925" s="102" t="e">
        <f>IF(L925="základní",#REF!,0)</f>
        <v>#REF!</v>
      </c>
      <c r="BD925" s="102">
        <f>IF(L925="snížená",#REF!,0)</f>
        <v>0</v>
      </c>
      <c r="BE925" s="102">
        <f>IF(L925="zákl. přenesená",#REF!,0)</f>
        <v>0</v>
      </c>
      <c r="BF925" s="102">
        <f>IF(L925="sníž. přenesená",#REF!,0)</f>
        <v>0</v>
      </c>
      <c r="BG925" s="102">
        <f>IF(L925="nulová",#REF!,0)</f>
        <v>0</v>
      </c>
      <c r="BH925" s="11" t="s">
        <v>80</v>
      </c>
      <c r="BI925" s="102" t="e">
        <f>ROUND(#REF!*H925,2)</f>
        <v>#REF!</v>
      </c>
      <c r="BJ925" s="11" t="s">
        <v>106</v>
      </c>
      <c r="BK925" s="101" t="s">
        <v>3496</v>
      </c>
    </row>
    <row r="926" spans="2:63" s="1" customFormat="1" ht="49.15" customHeight="1">
      <c r="B926" s="90"/>
      <c r="C926" s="91" t="s">
        <v>3497</v>
      </c>
      <c r="D926" s="91" t="s">
        <v>102</v>
      </c>
      <c r="E926" s="92" t="s">
        <v>3498</v>
      </c>
      <c r="F926" s="93" t="s">
        <v>3499</v>
      </c>
      <c r="G926" s="94" t="s">
        <v>148</v>
      </c>
      <c r="H926" s="95">
        <v>50</v>
      </c>
      <c r="I926" s="96"/>
      <c r="J926" s="25"/>
      <c r="K926" s="97" t="s">
        <v>3</v>
      </c>
      <c r="L926" s="98" t="s">
        <v>43</v>
      </c>
      <c r="N926" s="99">
        <f>M926*H926</f>
        <v>0</v>
      </c>
      <c r="O926" s="99">
        <v>0</v>
      </c>
      <c r="P926" s="99">
        <f>O926*H926</f>
        <v>0</v>
      </c>
      <c r="Q926" s="99">
        <v>0</v>
      </c>
      <c r="R926" s="100">
        <f>Q926*H926</f>
        <v>0</v>
      </c>
      <c r="AP926" s="101" t="s">
        <v>106</v>
      </c>
      <c r="AR926" s="101" t="s">
        <v>102</v>
      </c>
      <c r="AS926" s="101" t="s">
        <v>72</v>
      </c>
      <c r="AW926" s="11" t="s">
        <v>107</v>
      </c>
      <c r="BC926" s="102" t="e">
        <f>IF(L926="základní",#REF!,0)</f>
        <v>#REF!</v>
      </c>
      <c r="BD926" s="102">
        <f>IF(L926="snížená",#REF!,0)</f>
        <v>0</v>
      </c>
      <c r="BE926" s="102">
        <f>IF(L926="zákl. přenesená",#REF!,0)</f>
        <v>0</v>
      </c>
      <c r="BF926" s="102">
        <f>IF(L926="sníž. přenesená",#REF!,0)</f>
        <v>0</v>
      </c>
      <c r="BG926" s="102">
        <f>IF(L926="nulová",#REF!,0)</f>
        <v>0</v>
      </c>
      <c r="BH926" s="11" t="s">
        <v>80</v>
      </c>
      <c r="BI926" s="102" t="e">
        <f>ROUND(#REF!*H926,2)</f>
        <v>#REF!</v>
      </c>
      <c r="BJ926" s="11" t="s">
        <v>106</v>
      </c>
      <c r="BK926" s="101" t="s">
        <v>3500</v>
      </c>
    </row>
    <row r="927" spans="2:63" s="1" customFormat="1" ht="49.15" customHeight="1">
      <c r="B927" s="90"/>
      <c r="C927" s="91" t="s">
        <v>3501</v>
      </c>
      <c r="D927" s="91" t="s">
        <v>102</v>
      </c>
      <c r="E927" s="92" t="s">
        <v>3502</v>
      </c>
      <c r="F927" s="93" t="s">
        <v>3503</v>
      </c>
      <c r="G927" s="94" t="s">
        <v>148</v>
      </c>
      <c r="H927" s="95">
        <v>50</v>
      </c>
      <c r="I927" s="96"/>
      <c r="J927" s="25"/>
      <c r="K927" s="97" t="s">
        <v>3</v>
      </c>
      <c r="L927" s="98" t="s">
        <v>43</v>
      </c>
      <c r="N927" s="99">
        <f>M927*H927</f>
        <v>0</v>
      </c>
      <c r="O927" s="99">
        <v>0</v>
      </c>
      <c r="P927" s="99">
        <f>O927*H927</f>
        <v>0</v>
      </c>
      <c r="Q927" s="99">
        <v>0</v>
      </c>
      <c r="R927" s="100">
        <f>Q927*H927</f>
        <v>0</v>
      </c>
      <c r="AP927" s="101" t="s">
        <v>106</v>
      </c>
      <c r="AR927" s="101" t="s">
        <v>102</v>
      </c>
      <c r="AS927" s="101" t="s">
        <v>72</v>
      </c>
      <c r="AW927" s="11" t="s">
        <v>107</v>
      </c>
      <c r="BC927" s="102" t="e">
        <f>IF(L927="základní",#REF!,0)</f>
        <v>#REF!</v>
      </c>
      <c r="BD927" s="102">
        <f>IF(L927="snížená",#REF!,0)</f>
        <v>0</v>
      </c>
      <c r="BE927" s="102">
        <f>IF(L927="zákl. přenesená",#REF!,0)</f>
        <v>0</v>
      </c>
      <c r="BF927" s="102">
        <f>IF(L927="sníž. přenesená",#REF!,0)</f>
        <v>0</v>
      </c>
      <c r="BG927" s="102">
        <f>IF(L927="nulová",#REF!,0)</f>
        <v>0</v>
      </c>
      <c r="BH927" s="11" t="s">
        <v>80</v>
      </c>
      <c r="BI927" s="102" t="e">
        <f>ROUND(#REF!*H927,2)</f>
        <v>#REF!</v>
      </c>
      <c r="BJ927" s="11" t="s">
        <v>106</v>
      </c>
      <c r="BK927" s="101" t="s">
        <v>3504</v>
      </c>
    </row>
    <row r="928" spans="2:63" s="1" customFormat="1" ht="49.15" customHeight="1">
      <c r="B928" s="90"/>
      <c r="C928" s="91" t="s">
        <v>3505</v>
      </c>
      <c r="D928" s="91" t="s">
        <v>102</v>
      </c>
      <c r="E928" s="92" t="s">
        <v>3506</v>
      </c>
      <c r="F928" s="93" t="s">
        <v>3507</v>
      </c>
      <c r="G928" s="94" t="s">
        <v>148</v>
      </c>
      <c r="H928" s="95">
        <v>50</v>
      </c>
      <c r="I928" s="96"/>
      <c r="J928" s="25"/>
      <c r="K928" s="97" t="s">
        <v>3</v>
      </c>
      <c r="L928" s="98" t="s">
        <v>43</v>
      </c>
      <c r="N928" s="99">
        <f>M928*H928</f>
        <v>0</v>
      </c>
      <c r="O928" s="99">
        <v>0</v>
      </c>
      <c r="P928" s="99">
        <f>O928*H928</f>
        <v>0</v>
      </c>
      <c r="Q928" s="99">
        <v>0</v>
      </c>
      <c r="R928" s="100">
        <f>Q928*H928</f>
        <v>0</v>
      </c>
      <c r="AP928" s="101" t="s">
        <v>106</v>
      </c>
      <c r="AR928" s="101" t="s">
        <v>102</v>
      </c>
      <c r="AS928" s="101" t="s">
        <v>72</v>
      </c>
      <c r="AW928" s="11" t="s">
        <v>107</v>
      </c>
      <c r="BC928" s="102" t="e">
        <f>IF(L928="základní",#REF!,0)</f>
        <v>#REF!</v>
      </c>
      <c r="BD928" s="102">
        <f>IF(L928="snížená",#REF!,0)</f>
        <v>0</v>
      </c>
      <c r="BE928" s="102">
        <f>IF(L928="zákl. přenesená",#REF!,0)</f>
        <v>0</v>
      </c>
      <c r="BF928" s="102">
        <f>IF(L928="sníž. přenesená",#REF!,0)</f>
        <v>0</v>
      </c>
      <c r="BG928" s="102">
        <f>IF(L928="nulová",#REF!,0)</f>
        <v>0</v>
      </c>
      <c r="BH928" s="11" t="s">
        <v>80</v>
      </c>
      <c r="BI928" s="102" t="e">
        <f>ROUND(#REF!*H928,2)</f>
        <v>#REF!</v>
      </c>
      <c r="BJ928" s="11" t="s">
        <v>106</v>
      </c>
      <c r="BK928" s="101" t="s">
        <v>3508</v>
      </c>
    </row>
    <row r="929" spans="2:63" s="1" customFormat="1" ht="49.15" customHeight="1">
      <c r="B929" s="90"/>
      <c r="C929" s="91" t="s">
        <v>3509</v>
      </c>
      <c r="D929" s="91" t="s">
        <v>102</v>
      </c>
      <c r="E929" s="92" t="s">
        <v>3510</v>
      </c>
      <c r="F929" s="93" t="s">
        <v>3511</v>
      </c>
      <c r="G929" s="94" t="s">
        <v>148</v>
      </c>
      <c r="H929" s="95">
        <v>50</v>
      </c>
      <c r="I929" s="96"/>
      <c r="J929" s="25"/>
      <c r="K929" s="97" t="s">
        <v>3</v>
      </c>
      <c r="L929" s="98" t="s">
        <v>43</v>
      </c>
      <c r="N929" s="99">
        <f>M929*H929</f>
        <v>0</v>
      </c>
      <c r="O929" s="99">
        <v>0</v>
      </c>
      <c r="P929" s="99">
        <f>O929*H929</f>
        <v>0</v>
      </c>
      <c r="Q929" s="99">
        <v>0</v>
      </c>
      <c r="R929" s="100">
        <f>Q929*H929</f>
        <v>0</v>
      </c>
      <c r="AP929" s="101" t="s">
        <v>106</v>
      </c>
      <c r="AR929" s="101" t="s">
        <v>102</v>
      </c>
      <c r="AS929" s="101" t="s">
        <v>72</v>
      </c>
      <c r="AW929" s="11" t="s">
        <v>107</v>
      </c>
      <c r="BC929" s="102" t="e">
        <f>IF(L929="základní",#REF!,0)</f>
        <v>#REF!</v>
      </c>
      <c r="BD929" s="102">
        <f>IF(L929="snížená",#REF!,0)</f>
        <v>0</v>
      </c>
      <c r="BE929" s="102">
        <f>IF(L929="zákl. přenesená",#REF!,0)</f>
        <v>0</v>
      </c>
      <c r="BF929" s="102">
        <f>IF(L929="sníž. přenesená",#REF!,0)</f>
        <v>0</v>
      </c>
      <c r="BG929" s="102">
        <f>IF(L929="nulová",#REF!,0)</f>
        <v>0</v>
      </c>
      <c r="BH929" s="11" t="s">
        <v>80</v>
      </c>
      <c r="BI929" s="102" t="e">
        <f>ROUND(#REF!*H929,2)</f>
        <v>#REF!</v>
      </c>
      <c r="BJ929" s="11" t="s">
        <v>106</v>
      </c>
      <c r="BK929" s="101" t="s">
        <v>3512</v>
      </c>
    </row>
    <row r="930" spans="2:63" s="1" customFormat="1" ht="49.15" customHeight="1">
      <c r="B930" s="90"/>
      <c r="C930" s="91" t="s">
        <v>3513</v>
      </c>
      <c r="D930" s="91" t="s">
        <v>102</v>
      </c>
      <c r="E930" s="92" t="s">
        <v>3514</v>
      </c>
      <c r="F930" s="93" t="s">
        <v>3515</v>
      </c>
      <c r="G930" s="94" t="s">
        <v>148</v>
      </c>
      <c r="H930" s="95">
        <v>50</v>
      </c>
      <c r="I930" s="96"/>
      <c r="J930" s="25"/>
      <c r="K930" s="97" t="s">
        <v>3</v>
      </c>
      <c r="L930" s="98" t="s">
        <v>43</v>
      </c>
      <c r="N930" s="99">
        <f>M930*H930</f>
        <v>0</v>
      </c>
      <c r="O930" s="99">
        <v>0</v>
      </c>
      <c r="P930" s="99">
        <f>O930*H930</f>
        <v>0</v>
      </c>
      <c r="Q930" s="99">
        <v>0</v>
      </c>
      <c r="R930" s="100">
        <f>Q930*H930</f>
        <v>0</v>
      </c>
      <c r="AP930" s="101" t="s">
        <v>106</v>
      </c>
      <c r="AR930" s="101" t="s">
        <v>102</v>
      </c>
      <c r="AS930" s="101" t="s">
        <v>72</v>
      </c>
      <c r="AW930" s="11" t="s">
        <v>107</v>
      </c>
      <c r="BC930" s="102" t="e">
        <f>IF(L930="základní",#REF!,0)</f>
        <v>#REF!</v>
      </c>
      <c r="BD930" s="102">
        <f>IF(L930="snížená",#REF!,0)</f>
        <v>0</v>
      </c>
      <c r="BE930" s="102">
        <f>IF(L930="zákl. přenesená",#REF!,0)</f>
        <v>0</v>
      </c>
      <c r="BF930" s="102">
        <f>IF(L930="sníž. přenesená",#REF!,0)</f>
        <v>0</v>
      </c>
      <c r="BG930" s="102">
        <f>IF(L930="nulová",#REF!,0)</f>
        <v>0</v>
      </c>
      <c r="BH930" s="11" t="s">
        <v>80</v>
      </c>
      <c r="BI930" s="102" t="e">
        <f>ROUND(#REF!*H930,2)</f>
        <v>#REF!</v>
      </c>
      <c r="BJ930" s="11" t="s">
        <v>106</v>
      </c>
      <c r="BK930" s="101" t="s">
        <v>3516</v>
      </c>
    </row>
    <row r="931" spans="2:63" s="1" customFormat="1" ht="66.75" customHeight="1">
      <c r="B931" s="90"/>
      <c r="C931" s="91" t="s">
        <v>3517</v>
      </c>
      <c r="D931" s="91" t="s">
        <v>102</v>
      </c>
      <c r="E931" s="92" t="s">
        <v>3518</v>
      </c>
      <c r="F931" s="93" t="s">
        <v>3519</v>
      </c>
      <c r="G931" s="94" t="s">
        <v>111</v>
      </c>
      <c r="H931" s="95">
        <v>2</v>
      </c>
      <c r="I931" s="96"/>
      <c r="J931" s="25"/>
      <c r="K931" s="97" t="s">
        <v>3</v>
      </c>
      <c r="L931" s="98" t="s">
        <v>43</v>
      </c>
      <c r="N931" s="99">
        <f>M931*H931</f>
        <v>0</v>
      </c>
      <c r="O931" s="99">
        <v>0</v>
      </c>
      <c r="P931" s="99">
        <f>O931*H931</f>
        <v>0</v>
      </c>
      <c r="Q931" s="99">
        <v>0</v>
      </c>
      <c r="R931" s="100">
        <f>Q931*H931</f>
        <v>0</v>
      </c>
      <c r="AP931" s="101" t="s">
        <v>106</v>
      </c>
      <c r="AR931" s="101" t="s">
        <v>102</v>
      </c>
      <c r="AS931" s="101" t="s">
        <v>72</v>
      </c>
      <c r="AW931" s="11" t="s">
        <v>107</v>
      </c>
      <c r="BC931" s="102" t="e">
        <f>IF(L931="základní",#REF!,0)</f>
        <v>#REF!</v>
      </c>
      <c r="BD931" s="102">
        <f>IF(L931="snížená",#REF!,0)</f>
        <v>0</v>
      </c>
      <c r="BE931" s="102">
        <f>IF(L931="zákl. přenesená",#REF!,0)</f>
        <v>0</v>
      </c>
      <c r="BF931" s="102">
        <f>IF(L931="sníž. přenesená",#REF!,0)</f>
        <v>0</v>
      </c>
      <c r="BG931" s="102">
        <f>IF(L931="nulová",#REF!,0)</f>
        <v>0</v>
      </c>
      <c r="BH931" s="11" t="s">
        <v>80</v>
      </c>
      <c r="BI931" s="102" t="e">
        <f>ROUND(#REF!*H931,2)</f>
        <v>#REF!</v>
      </c>
      <c r="BJ931" s="11" t="s">
        <v>106</v>
      </c>
      <c r="BK931" s="101" t="s">
        <v>3520</v>
      </c>
    </row>
    <row r="932" spans="2:63" s="1" customFormat="1" ht="66.75" customHeight="1">
      <c r="B932" s="90"/>
      <c r="C932" s="91" t="s">
        <v>3521</v>
      </c>
      <c r="D932" s="91" t="s">
        <v>102</v>
      </c>
      <c r="E932" s="92" t="s">
        <v>3522</v>
      </c>
      <c r="F932" s="93" t="s">
        <v>3523</v>
      </c>
      <c r="G932" s="94" t="s">
        <v>111</v>
      </c>
      <c r="H932" s="95">
        <v>2</v>
      </c>
      <c r="I932" s="96"/>
      <c r="J932" s="25"/>
      <c r="K932" s="97" t="s">
        <v>3</v>
      </c>
      <c r="L932" s="98" t="s">
        <v>43</v>
      </c>
      <c r="N932" s="99">
        <f>M932*H932</f>
        <v>0</v>
      </c>
      <c r="O932" s="99">
        <v>0</v>
      </c>
      <c r="P932" s="99">
        <f>O932*H932</f>
        <v>0</v>
      </c>
      <c r="Q932" s="99">
        <v>0</v>
      </c>
      <c r="R932" s="100">
        <f>Q932*H932</f>
        <v>0</v>
      </c>
      <c r="AP932" s="101" t="s">
        <v>106</v>
      </c>
      <c r="AR932" s="101" t="s">
        <v>102</v>
      </c>
      <c r="AS932" s="101" t="s">
        <v>72</v>
      </c>
      <c r="AW932" s="11" t="s">
        <v>107</v>
      </c>
      <c r="BC932" s="102" t="e">
        <f>IF(L932="základní",#REF!,0)</f>
        <v>#REF!</v>
      </c>
      <c r="BD932" s="102">
        <f>IF(L932="snížená",#REF!,0)</f>
        <v>0</v>
      </c>
      <c r="BE932" s="102">
        <f>IF(L932="zákl. přenesená",#REF!,0)</f>
        <v>0</v>
      </c>
      <c r="BF932" s="102">
        <f>IF(L932="sníž. přenesená",#REF!,0)</f>
        <v>0</v>
      </c>
      <c r="BG932" s="102">
        <f>IF(L932="nulová",#REF!,0)</f>
        <v>0</v>
      </c>
      <c r="BH932" s="11" t="s">
        <v>80</v>
      </c>
      <c r="BI932" s="102" t="e">
        <f>ROUND(#REF!*H932,2)</f>
        <v>#REF!</v>
      </c>
      <c r="BJ932" s="11" t="s">
        <v>106</v>
      </c>
      <c r="BK932" s="101" t="s">
        <v>3524</v>
      </c>
    </row>
    <row r="933" spans="2:63" s="1" customFormat="1" ht="66.75" customHeight="1">
      <c r="B933" s="90"/>
      <c r="C933" s="91" t="s">
        <v>3525</v>
      </c>
      <c r="D933" s="91" t="s">
        <v>102</v>
      </c>
      <c r="E933" s="92" t="s">
        <v>3526</v>
      </c>
      <c r="F933" s="93" t="s">
        <v>3527</v>
      </c>
      <c r="G933" s="94" t="s">
        <v>111</v>
      </c>
      <c r="H933" s="95">
        <v>2</v>
      </c>
      <c r="I933" s="96"/>
      <c r="J933" s="25"/>
      <c r="K933" s="97" t="s">
        <v>3</v>
      </c>
      <c r="L933" s="98" t="s">
        <v>43</v>
      </c>
      <c r="N933" s="99">
        <f>M933*H933</f>
        <v>0</v>
      </c>
      <c r="O933" s="99">
        <v>0</v>
      </c>
      <c r="P933" s="99">
        <f>O933*H933</f>
        <v>0</v>
      </c>
      <c r="Q933" s="99">
        <v>0</v>
      </c>
      <c r="R933" s="100">
        <f>Q933*H933</f>
        <v>0</v>
      </c>
      <c r="AP933" s="101" t="s">
        <v>106</v>
      </c>
      <c r="AR933" s="101" t="s">
        <v>102</v>
      </c>
      <c r="AS933" s="101" t="s">
        <v>72</v>
      </c>
      <c r="AW933" s="11" t="s">
        <v>107</v>
      </c>
      <c r="BC933" s="102" t="e">
        <f>IF(L933="základní",#REF!,0)</f>
        <v>#REF!</v>
      </c>
      <c r="BD933" s="102">
        <f>IF(L933="snížená",#REF!,0)</f>
        <v>0</v>
      </c>
      <c r="BE933" s="102">
        <f>IF(L933="zákl. přenesená",#REF!,0)</f>
        <v>0</v>
      </c>
      <c r="BF933" s="102">
        <f>IF(L933="sníž. přenesená",#REF!,0)</f>
        <v>0</v>
      </c>
      <c r="BG933" s="102">
        <f>IF(L933="nulová",#REF!,0)</f>
        <v>0</v>
      </c>
      <c r="BH933" s="11" t="s">
        <v>80</v>
      </c>
      <c r="BI933" s="102" t="e">
        <f>ROUND(#REF!*H933,2)</f>
        <v>#REF!</v>
      </c>
      <c r="BJ933" s="11" t="s">
        <v>106</v>
      </c>
      <c r="BK933" s="101" t="s">
        <v>3528</v>
      </c>
    </row>
    <row r="934" spans="2:63" s="1" customFormat="1" ht="66.75" customHeight="1">
      <c r="B934" s="90"/>
      <c r="C934" s="91" t="s">
        <v>3529</v>
      </c>
      <c r="D934" s="91" t="s">
        <v>102</v>
      </c>
      <c r="E934" s="92" t="s">
        <v>3530</v>
      </c>
      <c r="F934" s="93" t="s">
        <v>3531</v>
      </c>
      <c r="G934" s="94" t="s">
        <v>111</v>
      </c>
      <c r="H934" s="95">
        <v>2</v>
      </c>
      <c r="I934" s="96"/>
      <c r="J934" s="25"/>
      <c r="K934" s="97" t="s">
        <v>3</v>
      </c>
      <c r="L934" s="98" t="s">
        <v>43</v>
      </c>
      <c r="N934" s="99">
        <f>M934*H934</f>
        <v>0</v>
      </c>
      <c r="O934" s="99">
        <v>0</v>
      </c>
      <c r="P934" s="99">
        <f>O934*H934</f>
        <v>0</v>
      </c>
      <c r="Q934" s="99">
        <v>0</v>
      </c>
      <c r="R934" s="100">
        <f>Q934*H934</f>
        <v>0</v>
      </c>
      <c r="AP934" s="101" t="s">
        <v>106</v>
      </c>
      <c r="AR934" s="101" t="s">
        <v>102</v>
      </c>
      <c r="AS934" s="101" t="s">
        <v>72</v>
      </c>
      <c r="AW934" s="11" t="s">
        <v>107</v>
      </c>
      <c r="BC934" s="102" t="e">
        <f>IF(L934="základní",#REF!,0)</f>
        <v>#REF!</v>
      </c>
      <c r="BD934" s="102">
        <f>IF(L934="snížená",#REF!,0)</f>
        <v>0</v>
      </c>
      <c r="BE934" s="102">
        <f>IF(L934="zákl. přenesená",#REF!,0)</f>
        <v>0</v>
      </c>
      <c r="BF934" s="102">
        <f>IF(L934="sníž. přenesená",#REF!,0)</f>
        <v>0</v>
      </c>
      <c r="BG934" s="102">
        <f>IF(L934="nulová",#REF!,0)</f>
        <v>0</v>
      </c>
      <c r="BH934" s="11" t="s">
        <v>80</v>
      </c>
      <c r="BI934" s="102" t="e">
        <f>ROUND(#REF!*H934,2)</f>
        <v>#REF!</v>
      </c>
      <c r="BJ934" s="11" t="s">
        <v>106</v>
      </c>
      <c r="BK934" s="101" t="s">
        <v>3532</v>
      </c>
    </row>
    <row r="935" spans="2:63" s="1" customFormat="1" ht="62.65" customHeight="1">
      <c r="B935" s="90"/>
      <c r="C935" s="91" t="s">
        <v>3533</v>
      </c>
      <c r="D935" s="91" t="s">
        <v>102</v>
      </c>
      <c r="E935" s="92" t="s">
        <v>3534</v>
      </c>
      <c r="F935" s="93" t="s">
        <v>3535</v>
      </c>
      <c r="G935" s="94" t="s">
        <v>111</v>
      </c>
      <c r="H935" s="95">
        <v>2</v>
      </c>
      <c r="I935" s="96"/>
      <c r="J935" s="25"/>
      <c r="K935" s="97" t="s">
        <v>3</v>
      </c>
      <c r="L935" s="98" t="s">
        <v>43</v>
      </c>
      <c r="N935" s="99">
        <f>M935*H935</f>
        <v>0</v>
      </c>
      <c r="O935" s="99">
        <v>0</v>
      </c>
      <c r="P935" s="99">
        <f>O935*H935</f>
        <v>0</v>
      </c>
      <c r="Q935" s="99">
        <v>0</v>
      </c>
      <c r="R935" s="100">
        <f>Q935*H935</f>
        <v>0</v>
      </c>
      <c r="AP935" s="101" t="s">
        <v>106</v>
      </c>
      <c r="AR935" s="101" t="s">
        <v>102</v>
      </c>
      <c r="AS935" s="101" t="s">
        <v>72</v>
      </c>
      <c r="AW935" s="11" t="s">
        <v>107</v>
      </c>
      <c r="BC935" s="102" t="e">
        <f>IF(L935="základní",#REF!,0)</f>
        <v>#REF!</v>
      </c>
      <c r="BD935" s="102">
        <f>IF(L935="snížená",#REF!,0)</f>
        <v>0</v>
      </c>
      <c r="BE935" s="102">
        <f>IF(L935="zákl. přenesená",#REF!,0)</f>
        <v>0</v>
      </c>
      <c r="BF935" s="102">
        <f>IF(L935="sníž. přenesená",#REF!,0)</f>
        <v>0</v>
      </c>
      <c r="BG935" s="102">
        <f>IF(L935="nulová",#REF!,0)</f>
        <v>0</v>
      </c>
      <c r="BH935" s="11" t="s">
        <v>80</v>
      </c>
      <c r="BI935" s="102" t="e">
        <f>ROUND(#REF!*H935,2)</f>
        <v>#REF!</v>
      </c>
      <c r="BJ935" s="11" t="s">
        <v>106</v>
      </c>
      <c r="BK935" s="101" t="s">
        <v>3536</v>
      </c>
    </row>
    <row r="936" spans="2:63" s="1" customFormat="1" ht="62.65" customHeight="1">
      <c r="B936" s="90"/>
      <c r="C936" s="91" t="s">
        <v>3537</v>
      </c>
      <c r="D936" s="91" t="s">
        <v>102</v>
      </c>
      <c r="E936" s="92" t="s">
        <v>3538</v>
      </c>
      <c r="F936" s="93" t="s">
        <v>3539</v>
      </c>
      <c r="G936" s="94" t="s">
        <v>111</v>
      </c>
      <c r="H936" s="95">
        <v>2</v>
      </c>
      <c r="I936" s="96"/>
      <c r="J936" s="25"/>
      <c r="K936" s="97" t="s">
        <v>3</v>
      </c>
      <c r="L936" s="98" t="s">
        <v>43</v>
      </c>
      <c r="N936" s="99">
        <f>M936*H936</f>
        <v>0</v>
      </c>
      <c r="O936" s="99">
        <v>0</v>
      </c>
      <c r="P936" s="99">
        <f>O936*H936</f>
        <v>0</v>
      </c>
      <c r="Q936" s="99">
        <v>0</v>
      </c>
      <c r="R936" s="100">
        <f>Q936*H936</f>
        <v>0</v>
      </c>
      <c r="AP936" s="101" t="s">
        <v>106</v>
      </c>
      <c r="AR936" s="101" t="s">
        <v>102</v>
      </c>
      <c r="AS936" s="101" t="s">
        <v>72</v>
      </c>
      <c r="AW936" s="11" t="s">
        <v>107</v>
      </c>
      <c r="BC936" s="102" t="e">
        <f>IF(L936="základní",#REF!,0)</f>
        <v>#REF!</v>
      </c>
      <c r="BD936" s="102">
        <f>IF(L936="snížená",#REF!,0)</f>
        <v>0</v>
      </c>
      <c r="BE936" s="102">
        <f>IF(L936="zákl. přenesená",#REF!,0)</f>
        <v>0</v>
      </c>
      <c r="BF936" s="102">
        <f>IF(L936="sníž. přenesená",#REF!,0)</f>
        <v>0</v>
      </c>
      <c r="BG936" s="102">
        <f>IF(L936="nulová",#REF!,0)</f>
        <v>0</v>
      </c>
      <c r="BH936" s="11" t="s">
        <v>80</v>
      </c>
      <c r="BI936" s="102" t="e">
        <f>ROUND(#REF!*H936,2)</f>
        <v>#REF!</v>
      </c>
      <c r="BJ936" s="11" t="s">
        <v>106</v>
      </c>
      <c r="BK936" s="101" t="s">
        <v>3540</v>
      </c>
    </row>
    <row r="937" spans="2:63" s="1" customFormat="1" ht="62.65" customHeight="1">
      <c r="B937" s="90"/>
      <c r="C937" s="91" t="s">
        <v>3541</v>
      </c>
      <c r="D937" s="91" t="s">
        <v>102</v>
      </c>
      <c r="E937" s="92" t="s">
        <v>3542</v>
      </c>
      <c r="F937" s="93" t="s">
        <v>3543</v>
      </c>
      <c r="G937" s="94" t="s">
        <v>111</v>
      </c>
      <c r="H937" s="95">
        <v>2</v>
      </c>
      <c r="I937" s="96"/>
      <c r="J937" s="25"/>
      <c r="K937" s="97" t="s">
        <v>3</v>
      </c>
      <c r="L937" s="98" t="s">
        <v>43</v>
      </c>
      <c r="N937" s="99">
        <f>M937*H937</f>
        <v>0</v>
      </c>
      <c r="O937" s="99">
        <v>0</v>
      </c>
      <c r="P937" s="99">
        <f>O937*H937</f>
        <v>0</v>
      </c>
      <c r="Q937" s="99">
        <v>0</v>
      </c>
      <c r="R937" s="100">
        <f>Q937*H937</f>
        <v>0</v>
      </c>
      <c r="AP937" s="101" t="s">
        <v>106</v>
      </c>
      <c r="AR937" s="101" t="s">
        <v>102</v>
      </c>
      <c r="AS937" s="101" t="s">
        <v>72</v>
      </c>
      <c r="AW937" s="11" t="s">
        <v>107</v>
      </c>
      <c r="BC937" s="102" t="e">
        <f>IF(L937="základní",#REF!,0)</f>
        <v>#REF!</v>
      </c>
      <c r="BD937" s="102">
        <f>IF(L937="snížená",#REF!,0)</f>
        <v>0</v>
      </c>
      <c r="BE937" s="102">
        <f>IF(L937="zákl. přenesená",#REF!,0)</f>
        <v>0</v>
      </c>
      <c r="BF937" s="102">
        <f>IF(L937="sníž. přenesená",#REF!,0)</f>
        <v>0</v>
      </c>
      <c r="BG937" s="102">
        <f>IF(L937="nulová",#REF!,0)</f>
        <v>0</v>
      </c>
      <c r="BH937" s="11" t="s">
        <v>80</v>
      </c>
      <c r="BI937" s="102" t="e">
        <f>ROUND(#REF!*H937,2)</f>
        <v>#REF!</v>
      </c>
      <c r="BJ937" s="11" t="s">
        <v>106</v>
      </c>
      <c r="BK937" s="101" t="s">
        <v>3544</v>
      </c>
    </row>
    <row r="938" spans="2:63" s="1" customFormat="1" ht="33" customHeight="1">
      <c r="B938" s="90"/>
      <c r="C938" s="91" t="s">
        <v>3545</v>
      </c>
      <c r="D938" s="91" t="s">
        <v>102</v>
      </c>
      <c r="E938" s="92" t="s">
        <v>3546</v>
      </c>
      <c r="F938" s="93" t="s">
        <v>3547</v>
      </c>
      <c r="G938" s="94" t="s">
        <v>111</v>
      </c>
      <c r="H938" s="95">
        <v>2</v>
      </c>
      <c r="I938" s="96"/>
      <c r="J938" s="25"/>
      <c r="K938" s="97" t="s">
        <v>3</v>
      </c>
      <c r="L938" s="98" t="s">
        <v>43</v>
      </c>
      <c r="N938" s="99">
        <f>M938*H938</f>
        <v>0</v>
      </c>
      <c r="O938" s="99">
        <v>0</v>
      </c>
      <c r="P938" s="99">
        <f>O938*H938</f>
        <v>0</v>
      </c>
      <c r="Q938" s="99">
        <v>0</v>
      </c>
      <c r="R938" s="100">
        <f>Q938*H938</f>
        <v>0</v>
      </c>
      <c r="AP938" s="101" t="s">
        <v>106</v>
      </c>
      <c r="AR938" s="101" t="s">
        <v>102</v>
      </c>
      <c r="AS938" s="101" t="s">
        <v>72</v>
      </c>
      <c r="AW938" s="11" t="s">
        <v>107</v>
      </c>
      <c r="BC938" s="102" t="e">
        <f>IF(L938="základní",#REF!,0)</f>
        <v>#REF!</v>
      </c>
      <c r="BD938" s="102">
        <f>IF(L938="snížená",#REF!,0)</f>
        <v>0</v>
      </c>
      <c r="BE938" s="102">
        <f>IF(L938="zákl. přenesená",#REF!,0)</f>
        <v>0</v>
      </c>
      <c r="BF938" s="102">
        <f>IF(L938="sníž. přenesená",#REF!,0)</f>
        <v>0</v>
      </c>
      <c r="BG938" s="102">
        <f>IF(L938="nulová",#REF!,0)</f>
        <v>0</v>
      </c>
      <c r="BH938" s="11" t="s">
        <v>80</v>
      </c>
      <c r="BI938" s="102" t="e">
        <f>ROUND(#REF!*H938,2)</f>
        <v>#REF!</v>
      </c>
      <c r="BJ938" s="11" t="s">
        <v>106</v>
      </c>
      <c r="BK938" s="101" t="s">
        <v>3548</v>
      </c>
    </row>
    <row r="939" spans="2:63" s="1" customFormat="1" ht="33" customHeight="1">
      <c r="B939" s="90"/>
      <c r="C939" s="91" t="s">
        <v>3549</v>
      </c>
      <c r="D939" s="91" t="s">
        <v>102</v>
      </c>
      <c r="E939" s="92" t="s">
        <v>3550</v>
      </c>
      <c r="F939" s="93" t="s">
        <v>3551</v>
      </c>
      <c r="G939" s="94" t="s">
        <v>148</v>
      </c>
      <c r="H939" s="95">
        <v>20</v>
      </c>
      <c r="I939" s="96"/>
      <c r="J939" s="25"/>
      <c r="K939" s="97" t="s">
        <v>3</v>
      </c>
      <c r="L939" s="98" t="s">
        <v>43</v>
      </c>
      <c r="N939" s="99">
        <f>M939*H939</f>
        <v>0</v>
      </c>
      <c r="O939" s="99">
        <v>0</v>
      </c>
      <c r="P939" s="99">
        <f>O939*H939</f>
        <v>0</v>
      </c>
      <c r="Q939" s="99">
        <v>0</v>
      </c>
      <c r="R939" s="100">
        <f>Q939*H939</f>
        <v>0</v>
      </c>
      <c r="AP939" s="101" t="s">
        <v>106</v>
      </c>
      <c r="AR939" s="101" t="s">
        <v>102</v>
      </c>
      <c r="AS939" s="101" t="s">
        <v>72</v>
      </c>
      <c r="AW939" s="11" t="s">
        <v>107</v>
      </c>
      <c r="BC939" s="102" t="e">
        <f>IF(L939="základní",#REF!,0)</f>
        <v>#REF!</v>
      </c>
      <c r="BD939" s="102">
        <f>IF(L939="snížená",#REF!,0)</f>
        <v>0</v>
      </c>
      <c r="BE939" s="102">
        <f>IF(L939="zákl. přenesená",#REF!,0)</f>
        <v>0</v>
      </c>
      <c r="BF939" s="102">
        <f>IF(L939="sníž. přenesená",#REF!,0)</f>
        <v>0</v>
      </c>
      <c r="BG939" s="102">
        <f>IF(L939="nulová",#REF!,0)</f>
        <v>0</v>
      </c>
      <c r="BH939" s="11" t="s">
        <v>80</v>
      </c>
      <c r="BI939" s="102" t="e">
        <f>ROUND(#REF!*H939,2)</f>
        <v>#REF!</v>
      </c>
      <c r="BJ939" s="11" t="s">
        <v>106</v>
      </c>
      <c r="BK939" s="101" t="s">
        <v>3552</v>
      </c>
    </row>
    <row r="940" spans="2:63" s="1" customFormat="1" ht="33" customHeight="1">
      <c r="B940" s="90"/>
      <c r="C940" s="91" t="s">
        <v>3553</v>
      </c>
      <c r="D940" s="91" t="s">
        <v>102</v>
      </c>
      <c r="E940" s="92" t="s">
        <v>3554</v>
      </c>
      <c r="F940" s="93" t="s">
        <v>3555</v>
      </c>
      <c r="G940" s="94" t="s">
        <v>148</v>
      </c>
      <c r="H940" s="95">
        <v>20</v>
      </c>
      <c r="I940" s="96"/>
      <c r="J940" s="25"/>
      <c r="K940" s="97" t="s">
        <v>3</v>
      </c>
      <c r="L940" s="98" t="s">
        <v>43</v>
      </c>
      <c r="N940" s="99">
        <f>M940*H940</f>
        <v>0</v>
      </c>
      <c r="O940" s="99">
        <v>0</v>
      </c>
      <c r="P940" s="99">
        <f>O940*H940</f>
        <v>0</v>
      </c>
      <c r="Q940" s="99">
        <v>0</v>
      </c>
      <c r="R940" s="100">
        <f>Q940*H940</f>
        <v>0</v>
      </c>
      <c r="AP940" s="101" t="s">
        <v>106</v>
      </c>
      <c r="AR940" s="101" t="s">
        <v>102</v>
      </c>
      <c r="AS940" s="101" t="s">
        <v>72</v>
      </c>
      <c r="AW940" s="11" t="s">
        <v>107</v>
      </c>
      <c r="BC940" s="102" t="e">
        <f>IF(L940="základní",#REF!,0)</f>
        <v>#REF!</v>
      </c>
      <c r="BD940" s="102">
        <f>IF(L940="snížená",#REF!,0)</f>
        <v>0</v>
      </c>
      <c r="BE940" s="102">
        <f>IF(L940="zákl. přenesená",#REF!,0)</f>
        <v>0</v>
      </c>
      <c r="BF940" s="102">
        <f>IF(L940="sníž. přenesená",#REF!,0)</f>
        <v>0</v>
      </c>
      <c r="BG940" s="102">
        <f>IF(L940="nulová",#REF!,0)</f>
        <v>0</v>
      </c>
      <c r="BH940" s="11" t="s">
        <v>80</v>
      </c>
      <c r="BI940" s="102" t="e">
        <f>ROUND(#REF!*H940,2)</f>
        <v>#REF!</v>
      </c>
      <c r="BJ940" s="11" t="s">
        <v>106</v>
      </c>
      <c r="BK940" s="101" t="s">
        <v>3556</v>
      </c>
    </row>
    <row r="941" spans="2:63" s="1" customFormat="1" ht="33" customHeight="1">
      <c r="B941" s="90"/>
      <c r="C941" s="91" t="s">
        <v>3557</v>
      </c>
      <c r="D941" s="91" t="s">
        <v>102</v>
      </c>
      <c r="E941" s="92" t="s">
        <v>3558</v>
      </c>
      <c r="F941" s="93" t="s">
        <v>3559</v>
      </c>
      <c r="G941" s="94" t="s">
        <v>148</v>
      </c>
      <c r="H941" s="95">
        <v>20</v>
      </c>
      <c r="I941" s="96"/>
      <c r="J941" s="25"/>
      <c r="K941" s="97" t="s">
        <v>3</v>
      </c>
      <c r="L941" s="98" t="s">
        <v>43</v>
      </c>
      <c r="N941" s="99">
        <f>M941*H941</f>
        <v>0</v>
      </c>
      <c r="O941" s="99">
        <v>0</v>
      </c>
      <c r="P941" s="99">
        <f>O941*H941</f>
        <v>0</v>
      </c>
      <c r="Q941" s="99">
        <v>0</v>
      </c>
      <c r="R941" s="100">
        <f>Q941*H941</f>
        <v>0</v>
      </c>
      <c r="AP941" s="101" t="s">
        <v>106</v>
      </c>
      <c r="AR941" s="101" t="s">
        <v>102</v>
      </c>
      <c r="AS941" s="101" t="s">
        <v>72</v>
      </c>
      <c r="AW941" s="11" t="s">
        <v>107</v>
      </c>
      <c r="BC941" s="102" t="e">
        <f>IF(L941="základní",#REF!,0)</f>
        <v>#REF!</v>
      </c>
      <c r="BD941" s="102">
        <f>IF(L941="snížená",#REF!,0)</f>
        <v>0</v>
      </c>
      <c r="BE941" s="102">
        <f>IF(L941="zákl. přenesená",#REF!,0)</f>
        <v>0</v>
      </c>
      <c r="BF941" s="102">
        <f>IF(L941="sníž. přenesená",#REF!,0)</f>
        <v>0</v>
      </c>
      <c r="BG941" s="102">
        <f>IF(L941="nulová",#REF!,0)</f>
        <v>0</v>
      </c>
      <c r="BH941" s="11" t="s">
        <v>80</v>
      </c>
      <c r="BI941" s="102" t="e">
        <f>ROUND(#REF!*H941,2)</f>
        <v>#REF!</v>
      </c>
      <c r="BJ941" s="11" t="s">
        <v>106</v>
      </c>
      <c r="BK941" s="101" t="s">
        <v>3560</v>
      </c>
    </row>
    <row r="942" spans="2:63" s="1" customFormat="1" ht="33" customHeight="1">
      <c r="B942" s="90"/>
      <c r="C942" s="91" t="s">
        <v>3561</v>
      </c>
      <c r="D942" s="91" t="s">
        <v>102</v>
      </c>
      <c r="E942" s="92" t="s">
        <v>3562</v>
      </c>
      <c r="F942" s="93" t="s">
        <v>3563</v>
      </c>
      <c r="G942" s="94" t="s">
        <v>148</v>
      </c>
      <c r="H942" s="95">
        <v>20</v>
      </c>
      <c r="I942" s="96"/>
      <c r="J942" s="25"/>
      <c r="K942" s="97" t="s">
        <v>3</v>
      </c>
      <c r="L942" s="98" t="s">
        <v>43</v>
      </c>
      <c r="N942" s="99">
        <f>M942*H942</f>
        <v>0</v>
      </c>
      <c r="O942" s="99">
        <v>0</v>
      </c>
      <c r="P942" s="99">
        <f>O942*H942</f>
        <v>0</v>
      </c>
      <c r="Q942" s="99">
        <v>0</v>
      </c>
      <c r="R942" s="100">
        <f>Q942*H942</f>
        <v>0</v>
      </c>
      <c r="AP942" s="101" t="s">
        <v>106</v>
      </c>
      <c r="AR942" s="101" t="s">
        <v>102</v>
      </c>
      <c r="AS942" s="101" t="s">
        <v>72</v>
      </c>
      <c r="AW942" s="11" t="s">
        <v>107</v>
      </c>
      <c r="BC942" s="102" t="e">
        <f>IF(L942="základní",#REF!,0)</f>
        <v>#REF!</v>
      </c>
      <c r="BD942" s="102">
        <f>IF(L942="snížená",#REF!,0)</f>
        <v>0</v>
      </c>
      <c r="BE942" s="102">
        <f>IF(L942="zákl. přenesená",#REF!,0)</f>
        <v>0</v>
      </c>
      <c r="BF942" s="102">
        <f>IF(L942="sníž. přenesená",#REF!,0)</f>
        <v>0</v>
      </c>
      <c r="BG942" s="102">
        <f>IF(L942="nulová",#REF!,0)</f>
        <v>0</v>
      </c>
      <c r="BH942" s="11" t="s">
        <v>80</v>
      </c>
      <c r="BI942" s="102" t="e">
        <f>ROUND(#REF!*H942,2)</f>
        <v>#REF!</v>
      </c>
      <c r="BJ942" s="11" t="s">
        <v>106</v>
      </c>
      <c r="BK942" s="101" t="s">
        <v>3564</v>
      </c>
    </row>
    <row r="943" spans="2:63" s="1" customFormat="1" ht="33" customHeight="1">
      <c r="B943" s="90"/>
      <c r="C943" s="91" t="s">
        <v>3565</v>
      </c>
      <c r="D943" s="91" t="s">
        <v>102</v>
      </c>
      <c r="E943" s="92" t="s">
        <v>3566</v>
      </c>
      <c r="F943" s="93" t="s">
        <v>3567</v>
      </c>
      <c r="G943" s="94" t="s">
        <v>111</v>
      </c>
      <c r="H943" s="95">
        <v>20</v>
      </c>
      <c r="I943" s="96"/>
      <c r="J943" s="25"/>
      <c r="K943" s="97" t="s">
        <v>3</v>
      </c>
      <c r="L943" s="98" t="s">
        <v>43</v>
      </c>
      <c r="N943" s="99">
        <f>M943*H943</f>
        <v>0</v>
      </c>
      <c r="O943" s="99">
        <v>0</v>
      </c>
      <c r="P943" s="99">
        <f>O943*H943</f>
        <v>0</v>
      </c>
      <c r="Q943" s="99">
        <v>0</v>
      </c>
      <c r="R943" s="100">
        <f>Q943*H943</f>
        <v>0</v>
      </c>
      <c r="AP943" s="101" t="s">
        <v>106</v>
      </c>
      <c r="AR943" s="101" t="s">
        <v>102</v>
      </c>
      <c r="AS943" s="101" t="s">
        <v>72</v>
      </c>
      <c r="AW943" s="11" t="s">
        <v>107</v>
      </c>
      <c r="BC943" s="102" t="e">
        <f>IF(L943="základní",#REF!,0)</f>
        <v>#REF!</v>
      </c>
      <c r="BD943" s="102">
        <f>IF(L943="snížená",#REF!,0)</f>
        <v>0</v>
      </c>
      <c r="BE943" s="102">
        <f>IF(L943="zákl. přenesená",#REF!,0)</f>
        <v>0</v>
      </c>
      <c r="BF943" s="102">
        <f>IF(L943="sníž. přenesená",#REF!,0)</f>
        <v>0</v>
      </c>
      <c r="BG943" s="102">
        <f>IF(L943="nulová",#REF!,0)</f>
        <v>0</v>
      </c>
      <c r="BH943" s="11" t="s">
        <v>80</v>
      </c>
      <c r="BI943" s="102" t="e">
        <f>ROUND(#REF!*H943,2)</f>
        <v>#REF!</v>
      </c>
      <c r="BJ943" s="11" t="s">
        <v>106</v>
      </c>
      <c r="BK943" s="101" t="s">
        <v>3568</v>
      </c>
    </row>
    <row r="944" spans="2:63" s="1" customFormat="1" ht="33" customHeight="1">
      <c r="B944" s="90"/>
      <c r="C944" s="91" t="s">
        <v>3569</v>
      </c>
      <c r="D944" s="91" t="s">
        <v>102</v>
      </c>
      <c r="E944" s="92" t="s">
        <v>3570</v>
      </c>
      <c r="F944" s="93" t="s">
        <v>3571</v>
      </c>
      <c r="G944" s="94" t="s">
        <v>111</v>
      </c>
      <c r="H944" s="95">
        <v>20</v>
      </c>
      <c r="I944" s="96"/>
      <c r="J944" s="25"/>
      <c r="K944" s="97" t="s">
        <v>3</v>
      </c>
      <c r="L944" s="98" t="s">
        <v>43</v>
      </c>
      <c r="N944" s="99">
        <f>M944*H944</f>
        <v>0</v>
      </c>
      <c r="O944" s="99">
        <v>0</v>
      </c>
      <c r="P944" s="99">
        <f>O944*H944</f>
        <v>0</v>
      </c>
      <c r="Q944" s="99">
        <v>0</v>
      </c>
      <c r="R944" s="100">
        <f>Q944*H944</f>
        <v>0</v>
      </c>
      <c r="AP944" s="101" t="s">
        <v>106</v>
      </c>
      <c r="AR944" s="101" t="s">
        <v>102</v>
      </c>
      <c r="AS944" s="101" t="s">
        <v>72</v>
      </c>
      <c r="AW944" s="11" t="s">
        <v>107</v>
      </c>
      <c r="BC944" s="102" t="e">
        <f>IF(L944="základní",#REF!,0)</f>
        <v>#REF!</v>
      </c>
      <c r="BD944" s="102">
        <f>IF(L944="snížená",#REF!,0)</f>
        <v>0</v>
      </c>
      <c r="BE944" s="102">
        <f>IF(L944="zákl. přenesená",#REF!,0)</f>
        <v>0</v>
      </c>
      <c r="BF944" s="102">
        <f>IF(L944="sníž. přenesená",#REF!,0)</f>
        <v>0</v>
      </c>
      <c r="BG944" s="102">
        <f>IF(L944="nulová",#REF!,0)</f>
        <v>0</v>
      </c>
      <c r="BH944" s="11" t="s">
        <v>80</v>
      </c>
      <c r="BI944" s="102" t="e">
        <f>ROUND(#REF!*H944,2)</f>
        <v>#REF!</v>
      </c>
      <c r="BJ944" s="11" t="s">
        <v>106</v>
      </c>
      <c r="BK944" s="101" t="s">
        <v>3572</v>
      </c>
    </row>
    <row r="945" spans="2:63" s="1" customFormat="1" ht="33" customHeight="1">
      <c r="B945" s="90"/>
      <c r="C945" s="91" t="s">
        <v>3573</v>
      </c>
      <c r="D945" s="91" t="s">
        <v>102</v>
      </c>
      <c r="E945" s="92" t="s">
        <v>3574</v>
      </c>
      <c r="F945" s="93" t="s">
        <v>3575</v>
      </c>
      <c r="G945" s="94" t="s">
        <v>111</v>
      </c>
      <c r="H945" s="95">
        <v>20</v>
      </c>
      <c r="I945" s="96"/>
      <c r="J945" s="25"/>
      <c r="K945" s="97" t="s">
        <v>3</v>
      </c>
      <c r="L945" s="98" t="s">
        <v>43</v>
      </c>
      <c r="N945" s="99">
        <f>M945*H945</f>
        <v>0</v>
      </c>
      <c r="O945" s="99">
        <v>0</v>
      </c>
      <c r="P945" s="99">
        <f>O945*H945</f>
        <v>0</v>
      </c>
      <c r="Q945" s="99">
        <v>0</v>
      </c>
      <c r="R945" s="100">
        <f>Q945*H945</f>
        <v>0</v>
      </c>
      <c r="AP945" s="101" t="s">
        <v>106</v>
      </c>
      <c r="AR945" s="101" t="s">
        <v>102</v>
      </c>
      <c r="AS945" s="101" t="s">
        <v>72</v>
      </c>
      <c r="AW945" s="11" t="s">
        <v>107</v>
      </c>
      <c r="BC945" s="102" t="e">
        <f>IF(L945="základní",#REF!,0)</f>
        <v>#REF!</v>
      </c>
      <c r="BD945" s="102">
        <f>IF(L945="snížená",#REF!,0)</f>
        <v>0</v>
      </c>
      <c r="BE945" s="102">
        <f>IF(L945="zákl. přenesená",#REF!,0)</f>
        <v>0</v>
      </c>
      <c r="BF945" s="102">
        <f>IF(L945="sníž. přenesená",#REF!,0)</f>
        <v>0</v>
      </c>
      <c r="BG945" s="102">
        <f>IF(L945="nulová",#REF!,0)</f>
        <v>0</v>
      </c>
      <c r="BH945" s="11" t="s">
        <v>80</v>
      </c>
      <c r="BI945" s="102" t="e">
        <f>ROUND(#REF!*H945,2)</f>
        <v>#REF!</v>
      </c>
      <c r="BJ945" s="11" t="s">
        <v>106</v>
      </c>
      <c r="BK945" s="101" t="s">
        <v>3576</v>
      </c>
    </row>
    <row r="946" spans="2:63" s="1" customFormat="1" ht="33" customHeight="1">
      <c r="B946" s="90"/>
      <c r="C946" s="91" t="s">
        <v>3577</v>
      </c>
      <c r="D946" s="91" t="s">
        <v>102</v>
      </c>
      <c r="E946" s="92" t="s">
        <v>3578</v>
      </c>
      <c r="F946" s="93" t="s">
        <v>3579</v>
      </c>
      <c r="G946" s="94" t="s">
        <v>111</v>
      </c>
      <c r="H946" s="95">
        <v>20</v>
      </c>
      <c r="I946" s="96"/>
      <c r="J946" s="25"/>
      <c r="K946" s="97" t="s">
        <v>3</v>
      </c>
      <c r="L946" s="98" t="s">
        <v>43</v>
      </c>
      <c r="N946" s="99">
        <f>M946*H946</f>
        <v>0</v>
      </c>
      <c r="O946" s="99">
        <v>0</v>
      </c>
      <c r="P946" s="99">
        <f>O946*H946</f>
        <v>0</v>
      </c>
      <c r="Q946" s="99">
        <v>0</v>
      </c>
      <c r="R946" s="100">
        <f>Q946*H946</f>
        <v>0</v>
      </c>
      <c r="AP946" s="101" t="s">
        <v>106</v>
      </c>
      <c r="AR946" s="101" t="s">
        <v>102</v>
      </c>
      <c r="AS946" s="101" t="s">
        <v>72</v>
      </c>
      <c r="AW946" s="11" t="s">
        <v>107</v>
      </c>
      <c r="BC946" s="102" t="e">
        <f>IF(L946="základní",#REF!,0)</f>
        <v>#REF!</v>
      </c>
      <c r="BD946" s="102">
        <f>IF(L946="snížená",#REF!,0)</f>
        <v>0</v>
      </c>
      <c r="BE946" s="102">
        <f>IF(L946="zákl. přenesená",#REF!,0)</f>
        <v>0</v>
      </c>
      <c r="BF946" s="102">
        <f>IF(L946="sníž. přenesená",#REF!,0)</f>
        <v>0</v>
      </c>
      <c r="BG946" s="102">
        <f>IF(L946="nulová",#REF!,0)</f>
        <v>0</v>
      </c>
      <c r="BH946" s="11" t="s">
        <v>80</v>
      </c>
      <c r="BI946" s="102" t="e">
        <f>ROUND(#REF!*H946,2)</f>
        <v>#REF!</v>
      </c>
      <c r="BJ946" s="11" t="s">
        <v>106</v>
      </c>
      <c r="BK946" s="101" t="s">
        <v>3580</v>
      </c>
    </row>
    <row r="947" spans="2:63" s="1" customFormat="1" ht="33" customHeight="1">
      <c r="B947" s="90"/>
      <c r="C947" s="91" t="s">
        <v>3581</v>
      </c>
      <c r="D947" s="91" t="s">
        <v>102</v>
      </c>
      <c r="E947" s="92" t="s">
        <v>3582</v>
      </c>
      <c r="F947" s="93" t="s">
        <v>3583</v>
      </c>
      <c r="G947" s="94" t="s">
        <v>111</v>
      </c>
      <c r="H947" s="95">
        <v>20</v>
      </c>
      <c r="I947" s="96"/>
      <c r="J947" s="25"/>
      <c r="K947" s="97" t="s">
        <v>3</v>
      </c>
      <c r="L947" s="98" t="s">
        <v>43</v>
      </c>
      <c r="N947" s="99">
        <f>M947*H947</f>
        <v>0</v>
      </c>
      <c r="O947" s="99">
        <v>0</v>
      </c>
      <c r="P947" s="99">
        <f>O947*H947</f>
        <v>0</v>
      </c>
      <c r="Q947" s="99">
        <v>0</v>
      </c>
      <c r="R947" s="100">
        <f>Q947*H947</f>
        <v>0</v>
      </c>
      <c r="AP947" s="101" t="s">
        <v>106</v>
      </c>
      <c r="AR947" s="101" t="s">
        <v>102</v>
      </c>
      <c r="AS947" s="101" t="s">
        <v>72</v>
      </c>
      <c r="AW947" s="11" t="s">
        <v>107</v>
      </c>
      <c r="BC947" s="102" t="e">
        <f>IF(L947="základní",#REF!,0)</f>
        <v>#REF!</v>
      </c>
      <c r="BD947" s="102">
        <f>IF(L947="snížená",#REF!,0)</f>
        <v>0</v>
      </c>
      <c r="BE947" s="102">
        <f>IF(L947="zákl. přenesená",#REF!,0)</f>
        <v>0</v>
      </c>
      <c r="BF947" s="102">
        <f>IF(L947="sníž. přenesená",#REF!,0)</f>
        <v>0</v>
      </c>
      <c r="BG947" s="102">
        <f>IF(L947="nulová",#REF!,0)</f>
        <v>0</v>
      </c>
      <c r="BH947" s="11" t="s">
        <v>80</v>
      </c>
      <c r="BI947" s="102" t="e">
        <f>ROUND(#REF!*H947,2)</f>
        <v>#REF!</v>
      </c>
      <c r="BJ947" s="11" t="s">
        <v>106</v>
      </c>
      <c r="BK947" s="101" t="s">
        <v>3584</v>
      </c>
    </row>
    <row r="948" spans="2:63" s="1" customFormat="1" ht="37.9" customHeight="1">
      <c r="B948" s="90"/>
      <c r="C948" s="91" t="s">
        <v>3585</v>
      </c>
      <c r="D948" s="91" t="s">
        <v>102</v>
      </c>
      <c r="E948" s="92" t="s">
        <v>3586</v>
      </c>
      <c r="F948" s="93" t="s">
        <v>3587</v>
      </c>
      <c r="G948" s="94" t="s">
        <v>111</v>
      </c>
      <c r="H948" s="95">
        <v>10</v>
      </c>
      <c r="I948" s="96"/>
      <c r="J948" s="25"/>
      <c r="K948" s="97" t="s">
        <v>3</v>
      </c>
      <c r="L948" s="98" t="s">
        <v>43</v>
      </c>
      <c r="N948" s="99">
        <f>M948*H948</f>
        <v>0</v>
      </c>
      <c r="O948" s="99">
        <v>0</v>
      </c>
      <c r="P948" s="99">
        <f>O948*H948</f>
        <v>0</v>
      </c>
      <c r="Q948" s="99">
        <v>0</v>
      </c>
      <c r="R948" s="100">
        <f>Q948*H948</f>
        <v>0</v>
      </c>
      <c r="AP948" s="101" t="s">
        <v>106</v>
      </c>
      <c r="AR948" s="101" t="s">
        <v>102</v>
      </c>
      <c r="AS948" s="101" t="s">
        <v>72</v>
      </c>
      <c r="AW948" s="11" t="s">
        <v>107</v>
      </c>
      <c r="BC948" s="102" t="e">
        <f>IF(L948="základní",#REF!,0)</f>
        <v>#REF!</v>
      </c>
      <c r="BD948" s="102">
        <f>IF(L948="snížená",#REF!,0)</f>
        <v>0</v>
      </c>
      <c r="BE948" s="102">
        <f>IF(L948="zákl. přenesená",#REF!,0)</f>
        <v>0</v>
      </c>
      <c r="BF948" s="102">
        <f>IF(L948="sníž. přenesená",#REF!,0)</f>
        <v>0</v>
      </c>
      <c r="BG948" s="102">
        <f>IF(L948="nulová",#REF!,0)</f>
        <v>0</v>
      </c>
      <c r="BH948" s="11" t="s">
        <v>80</v>
      </c>
      <c r="BI948" s="102" t="e">
        <f>ROUND(#REF!*H948,2)</f>
        <v>#REF!</v>
      </c>
      <c r="BJ948" s="11" t="s">
        <v>106</v>
      </c>
      <c r="BK948" s="101" t="s">
        <v>3588</v>
      </c>
    </row>
    <row r="949" spans="2:63" s="1" customFormat="1" ht="37.9" customHeight="1">
      <c r="B949" s="90"/>
      <c r="C949" s="91" t="s">
        <v>3589</v>
      </c>
      <c r="D949" s="91" t="s">
        <v>102</v>
      </c>
      <c r="E949" s="92" t="s">
        <v>3590</v>
      </c>
      <c r="F949" s="93" t="s">
        <v>3591</v>
      </c>
      <c r="G949" s="94" t="s">
        <v>111</v>
      </c>
      <c r="H949" s="95">
        <v>10</v>
      </c>
      <c r="I949" s="96"/>
      <c r="J949" s="25"/>
      <c r="K949" s="97" t="s">
        <v>3</v>
      </c>
      <c r="L949" s="98" t="s">
        <v>43</v>
      </c>
      <c r="N949" s="99">
        <f>M949*H949</f>
        <v>0</v>
      </c>
      <c r="O949" s="99">
        <v>0</v>
      </c>
      <c r="P949" s="99">
        <f>O949*H949</f>
        <v>0</v>
      </c>
      <c r="Q949" s="99">
        <v>0</v>
      </c>
      <c r="R949" s="100">
        <f>Q949*H949</f>
        <v>0</v>
      </c>
      <c r="AP949" s="101" t="s">
        <v>106</v>
      </c>
      <c r="AR949" s="101" t="s">
        <v>102</v>
      </c>
      <c r="AS949" s="101" t="s">
        <v>72</v>
      </c>
      <c r="AW949" s="11" t="s">
        <v>107</v>
      </c>
      <c r="BC949" s="102" t="e">
        <f>IF(L949="základní",#REF!,0)</f>
        <v>#REF!</v>
      </c>
      <c r="BD949" s="102">
        <f>IF(L949="snížená",#REF!,0)</f>
        <v>0</v>
      </c>
      <c r="BE949" s="102">
        <f>IF(L949="zákl. přenesená",#REF!,0)</f>
        <v>0</v>
      </c>
      <c r="BF949" s="102">
        <f>IF(L949="sníž. přenesená",#REF!,0)</f>
        <v>0</v>
      </c>
      <c r="BG949" s="102">
        <f>IF(L949="nulová",#REF!,0)</f>
        <v>0</v>
      </c>
      <c r="BH949" s="11" t="s">
        <v>80</v>
      </c>
      <c r="BI949" s="102" t="e">
        <f>ROUND(#REF!*H949,2)</f>
        <v>#REF!</v>
      </c>
      <c r="BJ949" s="11" t="s">
        <v>106</v>
      </c>
      <c r="BK949" s="101" t="s">
        <v>3592</v>
      </c>
    </row>
    <row r="950" spans="2:63" s="1" customFormat="1" ht="33" customHeight="1">
      <c r="B950" s="90"/>
      <c r="C950" s="91" t="s">
        <v>3593</v>
      </c>
      <c r="D950" s="91" t="s">
        <v>102</v>
      </c>
      <c r="E950" s="92" t="s">
        <v>3594</v>
      </c>
      <c r="F950" s="93" t="s">
        <v>3595</v>
      </c>
      <c r="G950" s="94" t="s">
        <v>111</v>
      </c>
      <c r="H950" s="95">
        <v>50</v>
      </c>
      <c r="I950" s="96"/>
      <c r="J950" s="25"/>
      <c r="K950" s="97" t="s">
        <v>3</v>
      </c>
      <c r="L950" s="98" t="s">
        <v>43</v>
      </c>
      <c r="N950" s="99">
        <f>M950*H950</f>
        <v>0</v>
      </c>
      <c r="O950" s="99">
        <v>0</v>
      </c>
      <c r="P950" s="99">
        <f>O950*H950</f>
        <v>0</v>
      </c>
      <c r="Q950" s="99">
        <v>0</v>
      </c>
      <c r="R950" s="100">
        <f>Q950*H950</f>
        <v>0</v>
      </c>
      <c r="AP950" s="101" t="s">
        <v>106</v>
      </c>
      <c r="AR950" s="101" t="s">
        <v>102</v>
      </c>
      <c r="AS950" s="101" t="s">
        <v>72</v>
      </c>
      <c r="AW950" s="11" t="s">
        <v>107</v>
      </c>
      <c r="BC950" s="102" t="e">
        <f>IF(L950="základní",#REF!,0)</f>
        <v>#REF!</v>
      </c>
      <c r="BD950" s="102">
        <f>IF(L950="snížená",#REF!,0)</f>
        <v>0</v>
      </c>
      <c r="BE950" s="102">
        <f>IF(L950="zákl. přenesená",#REF!,0)</f>
        <v>0</v>
      </c>
      <c r="BF950" s="102">
        <f>IF(L950="sníž. přenesená",#REF!,0)</f>
        <v>0</v>
      </c>
      <c r="BG950" s="102">
        <f>IF(L950="nulová",#REF!,0)</f>
        <v>0</v>
      </c>
      <c r="BH950" s="11" t="s">
        <v>80</v>
      </c>
      <c r="BI950" s="102" t="e">
        <f>ROUND(#REF!*H950,2)</f>
        <v>#REF!</v>
      </c>
      <c r="BJ950" s="11" t="s">
        <v>106</v>
      </c>
      <c r="BK950" s="101" t="s">
        <v>3596</v>
      </c>
    </row>
    <row r="951" spans="2:63" s="1" customFormat="1" ht="33" customHeight="1">
      <c r="B951" s="90"/>
      <c r="C951" s="91" t="s">
        <v>3597</v>
      </c>
      <c r="D951" s="91" t="s">
        <v>102</v>
      </c>
      <c r="E951" s="92" t="s">
        <v>3598</v>
      </c>
      <c r="F951" s="93" t="s">
        <v>3599</v>
      </c>
      <c r="G951" s="94" t="s">
        <v>111</v>
      </c>
      <c r="H951" s="95">
        <v>50</v>
      </c>
      <c r="I951" s="96"/>
      <c r="J951" s="25"/>
      <c r="K951" s="97" t="s">
        <v>3</v>
      </c>
      <c r="L951" s="98" t="s">
        <v>43</v>
      </c>
      <c r="N951" s="99">
        <f>M951*H951</f>
        <v>0</v>
      </c>
      <c r="O951" s="99">
        <v>0</v>
      </c>
      <c r="P951" s="99">
        <f>O951*H951</f>
        <v>0</v>
      </c>
      <c r="Q951" s="99">
        <v>0</v>
      </c>
      <c r="R951" s="100">
        <f>Q951*H951</f>
        <v>0</v>
      </c>
      <c r="AP951" s="101" t="s">
        <v>106</v>
      </c>
      <c r="AR951" s="101" t="s">
        <v>102</v>
      </c>
      <c r="AS951" s="101" t="s">
        <v>72</v>
      </c>
      <c r="AW951" s="11" t="s">
        <v>107</v>
      </c>
      <c r="BC951" s="102" t="e">
        <f>IF(L951="základní",#REF!,0)</f>
        <v>#REF!</v>
      </c>
      <c r="BD951" s="102">
        <f>IF(L951="snížená",#REF!,0)</f>
        <v>0</v>
      </c>
      <c r="BE951" s="102">
        <f>IF(L951="zákl. přenesená",#REF!,0)</f>
        <v>0</v>
      </c>
      <c r="BF951" s="102">
        <f>IF(L951="sníž. přenesená",#REF!,0)</f>
        <v>0</v>
      </c>
      <c r="BG951" s="102">
        <f>IF(L951="nulová",#REF!,0)</f>
        <v>0</v>
      </c>
      <c r="BH951" s="11" t="s">
        <v>80</v>
      </c>
      <c r="BI951" s="102" t="e">
        <f>ROUND(#REF!*H951,2)</f>
        <v>#REF!</v>
      </c>
      <c r="BJ951" s="11" t="s">
        <v>106</v>
      </c>
      <c r="BK951" s="101" t="s">
        <v>3600</v>
      </c>
    </row>
    <row r="952" spans="2:63" s="1" customFormat="1" ht="33" customHeight="1">
      <c r="B952" s="90"/>
      <c r="C952" s="91" t="s">
        <v>3601</v>
      </c>
      <c r="D952" s="91" t="s">
        <v>102</v>
      </c>
      <c r="E952" s="92" t="s">
        <v>3602</v>
      </c>
      <c r="F952" s="93" t="s">
        <v>3603</v>
      </c>
      <c r="G952" s="94" t="s">
        <v>111</v>
      </c>
      <c r="H952" s="95">
        <v>50</v>
      </c>
      <c r="I952" s="96"/>
      <c r="J952" s="25"/>
      <c r="K952" s="97" t="s">
        <v>3</v>
      </c>
      <c r="L952" s="98" t="s">
        <v>43</v>
      </c>
      <c r="N952" s="99">
        <f>M952*H952</f>
        <v>0</v>
      </c>
      <c r="O952" s="99">
        <v>0</v>
      </c>
      <c r="P952" s="99">
        <f>O952*H952</f>
        <v>0</v>
      </c>
      <c r="Q952" s="99">
        <v>0</v>
      </c>
      <c r="R952" s="100">
        <f>Q952*H952</f>
        <v>0</v>
      </c>
      <c r="AP952" s="101" t="s">
        <v>106</v>
      </c>
      <c r="AR952" s="101" t="s">
        <v>102</v>
      </c>
      <c r="AS952" s="101" t="s">
        <v>72</v>
      </c>
      <c r="AW952" s="11" t="s">
        <v>107</v>
      </c>
      <c r="BC952" s="102" t="e">
        <f>IF(L952="základní",#REF!,0)</f>
        <v>#REF!</v>
      </c>
      <c r="BD952" s="102">
        <f>IF(L952="snížená",#REF!,0)</f>
        <v>0</v>
      </c>
      <c r="BE952" s="102">
        <f>IF(L952="zákl. přenesená",#REF!,0)</f>
        <v>0</v>
      </c>
      <c r="BF952" s="102">
        <f>IF(L952="sníž. přenesená",#REF!,0)</f>
        <v>0</v>
      </c>
      <c r="BG952" s="102">
        <f>IF(L952="nulová",#REF!,0)</f>
        <v>0</v>
      </c>
      <c r="BH952" s="11" t="s">
        <v>80</v>
      </c>
      <c r="BI952" s="102" t="e">
        <f>ROUND(#REF!*H952,2)</f>
        <v>#REF!</v>
      </c>
      <c r="BJ952" s="11" t="s">
        <v>106</v>
      </c>
      <c r="BK952" s="101" t="s">
        <v>3604</v>
      </c>
    </row>
    <row r="953" spans="2:63" s="1" customFormat="1" ht="37.9" customHeight="1">
      <c r="B953" s="90"/>
      <c r="C953" s="91" t="s">
        <v>3605</v>
      </c>
      <c r="D953" s="91" t="s">
        <v>102</v>
      </c>
      <c r="E953" s="92" t="s">
        <v>3606</v>
      </c>
      <c r="F953" s="93" t="s">
        <v>3607</v>
      </c>
      <c r="G953" s="94" t="s">
        <v>111</v>
      </c>
      <c r="H953" s="95">
        <v>50</v>
      </c>
      <c r="I953" s="96"/>
      <c r="J953" s="25"/>
      <c r="K953" s="97" t="s">
        <v>3</v>
      </c>
      <c r="L953" s="98" t="s">
        <v>43</v>
      </c>
      <c r="N953" s="99">
        <f>M953*H953</f>
        <v>0</v>
      </c>
      <c r="O953" s="99">
        <v>0</v>
      </c>
      <c r="P953" s="99">
        <f>O953*H953</f>
        <v>0</v>
      </c>
      <c r="Q953" s="99">
        <v>0</v>
      </c>
      <c r="R953" s="100">
        <f>Q953*H953</f>
        <v>0</v>
      </c>
      <c r="AP953" s="101" t="s">
        <v>106</v>
      </c>
      <c r="AR953" s="101" t="s">
        <v>102</v>
      </c>
      <c r="AS953" s="101" t="s">
        <v>72</v>
      </c>
      <c r="AW953" s="11" t="s">
        <v>107</v>
      </c>
      <c r="BC953" s="102" t="e">
        <f>IF(L953="základní",#REF!,0)</f>
        <v>#REF!</v>
      </c>
      <c r="BD953" s="102">
        <f>IF(L953="snížená",#REF!,0)</f>
        <v>0</v>
      </c>
      <c r="BE953" s="102">
        <f>IF(L953="zákl. přenesená",#REF!,0)</f>
        <v>0</v>
      </c>
      <c r="BF953" s="102">
        <f>IF(L953="sníž. přenesená",#REF!,0)</f>
        <v>0</v>
      </c>
      <c r="BG953" s="102">
        <f>IF(L953="nulová",#REF!,0)</f>
        <v>0</v>
      </c>
      <c r="BH953" s="11" t="s">
        <v>80</v>
      </c>
      <c r="BI953" s="102" t="e">
        <f>ROUND(#REF!*H953,2)</f>
        <v>#REF!</v>
      </c>
      <c r="BJ953" s="11" t="s">
        <v>106</v>
      </c>
      <c r="BK953" s="101" t="s">
        <v>3608</v>
      </c>
    </row>
    <row r="954" spans="2:63" s="1" customFormat="1" ht="33" customHeight="1">
      <c r="B954" s="90"/>
      <c r="C954" s="91" t="s">
        <v>3609</v>
      </c>
      <c r="D954" s="91" t="s">
        <v>102</v>
      </c>
      <c r="E954" s="92" t="s">
        <v>3610</v>
      </c>
      <c r="F954" s="93" t="s">
        <v>3611</v>
      </c>
      <c r="G954" s="94" t="s">
        <v>111</v>
      </c>
      <c r="H954" s="95">
        <v>50</v>
      </c>
      <c r="I954" s="96"/>
      <c r="J954" s="25"/>
      <c r="K954" s="97" t="s">
        <v>3</v>
      </c>
      <c r="L954" s="98" t="s">
        <v>43</v>
      </c>
      <c r="N954" s="99">
        <f>M954*H954</f>
        <v>0</v>
      </c>
      <c r="O954" s="99">
        <v>0</v>
      </c>
      <c r="P954" s="99">
        <f>O954*H954</f>
        <v>0</v>
      </c>
      <c r="Q954" s="99">
        <v>0</v>
      </c>
      <c r="R954" s="100">
        <f>Q954*H954</f>
        <v>0</v>
      </c>
      <c r="AP954" s="101" t="s">
        <v>106</v>
      </c>
      <c r="AR954" s="101" t="s">
        <v>102</v>
      </c>
      <c r="AS954" s="101" t="s">
        <v>72</v>
      </c>
      <c r="AW954" s="11" t="s">
        <v>107</v>
      </c>
      <c r="BC954" s="102" t="e">
        <f>IF(L954="základní",#REF!,0)</f>
        <v>#REF!</v>
      </c>
      <c r="BD954" s="102">
        <f>IF(L954="snížená",#REF!,0)</f>
        <v>0</v>
      </c>
      <c r="BE954" s="102">
        <f>IF(L954="zákl. přenesená",#REF!,0)</f>
        <v>0</v>
      </c>
      <c r="BF954" s="102">
        <f>IF(L954="sníž. přenesená",#REF!,0)</f>
        <v>0</v>
      </c>
      <c r="BG954" s="102">
        <f>IF(L954="nulová",#REF!,0)</f>
        <v>0</v>
      </c>
      <c r="BH954" s="11" t="s">
        <v>80</v>
      </c>
      <c r="BI954" s="102" t="e">
        <f>ROUND(#REF!*H954,2)</f>
        <v>#REF!</v>
      </c>
      <c r="BJ954" s="11" t="s">
        <v>106</v>
      </c>
      <c r="BK954" s="101" t="s">
        <v>3612</v>
      </c>
    </row>
    <row r="955" spans="2:63" s="1" customFormat="1" ht="37.9" customHeight="1">
      <c r="B955" s="90"/>
      <c r="C955" s="91" t="s">
        <v>3613</v>
      </c>
      <c r="D955" s="91" t="s">
        <v>102</v>
      </c>
      <c r="E955" s="92" t="s">
        <v>3614</v>
      </c>
      <c r="F955" s="93" t="s">
        <v>3615</v>
      </c>
      <c r="G955" s="94" t="s">
        <v>111</v>
      </c>
      <c r="H955" s="95">
        <v>50</v>
      </c>
      <c r="I955" s="96"/>
      <c r="J955" s="25"/>
      <c r="K955" s="97" t="s">
        <v>3</v>
      </c>
      <c r="L955" s="98" t="s">
        <v>43</v>
      </c>
      <c r="N955" s="99">
        <f>M955*H955</f>
        <v>0</v>
      </c>
      <c r="O955" s="99">
        <v>0</v>
      </c>
      <c r="P955" s="99">
        <f>O955*H955</f>
        <v>0</v>
      </c>
      <c r="Q955" s="99">
        <v>0</v>
      </c>
      <c r="R955" s="100">
        <f>Q955*H955</f>
        <v>0</v>
      </c>
      <c r="AP955" s="101" t="s">
        <v>106</v>
      </c>
      <c r="AR955" s="101" t="s">
        <v>102</v>
      </c>
      <c r="AS955" s="101" t="s">
        <v>72</v>
      </c>
      <c r="AW955" s="11" t="s">
        <v>107</v>
      </c>
      <c r="BC955" s="102" t="e">
        <f>IF(L955="základní",#REF!,0)</f>
        <v>#REF!</v>
      </c>
      <c r="BD955" s="102">
        <f>IF(L955="snížená",#REF!,0)</f>
        <v>0</v>
      </c>
      <c r="BE955" s="102">
        <f>IF(L955="zákl. přenesená",#REF!,0)</f>
        <v>0</v>
      </c>
      <c r="BF955" s="102">
        <f>IF(L955="sníž. přenesená",#REF!,0)</f>
        <v>0</v>
      </c>
      <c r="BG955" s="102">
        <f>IF(L955="nulová",#REF!,0)</f>
        <v>0</v>
      </c>
      <c r="BH955" s="11" t="s">
        <v>80</v>
      </c>
      <c r="BI955" s="102" t="e">
        <f>ROUND(#REF!*H955,2)</f>
        <v>#REF!</v>
      </c>
      <c r="BJ955" s="11" t="s">
        <v>106</v>
      </c>
      <c r="BK955" s="101" t="s">
        <v>3616</v>
      </c>
    </row>
    <row r="956" spans="2:63" s="1" customFormat="1" ht="37.9" customHeight="1">
      <c r="B956" s="90"/>
      <c r="C956" s="91" t="s">
        <v>3617</v>
      </c>
      <c r="D956" s="91" t="s">
        <v>102</v>
      </c>
      <c r="E956" s="92" t="s">
        <v>3618</v>
      </c>
      <c r="F956" s="93" t="s">
        <v>3619</v>
      </c>
      <c r="G956" s="94" t="s">
        <v>111</v>
      </c>
      <c r="H956" s="95">
        <v>50</v>
      </c>
      <c r="I956" s="96"/>
      <c r="J956" s="25"/>
      <c r="K956" s="97" t="s">
        <v>3</v>
      </c>
      <c r="L956" s="98" t="s">
        <v>43</v>
      </c>
      <c r="N956" s="99">
        <f>M956*H956</f>
        <v>0</v>
      </c>
      <c r="O956" s="99">
        <v>0</v>
      </c>
      <c r="P956" s="99">
        <f>O956*H956</f>
        <v>0</v>
      </c>
      <c r="Q956" s="99">
        <v>0</v>
      </c>
      <c r="R956" s="100">
        <f>Q956*H956</f>
        <v>0</v>
      </c>
      <c r="AP956" s="101" t="s">
        <v>106</v>
      </c>
      <c r="AR956" s="101" t="s">
        <v>102</v>
      </c>
      <c r="AS956" s="101" t="s">
        <v>72</v>
      </c>
      <c r="AW956" s="11" t="s">
        <v>107</v>
      </c>
      <c r="BC956" s="102" t="e">
        <f>IF(L956="základní",#REF!,0)</f>
        <v>#REF!</v>
      </c>
      <c r="BD956" s="102">
        <f>IF(L956="snížená",#REF!,0)</f>
        <v>0</v>
      </c>
      <c r="BE956" s="102">
        <f>IF(L956="zákl. přenesená",#REF!,0)</f>
        <v>0</v>
      </c>
      <c r="BF956" s="102">
        <f>IF(L956="sníž. přenesená",#REF!,0)</f>
        <v>0</v>
      </c>
      <c r="BG956" s="102">
        <f>IF(L956="nulová",#REF!,0)</f>
        <v>0</v>
      </c>
      <c r="BH956" s="11" t="s">
        <v>80</v>
      </c>
      <c r="BI956" s="102" t="e">
        <f>ROUND(#REF!*H956,2)</f>
        <v>#REF!</v>
      </c>
      <c r="BJ956" s="11" t="s">
        <v>106</v>
      </c>
      <c r="BK956" s="101" t="s">
        <v>3620</v>
      </c>
    </row>
    <row r="957" spans="2:63" s="1" customFormat="1" ht="37.9" customHeight="1">
      <c r="B957" s="90"/>
      <c r="C957" s="91" t="s">
        <v>3621</v>
      </c>
      <c r="D957" s="91" t="s">
        <v>102</v>
      </c>
      <c r="E957" s="92" t="s">
        <v>3622</v>
      </c>
      <c r="F957" s="93" t="s">
        <v>3623</v>
      </c>
      <c r="G957" s="94" t="s">
        <v>111</v>
      </c>
      <c r="H957" s="95">
        <v>50</v>
      </c>
      <c r="I957" s="96"/>
      <c r="J957" s="25"/>
      <c r="K957" s="97" t="s">
        <v>3</v>
      </c>
      <c r="L957" s="98" t="s">
        <v>43</v>
      </c>
      <c r="N957" s="99">
        <f>M957*H957</f>
        <v>0</v>
      </c>
      <c r="O957" s="99">
        <v>0</v>
      </c>
      <c r="P957" s="99">
        <f>O957*H957</f>
        <v>0</v>
      </c>
      <c r="Q957" s="99">
        <v>0</v>
      </c>
      <c r="R957" s="100">
        <f>Q957*H957</f>
        <v>0</v>
      </c>
      <c r="AP957" s="101" t="s">
        <v>106</v>
      </c>
      <c r="AR957" s="101" t="s">
        <v>102</v>
      </c>
      <c r="AS957" s="101" t="s">
        <v>72</v>
      </c>
      <c r="AW957" s="11" t="s">
        <v>107</v>
      </c>
      <c r="BC957" s="102" t="e">
        <f>IF(L957="základní",#REF!,0)</f>
        <v>#REF!</v>
      </c>
      <c r="BD957" s="102">
        <f>IF(L957="snížená",#REF!,0)</f>
        <v>0</v>
      </c>
      <c r="BE957" s="102">
        <f>IF(L957="zákl. přenesená",#REF!,0)</f>
        <v>0</v>
      </c>
      <c r="BF957" s="102">
        <f>IF(L957="sníž. přenesená",#REF!,0)</f>
        <v>0</v>
      </c>
      <c r="BG957" s="102">
        <f>IF(L957="nulová",#REF!,0)</f>
        <v>0</v>
      </c>
      <c r="BH957" s="11" t="s">
        <v>80</v>
      </c>
      <c r="BI957" s="102" t="e">
        <f>ROUND(#REF!*H957,2)</f>
        <v>#REF!</v>
      </c>
      <c r="BJ957" s="11" t="s">
        <v>106</v>
      </c>
      <c r="BK957" s="101" t="s">
        <v>3624</v>
      </c>
    </row>
    <row r="958" spans="2:63" s="1" customFormat="1" ht="37.9" customHeight="1">
      <c r="B958" s="90"/>
      <c r="C958" s="91" t="s">
        <v>3625</v>
      </c>
      <c r="D958" s="91" t="s">
        <v>102</v>
      </c>
      <c r="E958" s="92" t="s">
        <v>3626</v>
      </c>
      <c r="F958" s="93" t="s">
        <v>3627</v>
      </c>
      <c r="G958" s="94" t="s">
        <v>111</v>
      </c>
      <c r="H958" s="95">
        <v>50</v>
      </c>
      <c r="I958" s="96"/>
      <c r="J958" s="25"/>
      <c r="K958" s="97" t="s">
        <v>3</v>
      </c>
      <c r="L958" s="98" t="s">
        <v>43</v>
      </c>
      <c r="N958" s="99">
        <f>M958*H958</f>
        <v>0</v>
      </c>
      <c r="O958" s="99">
        <v>0</v>
      </c>
      <c r="P958" s="99">
        <f>O958*H958</f>
        <v>0</v>
      </c>
      <c r="Q958" s="99">
        <v>0</v>
      </c>
      <c r="R958" s="100">
        <f>Q958*H958</f>
        <v>0</v>
      </c>
      <c r="AP958" s="101" t="s">
        <v>106</v>
      </c>
      <c r="AR958" s="101" t="s">
        <v>102</v>
      </c>
      <c r="AS958" s="101" t="s">
        <v>72</v>
      </c>
      <c r="AW958" s="11" t="s">
        <v>107</v>
      </c>
      <c r="BC958" s="102" t="e">
        <f>IF(L958="základní",#REF!,0)</f>
        <v>#REF!</v>
      </c>
      <c r="BD958" s="102">
        <f>IF(L958="snížená",#REF!,0)</f>
        <v>0</v>
      </c>
      <c r="BE958" s="102">
        <f>IF(L958="zákl. přenesená",#REF!,0)</f>
        <v>0</v>
      </c>
      <c r="BF958" s="102">
        <f>IF(L958="sníž. přenesená",#REF!,0)</f>
        <v>0</v>
      </c>
      <c r="BG958" s="102">
        <f>IF(L958="nulová",#REF!,0)</f>
        <v>0</v>
      </c>
      <c r="BH958" s="11" t="s">
        <v>80</v>
      </c>
      <c r="BI958" s="102" t="e">
        <f>ROUND(#REF!*H958,2)</f>
        <v>#REF!</v>
      </c>
      <c r="BJ958" s="11" t="s">
        <v>106</v>
      </c>
      <c r="BK958" s="101" t="s">
        <v>3628</v>
      </c>
    </row>
    <row r="959" spans="2:63" s="1" customFormat="1" ht="37.9" customHeight="1">
      <c r="B959" s="90"/>
      <c r="C959" s="91" t="s">
        <v>3629</v>
      </c>
      <c r="D959" s="91" t="s">
        <v>102</v>
      </c>
      <c r="E959" s="92" t="s">
        <v>3630</v>
      </c>
      <c r="F959" s="93" t="s">
        <v>3631</v>
      </c>
      <c r="G959" s="94" t="s">
        <v>111</v>
      </c>
      <c r="H959" s="95">
        <v>100</v>
      </c>
      <c r="I959" s="96"/>
      <c r="J959" s="25"/>
      <c r="K959" s="97" t="s">
        <v>3</v>
      </c>
      <c r="L959" s="98" t="s">
        <v>43</v>
      </c>
      <c r="N959" s="99">
        <f>M959*H959</f>
        <v>0</v>
      </c>
      <c r="O959" s="99">
        <v>0</v>
      </c>
      <c r="P959" s="99">
        <f>O959*H959</f>
        <v>0</v>
      </c>
      <c r="Q959" s="99">
        <v>0</v>
      </c>
      <c r="R959" s="100">
        <f>Q959*H959</f>
        <v>0</v>
      </c>
      <c r="AP959" s="101" t="s">
        <v>106</v>
      </c>
      <c r="AR959" s="101" t="s">
        <v>102</v>
      </c>
      <c r="AS959" s="101" t="s">
        <v>72</v>
      </c>
      <c r="AW959" s="11" t="s">
        <v>107</v>
      </c>
      <c r="BC959" s="102" t="e">
        <f>IF(L959="základní",#REF!,0)</f>
        <v>#REF!</v>
      </c>
      <c r="BD959" s="102">
        <f>IF(L959="snížená",#REF!,0)</f>
        <v>0</v>
      </c>
      <c r="BE959" s="102">
        <f>IF(L959="zákl. přenesená",#REF!,0)</f>
        <v>0</v>
      </c>
      <c r="BF959" s="102">
        <f>IF(L959="sníž. přenesená",#REF!,0)</f>
        <v>0</v>
      </c>
      <c r="BG959" s="102">
        <f>IF(L959="nulová",#REF!,0)</f>
        <v>0</v>
      </c>
      <c r="BH959" s="11" t="s">
        <v>80</v>
      </c>
      <c r="BI959" s="102" t="e">
        <f>ROUND(#REF!*H959,2)</f>
        <v>#REF!</v>
      </c>
      <c r="BJ959" s="11" t="s">
        <v>106</v>
      </c>
      <c r="BK959" s="101" t="s">
        <v>3632</v>
      </c>
    </row>
    <row r="960" spans="2:63" s="1" customFormat="1" ht="37.9" customHeight="1">
      <c r="B960" s="90"/>
      <c r="C960" s="91" t="s">
        <v>3633</v>
      </c>
      <c r="D960" s="91" t="s">
        <v>102</v>
      </c>
      <c r="E960" s="92" t="s">
        <v>3634</v>
      </c>
      <c r="F960" s="93" t="s">
        <v>3635</v>
      </c>
      <c r="G960" s="94" t="s">
        <v>111</v>
      </c>
      <c r="H960" s="95">
        <v>100</v>
      </c>
      <c r="I960" s="96"/>
      <c r="J960" s="25"/>
      <c r="K960" s="97" t="s">
        <v>3</v>
      </c>
      <c r="L960" s="98" t="s">
        <v>43</v>
      </c>
      <c r="N960" s="99">
        <f>M960*H960</f>
        <v>0</v>
      </c>
      <c r="O960" s="99">
        <v>0</v>
      </c>
      <c r="P960" s="99">
        <f>O960*H960</f>
        <v>0</v>
      </c>
      <c r="Q960" s="99">
        <v>0</v>
      </c>
      <c r="R960" s="100">
        <f>Q960*H960</f>
        <v>0</v>
      </c>
      <c r="AP960" s="101" t="s">
        <v>106</v>
      </c>
      <c r="AR960" s="101" t="s">
        <v>102</v>
      </c>
      <c r="AS960" s="101" t="s">
        <v>72</v>
      </c>
      <c r="AW960" s="11" t="s">
        <v>107</v>
      </c>
      <c r="BC960" s="102" t="e">
        <f>IF(L960="základní",#REF!,0)</f>
        <v>#REF!</v>
      </c>
      <c r="BD960" s="102">
        <f>IF(L960="snížená",#REF!,0)</f>
        <v>0</v>
      </c>
      <c r="BE960" s="102">
        <f>IF(L960="zákl. přenesená",#REF!,0)</f>
        <v>0</v>
      </c>
      <c r="BF960" s="102">
        <f>IF(L960="sníž. přenesená",#REF!,0)</f>
        <v>0</v>
      </c>
      <c r="BG960" s="102">
        <f>IF(L960="nulová",#REF!,0)</f>
        <v>0</v>
      </c>
      <c r="BH960" s="11" t="s">
        <v>80</v>
      </c>
      <c r="BI960" s="102" t="e">
        <f>ROUND(#REF!*H960,2)</f>
        <v>#REF!</v>
      </c>
      <c r="BJ960" s="11" t="s">
        <v>106</v>
      </c>
      <c r="BK960" s="101" t="s">
        <v>3636</v>
      </c>
    </row>
    <row r="961" spans="2:63" s="1" customFormat="1" ht="37.9" customHeight="1">
      <c r="B961" s="90"/>
      <c r="C961" s="91" t="s">
        <v>3637</v>
      </c>
      <c r="D961" s="91" t="s">
        <v>102</v>
      </c>
      <c r="E961" s="92" t="s">
        <v>3638</v>
      </c>
      <c r="F961" s="93" t="s">
        <v>3639</v>
      </c>
      <c r="G961" s="94" t="s">
        <v>111</v>
      </c>
      <c r="H961" s="95">
        <v>100</v>
      </c>
      <c r="I961" s="96"/>
      <c r="J961" s="25"/>
      <c r="K961" s="97" t="s">
        <v>3</v>
      </c>
      <c r="L961" s="98" t="s">
        <v>43</v>
      </c>
      <c r="N961" s="99">
        <f>M961*H961</f>
        <v>0</v>
      </c>
      <c r="O961" s="99">
        <v>0</v>
      </c>
      <c r="P961" s="99">
        <f>O961*H961</f>
        <v>0</v>
      </c>
      <c r="Q961" s="99">
        <v>0</v>
      </c>
      <c r="R961" s="100">
        <f>Q961*H961</f>
        <v>0</v>
      </c>
      <c r="AP961" s="101" t="s">
        <v>106</v>
      </c>
      <c r="AR961" s="101" t="s">
        <v>102</v>
      </c>
      <c r="AS961" s="101" t="s">
        <v>72</v>
      </c>
      <c r="AW961" s="11" t="s">
        <v>107</v>
      </c>
      <c r="BC961" s="102" t="e">
        <f>IF(L961="základní",#REF!,0)</f>
        <v>#REF!</v>
      </c>
      <c r="BD961" s="102">
        <f>IF(L961="snížená",#REF!,0)</f>
        <v>0</v>
      </c>
      <c r="BE961" s="102">
        <f>IF(L961="zákl. přenesená",#REF!,0)</f>
        <v>0</v>
      </c>
      <c r="BF961" s="102">
        <f>IF(L961="sníž. přenesená",#REF!,0)</f>
        <v>0</v>
      </c>
      <c r="BG961" s="102">
        <f>IF(L961="nulová",#REF!,0)</f>
        <v>0</v>
      </c>
      <c r="BH961" s="11" t="s">
        <v>80</v>
      </c>
      <c r="BI961" s="102" t="e">
        <f>ROUND(#REF!*H961,2)</f>
        <v>#REF!</v>
      </c>
      <c r="BJ961" s="11" t="s">
        <v>106</v>
      </c>
      <c r="BK961" s="101" t="s">
        <v>3640</v>
      </c>
    </row>
    <row r="962" spans="2:63" s="1" customFormat="1" ht="37.9" customHeight="1">
      <c r="B962" s="90"/>
      <c r="C962" s="91" t="s">
        <v>3641</v>
      </c>
      <c r="D962" s="91" t="s">
        <v>102</v>
      </c>
      <c r="E962" s="92" t="s">
        <v>3642</v>
      </c>
      <c r="F962" s="93" t="s">
        <v>3643</v>
      </c>
      <c r="G962" s="94" t="s">
        <v>111</v>
      </c>
      <c r="H962" s="95">
        <v>100</v>
      </c>
      <c r="I962" s="96"/>
      <c r="J962" s="25"/>
      <c r="K962" s="97" t="s">
        <v>3</v>
      </c>
      <c r="L962" s="98" t="s">
        <v>43</v>
      </c>
      <c r="N962" s="99">
        <f>M962*H962</f>
        <v>0</v>
      </c>
      <c r="O962" s="99">
        <v>0</v>
      </c>
      <c r="P962" s="99">
        <f>O962*H962</f>
        <v>0</v>
      </c>
      <c r="Q962" s="99">
        <v>0</v>
      </c>
      <c r="R962" s="100">
        <f>Q962*H962</f>
        <v>0</v>
      </c>
      <c r="AP962" s="101" t="s">
        <v>106</v>
      </c>
      <c r="AR962" s="101" t="s">
        <v>102</v>
      </c>
      <c r="AS962" s="101" t="s">
        <v>72</v>
      </c>
      <c r="AW962" s="11" t="s">
        <v>107</v>
      </c>
      <c r="BC962" s="102" t="e">
        <f>IF(L962="základní",#REF!,0)</f>
        <v>#REF!</v>
      </c>
      <c r="BD962" s="102">
        <f>IF(L962="snížená",#REF!,0)</f>
        <v>0</v>
      </c>
      <c r="BE962" s="102">
        <f>IF(L962="zákl. přenesená",#REF!,0)</f>
        <v>0</v>
      </c>
      <c r="BF962" s="102">
        <f>IF(L962="sníž. přenesená",#REF!,0)</f>
        <v>0</v>
      </c>
      <c r="BG962" s="102">
        <f>IF(L962="nulová",#REF!,0)</f>
        <v>0</v>
      </c>
      <c r="BH962" s="11" t="s">
        <v>80</v>
      </c>
      <c r="BI962" s="102" t="e">
        <f>ROUND(#REF!*H962,2)</f>
        <v>#REF!</v>
      </c>
      <c r="BJ962" s="11" t="s">
        <v>106</v>
      </c>
      <c r="BK962" s="101" t="s">
        <v>3644</v>
      </c>
    </row>
    <row r="963" spans="2:63" s="1" customFormat="1" ht="37.9" customHeight="1">
      <c r="B963" s="90"/>
      <c r="C963" s="91" t="s">
        <v>3645</v>
      </c>
      <c r="D963" s="91" t="s">
        <v>102</v>
      </c>
      <c r="E963" s="92" t="s">
        <v>3646</v>
      </c>
      <c r="F963" s="93" t="s">
        <v>3647</v>
      </c>
      <c r="G963" s="94" t="s">
        <v>111</v>
      </c>
      <c r="H963" s="95">
        <v>100</v>
      </c>
      <c r="I963" s="96"/>
      <c r="J963" s="25"/>
      <c r="K963" s="97" t="s">
        <v>3</v>
      </c>
      <c r="L963" s="98" t="s">
        <v>43</v>
      </c>
      <c r="N963" s="99">
        <f>M963*H963</f>
        <v>0</v>
      </c>
      <c r="O963" s="99">
        <v>0</v>
      </c>
      <c r="P963" s="99">
        <f>O963*H963</f>
        <v>0</v>
      </c>
      <c r="Q963" s="99">
        <v>0</v>
      </c>
      <c r="R963" s="100">
        <f>Q963*H963</f>
        <v>0</v>
      </c>
      <c r="AP963" s="101" t="s">
        <v>106</v>
      </c>
      <c r="AR963" s="101" t="s">
        <v>102</v>
      </c>
      <c r="AS963" s="101" t="s">
        <v>72</v>
      </c>
      <c r="AW963" s="11" t="s">
        <v>107</v>
      </c>
      <c r="BC963" s="102" t="e">
        <f>IF(L963="základní",#REF!,0)</f>
        <v>#REF!</v>
      </c>
      <c r="BD963" s="102">
        <f>IF(L963="snížená",#REF!,0)</f>
        <v>0</v>
      </c>
      <c r="BE963" s="102">
        <f>IF(L963="zákl. přenesená",#REF!,0)</f>
        <v>0</v>
      </c>
      <c r="BF963" s="102">
        <f>IF(L963="sníž. přenesená",#REF!,0)</f>
        <v>0</v>
      </c>
      <c r="BG963" s="102">
        <f>IF(L963="nulová",#REF!,0)</f>
        <v>0</v>
      </c>
      <c r="BH963" s="11" t="s">
        <v>80</v>
      </c>
      <c r="BI963" s="102" t="e">
        <f>ROUND(#REF!*H963,2)</f>
        <v>#REF!</v>
      </c>
      <c r="BJ963" s="11" t="s">
        <v>106</v>
      </c>
      <c r="BK963" s="101" t="s">
        <v>3648</v>
      </c>
    </row>
    <row r="964" spans="2:63" s="1" customFormat="1" ht="49.15" customHeight="1">
      <c r="B964" s="90"/>
      <c r="C964" s="91" t="s">
        <v>3649</v>
      </c>
      <c r="D964" s="91" t="s">
        <v>102</v>
      </c>
      <c r="E964" s="92" t="s">
        <v>3650</v>
      </c>
      <c r="F964" s="93" t="s">
        <v>3651</v>
      </c>
      <c r="G964" s="94" t="s">
        <v>111</v>
      </c>
      <c r="H964" s="95">
        <v>30</v>
      </c>
      <c r="I964" s="96"/>
      <c r="J964" s="25"/>
      <c r="K964" s="97" t="s">
        <v>3</v>
      </c>
      <c r="L964" s="98" t="s">
        <v>43</v>
      </c>
      <c r="N964" s="99">
        <f>M964*H964</f>
        <v>0</v>
      </c>
      <c r="O964" s="99">
        <v>0</v>
      </c>
      <c r="P964" s="99">
        <f>O964*H964</f>
        <v>0</v>
      </c>
      <c r="Q964" s="99">
        <v>0</v>
      </c>
      <c r="R964" s="100">
        <f>Q964*H964</f>
        <v>0</v>
      </c>
      <c r="AP964" s="101" t="s">
        <v>106</v>
      </c>
      <c r="AR964" s="101" t="s">
        <v>102</v>
      </c>
      <c r="AS964" s="101" t="s">
        <v>72</v>
      </c>
      <c r="AW964" s="11" t="s">
        <v>107</v>
      </c>
      <c r="BC964" s="102" t="e">
        <f>IF(L964="základní",#REF!,0)</f>
        <v>#REF!</v>
      </c>
      <c r="BD964" s="102">
        <f>IF(L964="snížená",#REF!,0)</f>
        <v>0</v>
      </c>
      <c r="BE964" s="102">
        <f>IF(L964="zákl. přenesená",#REF!,0)</f>
        <v>0</v>
      </c>
      <c r="BF964" s="102">
        <f>IF(L964="sníž. přenesená",#REF!,0)</f>
        <v>0</v>
      </c>
      <c r="BG964" s="102">
        <f>IF(L964="nulová",#REF!,0)</f>
        <v>0</v>
      </c>
      <c r="BH964" s="11" t="s">
        <v>80</v>
      </c>
      <c r="BI964" s="102" t="e">
        <f>ROUND(#REF!*H964,2)</f>
        <v>#REF!</v>
      </c>
      <c r="BJ964" s="11" t="s">
        <v>106</v>
      </c>
      <c r="BK964" s="101" t="s">
        <v>3652</v>
      </c>
    </row>
    <row r="965" spans="2:63" s="1" customFormat="1" ht="49.15" customHeight="1">
      <c r="B965" s="90"/>
      <c r="C965" s="91" t="s">
        <v>3653</v>
      </c>
      <c r="D965" s="91" t="s">
        <v>102</v>
      </c>
      <c r="E965" s="92" t="s">
        <v>3654</v>
      </c>
      <c r="F965" s="93" t="s">
        <v>3655</v>
      </c>
      <c r="G965" s="94" t="s">
        <v>111</v>
      </c>
      <c r="H965" s="95">
        <v>30</v>
      </c>
      <c r="I965" s="96"/>
      <c r="J965" s="25"/>
      <c r="K965" s="97" t="s">
        <v>3</v>
      </c>
      <c r="L965" s="98" t="s">
        <v>43</v>
      </c>
      <c r="N965" s="99">
        <f>M965*H965</f>
        <v>0</v>
      </c>
      <c r="O965" s="99">
        <v>0</v>
      </c>
      <c r="P965" s="99">
        <f>O965*H965</f>
        <v>0</v>
      </c>
      <c r="Q965" s="99">
        <v>0</v>
      </c>
      <c r="R965" s="100">
        <f>Q965*H965</f>
        <v>0</v>
      </c>
      <c r="AP965" s="101" t="s">
        <v>106</v>
      </c>
      <c r="AR965" s="101" t="s">
        <v>102</v>
      </c>
      <c r="AS965" s="101" t="s">
        <v>72</v>
      </c>
      <c r="AW965" s="11" t="s">
        <v>107</v>
      </c>
      <c r="BC965" s="102" t="e">
        <f>IF(L965="základní",#REF!,0)</f>
        <v>#REF!</v>
      </c>
      <c r="BD965" s="102">
        <f>IF(L965="snížená",#REF!,0)</f>
        <v>0</v>
      </c>
      <c r="BE965" s="102">
        <f>IF(L965="zákl. přenesená",#REF!,0)</f>
        <v>0</v>
      </c>
      <c r="BF965" s="102">
        <f>IF(L965="sníž. přenesená",#REF!,0)</f>
        <v>0</v>
      </c>
      <c r="BG965" s="102">
        <f>IF(L965="nulová",#REF!,0)</f>
        <v>0</v>
      </c>
      <c r="BH965" s="11" t="s">
        <v>80</v>
      </c>
      <c r="BI965" s="102" t="e">
        <f>ROUND(#REF!*H965,2)</f>
        <v>#REF!</v>
      </c>
      <c r="BJ965" s="11" t="s">
        <v>106</v>
      </c>
      <c r="BK965" s="101" t="s">
        <v>3656</v>
      </c>
    </row>
    <row r="966" spans="2:63" s="1" customFormat="1" ht="49.15" customHeight="1">
      <c r="B966" s="90"/>
      <c r="C966" s="91" t="s">
        <v>3657</v>
      </c>
      <c r="D966" s="91" t="s">
        <v>102</v>
      </c>
      <c r="E966" s="92" t="s">
        <v>3658</v>
      </c>
      <c r="F966" s="93" t="s">
        <v>3659</v>
      </c>
      <c r="G966" s="94" t="s">
        <v>111</v>
      </c>
      <c r="H966" s="95">
        <v>30</v>
      </c>
      <c r="I966" s="96"/>
      <c r="J966" s="25"/>
      <c r="K966" s="97" t="s">
        <v>3</v>
      </c>
      <c r="L966" s="98" t="s">
        <v>43</v>
      </c>
      <c r="N966" s="99">
        <f>M966*H966</f>
        <v>0</v>
      </c>
      <c r="O966" s="99">
        <v>0</v>
      </c>
      <c r="P966" s="99">
        <f>O966*H966</f>
        <v>0</v>
      </c>
      <c r="Q966" s="99">
        <v>0</v>
      </c>
      <c r="R966" s="100">
        <f>Q966*H966</f>
        <v>0</v>
      </c>
      <c r="AP966" s="101" t="s">
        <v>106</v>
      </c>
      <c r="AR966" s="101" t="s">
        <v>102</v>
      </c>
      <c r="AS966" s="101" t="s">
        <v>72</v>
      </c>
      <c r="AW966" s="11" t="s">
        <v>107</v>
      </c>
      <c r="BC966" s="102" t="e">
        <f>IF(L966="základní",#REF!,0)</f>
        <v>#REF!</v>
      </c>
      <c r="BD966" s="102">
        <f>IF(L966="snížená",#REF!,0)</f>
        <v>0</v>
      </c>
      <c r="BE966" s="102">
        <f>IF(L966="zákl. přenesená",#REF!,0)</f>
        <v>0</v>
      </c>
      <c r="BF966" s="102">
        <f>IF(L966="sníž. přenesená",#REF!,0)</f>
        <v>0</v>
      </c>
      <c r="BG966" s="102">
        <f>IF(L966="nulová",#REF!,0)</f>
        <v>0</v>
      </c>
      <c r="BH966" s="11" t="s">
        <v>80</v>
      </c>
      <c r="BI966" s="102" t="e">
        <f>ROUND(#REF!*H966,2)</f>
        <v>#REF!</v>
      </c>
      <c r="BJ966" s="11" t="s">
        <v>106</v>
      </c>
      <c r="BK966" s="101" t="s">
        <v>3660</v>
      </c>
    </row>
    <row r="967" spans="2:63" s="1" customFormat="1" ht="49.15" customHeight="1">
      <c r="B967" s="90"/>
      <c r="C967" s="91" t="s">
        <v>3661</v>
      </c>
      <c r="D967" s="91" t="s">
        <v>102</v>
      </c>
      <c r="E967" s="92" t="s">
        <v>3662</v>
      </c>
      <c r="F967" s="93" t="s">
        <v>3663</v>
      </c>
      <c r="G967" s="94" t="s">
        <v>111</v>
      </c>
      <c r="H967" s="95">
        <v>30</v>
      </c>
      <c r="I967" s="96"/>
      <c r="J967" s="25"/>
      <c r="K967" s="97" t="s">
        <v>3</v>
      </c>
      <c r="L967" s="98" t="s">
        <v>43</v>
      </c>
      <c r="N967" s="99">
        <f>M967*H967</f>
        <v>0</v>
      </c>
      <c r="O967" s="99">
        <v>0</v>
      </c>
      <c r="P967" s="99">
        <f>O967*H967</f>
        <v>0</v>
      </c>
      <c r="Q967" s="99">
        <v>0</v>
      </c>
      <c r="R967" s="100">
        <f>Q967*H967</f>
        <v>0</v>
      </c>
      <c r="AP967" s="101" t="s">
        <v>106</v>
      </c>
      <c r="AR967" s="101" t="s">
        <v>102</v>
      </c>
      <c r="AS967" s="101" t="s">
        <v>72</v>
      </c>
      <c r="AW967" s="11" t="s">
        <v>107</v>
      </c>
      <c r="BC967" s="102" t="e">
        <f>IF(L967="základní",#REF!,0)</f>
        <v>#REF!</v>
      </c>
      <c r="BD967" s="102">
        <f>IF(L967="snížená",#REF!,0)</f>
        <v>0</v>
      </c>
      <c r="BE967" s="102">
        <f>IF(L967="zákl. přenesená",#REF!,0)</f>
        <v>0</v>
      </c>
      <c r="BF967" s="102">
        <f>IF(L967="sníž. přenesená",#REF!,0)</f>
        <v>0</v>
      </c>
      <c r="BG967" s="102">
        <f>IF(L967="nulová",#REF!,0)</f>
        <v>0</v>
      </c>
      <c r="BH967" s="11" t="s">
        <v>80</v>
      </c>
      <c r="BI967" s="102" t="e">
        <f>ROUND(#REF!*H967,2)</f>
        <v>#REF!</v>
      </c>
      <c r="BJ967" s="11" t="s">
        <v>106</v>
      </c>
      <c r="BK967" s="101" t="s">
        <v>3664</v>
      </c>
    </row>
    <row r="968" spans="2:63" s="1" customFormat="1" ht="49.15" customHeight="1">
      <c r="B968" s="90"/>
      <c r="C968" s="91" t="s">
        <v>3665</v>
      </c>
      <c r="D968" s="91" t="s">
        <v>102</v>
      </c>
      <c r="E968" s="92" t="s">
        <v>3666</v>
      </c>
      <c r="F968" s="93" t="s">
        <v>3667</v>
      </c>
      <c r="G968" s="94" t="s">
        <v>111</v>
      </c>
      <c r="H968" s="95">
        <v>10</v>
      </c>
      <c r="I968" s="96"/>
      <c r="J968" s="25"/>
      <c r="K968" s="97" t="s">
        <v>3</v>
      </c>
      <c r="L968" s="98" t="s">
        <v>43</v>
      </c>
      <c r="N968" s="99">
        <f>M968*H968</f>
        <v>0</v>
      </c>
      <c r="O968" s="99">
        <v>0</v>
      </c>
      <c r="P968" s="99">
        <f>O968*H968</f>
        <v>0</v>
      </c>
      <c r="Q968" s="99">
        <v>0</v>
      </c>
      <c r="R968" s="100">
        <f>Q968*H968</f>
        <v>0</v>
      </c>
      <c r="AP968" s="101" t="s">
        <v>106</v>
      </c>
      <c r="AR968" s="101" t="s">
        <v>102</v>
      </c>
      <c r="AS968" s="101" t="s">
        <v>72</v>
      </c>
      <c r="AW968" s="11" t="s">
        <v>107</v>
      </c>
      <c r="BC968" s="102" t="e">
        <f>IF(L968="základní",#REF!,0)</f>
        <v>#REF!</v>
      </c>
      <c r="BD968" s="102">
        <f>IF(L968="snížená",#REF!,0)</f>
        <v>0</v>
      </c>
      <c r="BE968" s="102">
        <f>IF(L968="zákl. přenesená",#REF!,0)</f>
        <v>0</v>
      </c>
      <c r="BF968" s="102">
        <f>IF(L968="sníž. přenesená",#REF!,0)</f>
        <v>0</v>
      </c>
      <c r="BG968" s="102">
        <f>IF(L968="nulová",#REF!,0)</f>
        <v>0</v>
      </c>
      <c r="BH968" s="11" t="s">
        <v>80</v>
      </c>
      <c r="BI968" s="102" t="e">
        <f>ROUND(#REF!*H968,2)</f>
        <v>#REF!</v>
      </c>
      <c r="BJ968" s="11" t="s">
        <v>106</v>
      </c>
      <c r="BK968" s="101" t="s">
        <v>3668</v>
      </c>
    </row>
    <row r="969" spans="2:63" s="1" customFormat="1" ht="49.15" customHeight="1">
      <c r="B969" s="90"/>
      <c r="C969" s="91" t="s">
        <v>3669</v>
      </c>
      <c r="D969" s="91" t="s">
        <v>102</v>
      </c>
      <c r="E969" s="92" t="s">
        <v>3670</v>
      </c>
      <c r="F969" s="93" t="s">
        <v>3671</v>
      </c>
      <c r="G969" s="94" t="s">
        <v>111</v>
      </c>
      <c r="H969" s="95">
        <v>100</v>
      </c>
      <c r="I969" s="96"/>
      <c r="J969" s="25"/>
      <c r="K969" s="97" t="s">
        <v>3</v>
      </c>
      <c r="L969" s="98" t="s">
        <v>43</v>
      </c>
      <c r="N969" s="99">
        <f>M969*H969</f>
        <v>0</v>
      </c>
      <c r="O969" s="99">
        <v>0</v>
      </c>
      <c r="P969" s="99">
        <f>O969*H969</f>
        <v>0</v>
      </c>
      <c r="Q969" s="99">
        <v>0</v>
      </c>
      <c r="R969" s="100">
        <f>Q969*H969</f>
        <v>0</v>
      </c>
      <c r="AP969" s="101" t="s">
        <v>106</v>
      </c>
      <c r="AR969" s="101" t="s">
        <v>102</v>
      </c>
      <c r="AS969" s="101" t="s">
        <v>72</v>
      </c>
      <c r="AW969" s="11" t="s">
        <v>107</v>
      </c>
      <c r="BC969" s="102" t="e">
        <f>IF(L969="základní",#REF!,0)</f>
        <v>#REF!</v>
      </c>
      <c r="BD969" s="102">
        <f>IF(L969="snížená",#REF!,0)</f>
        <v>0</v>
      </c>
      <c r="BE969" s="102">
        <f>IF(L969="zákl. přenesená",#REF!,0)</f>
        <v>0</v>
      </c>
      <c r="BF969" s="102">
        <f>IF(L969="sníž. přenesená",#REF!,0)</f>
        <v>0</v>
      </c>
      <c r="BG969" s="102">
        <f>IF(L969="nulová",#REF!,0)</f>
        <v>0</v>
      </c>
      <c r="BH969" s="11" t="s">
        <v>80</v>
      </c>
      <c r="BI969" s="102" t="e">
        <f>ROUND(#REF!*H969,2)</f>
        <v>#REF!</v>
      </c>
      <c r="BJ969" s="11" t="s">
        <v>106</v>
      </c>
      <c r="BK969" s="101" t="s">
        <v>3672</v>
      </c>
    </row>
    <row r="970" spans="2:63" s="1" customFormat="1" ht="49.15" customHeight="1">
      <c r="B970" s="90"/>
      <c r="C970" s="91" t="s">
        <v>3673</v>
      </c>
      <c r="D970" s="91" t="s">
        <v>102</v>
      </c>
      <c r="E970" s="92" t="s">
        <v>3674</v>
      </c>
      <c r="F970" s="93" t="s">
        <v>3675</v>
      </c>
      <c r="G970" s="94" t="s">
        <v>111</v>
      </c>
      <c r="H970" s="95">
        <v>100</v>
      </c>
      <c r="I970" s="96"/>
      <c r="J970" s="25"/>
      <c r="K970" s="97" t="s">
        <v>3</v>
      </c>
      <c r="L970" s="98" t="s">
        <v>43</v>
      </c>
      <c r="N970" s="99">
        <f>M970*H970</f>
        <v>0</v>
      </c>
      <c r="O970" s="99">
        <v>0</v>
      </c>
      <c r="P970" s="99">
        <f>O970*H970</f>
        <v>0</v>
      </c>
      <c r="Q970" s="99">
        <v>0</v>
      </c>
      <c r="R970" s="100">
        <f>Q970*H970</f>
        <v>0</v>
      </c>
      <c r="AP970" s="101" t="s">
        <v>106</v>
      </c>
      <c r="AR970" s="101" t="s">
        <v>102</v>
      </c>
      <c r="AS970" s="101" t="s">
        <v>72</v>
      </c>
      <c r="AW970" s="11" t="s">
        <v>107</v>
      </c>
      <c r="BC970" s="102" t="e">
        <f>IF(L970="základní",#REF!,0)</f>
        <v>#REF!</v>
      </c>
      <c r="BD970" s="102">
        <f>IF(L970="snížená",#REF!,0)</f>
        <v>0</v>
      </c>
      <c r="BE970" s="102">
        <f>IF(L970="zákl. přenesená",#REF!,0)</f>
        <v>0</v>
      </c>
      <c r="BF970" s="102">
        <f>IF(L970="sníž. přenesená",#REF!,0)</f>
        <v>0</v>
      </c>
      <c r="BG970" s="102">
        <f>IF(L970="nulová",#REF!,0)</f>
        <v>0</v>
      </c>
      <c r="BH970" s="11" t="s">
        <v>80</v>
      </c>
      <c r="BI970" s="102" t="e">
        <f>ROUND(#REF!*H970,2)</f>
        <v>#REF!</v>
      </c>
      <c r="BJ970" s="11" t="s">
        <v>106</v>
      </c>
      <c r="BK970" s="101" t="s">
        <v>3676</v>
      </c>
    </row>
    <row r="971" spans="2:63" s="1" customFormat="1" ht="49.15" customHeight="1">
      <c r="B971" s="90"/>
      <c r="C971" s="91" t="s">
        <v>3677</v>
      </c>
      <c r="D971" s="91" t="s">
        <v>102</v>
      </c>
      <c r="E971" s="92" t="s">
        <v>3678</v>
      </c>
      <c r="F971" s="93" t="s">
        <v>3679</v>
      </c>
      <c r="G971" s="94" t="s">
        <v>111</v>
      </c>
      <c r="H971" s="95">
        <v>10</v>
      </c>
      <c r="I971" s="96"/>
      <c r="J971" s="25"/>
      <c r="K971" s="97" t="s">
        <v>3</v>
      </c>
      <c r="L971" s="98" t="s">
        <v>43</v>
      </c>
      <c r="N971" s="99">
        <f>M971*H971</f>
        <v>0</v>
      </c>
      <c r="O971" s="99">
        <v>0</v>
      </c>
      <c r="P971" s="99">
        <f>O971*H971</f>
        <v>0</v>
      </c>
      <c r="Q971" s="99">
        <v>0</v>
      </c>
      <c r="R971" s="100">
        <f>Q971*H971</f>
        <v>0</v>
      </c>
      <c r="AP971" s="101" t="s">
        <v>106</v>
      </c>
      <c r="AR971" s="101" t="s">
        <v>102</v>
      </c>
      <c r="AS971" s="101" t="s">
        <v>72</v>
      </c>
      <c r="AW971" s="11" t="s">
        <v>107</v>
      </c>
      <c r="BC971" s="102" t="e">
        <f>IF(L971="základní",#REF!,0)</f>
        <v>#REF!</v>
      </c>
      <c r="BD971" s="102">
        <f>IF(L971="snížená",#REF!,0)</f>
        <v>0</v>
      </c>
      <c r="BE971" s="102">
        <f>IF(L971="zákl. přenesená",#REF!,0)</f>
        <v>0</v>
      </c>
      <c r="BF971" s="102">
        <f>IF(L971="sníž. přenesená",#REF!,0)</f>
        <v>0</v>
      </c>
      <c r="BG971" s="102">
        <f>IF(L971="nulová",#REF!,0)</f>
        <v>0</v>
      </c>
      <c r="BH971" s="11" t="s">
        <v>80</v>
      </c>
      <c r="BI971" s="102" t="e">
        <f>ROUND(#REF!*H971,2)</f>
        <v>#REF!</v>
      </c>
      <c r="BJ971" s="11" t="s">
        <v>106</v>
      </c>
      <c r="BK971" s="101" t="s">
        <v>3680</v>
      </c>
    </row>
    <row r="972" spans="2:63" s="1" customFormat="1" ht="49.15" customHeight="1">
      <c r="B972" s="90"/>
      <c r="C972" s="91" t="s">
        <v>3681</v>
      </c>
      <c r="D972" s="91" t="s">
        <v>102</v>
      </c>
      <c r="E972" s="92" t="s">
        <v>3682</v>
      </c>
      <c r="F972" s="93" t="s">
        <v>3683</v>
      </c>
      <c r="G972" s="94" t="s">
        <v>111</v>
      </c>
      <c r="H972" s="95">
        <v>100</v>
      </c>
      <c r="I972" s="96"/>
      <c r="J972" s="25"/>
      <c r="K972" s="97" t="s">
        <v>3</v>
      </c>
      <c r="L972" s="98" t="s">
        <v>43</v>
      </c>
      <c r="N972" s="99">
        <f>M972*H972</f>
        <v>0</v>
      </c>
      <c r="O972" s="99">
        <v>0</v>
      </c>
      <c r="P972" s="99">
        <f>O972*H972</f>
        <v>0</v>
      </c>
      <c r="Q972" s="99">
        <v>0</v>
      </c>
      <c r="R972" s="100">
        <f>Q972*H972</f>
        <v>0</v>
      </c>
      <c r="AP972" s="101" t="s">
        <v>106</v>
      </c>
      <c r="AR972" s="101" t="s">
        <v>102</v>
      </c>
      <c r="AS972" s="101" t="s">
        <v>72</v>
      </c>
      <c r="AW972" s="11" t="s">
        <v>107</v>
      </c>
      <c r="BC972" s="102" t="e">
        <f>IF(L972="základní",#REF!,0)</f>
        <v>#REF!</v>
      </c>
      <c r="BD972" s="102">
        <f>IF(L972="snížená",#REF!,0)</f>
        <v>0</v>
      </c>
      <c r="BE972" s="102">
        <f>IF(L972="zákl. přenesená",#REF!,0)</f>
        <v>0</v>
      </c>
      <c r="BF972" s="102">
        <f>IF(L972="sníž. přenesená",#REF!,0)</f>
        <v>0</v>
      </c>
      <c r="BG972" s="102">
        <f>IF(L972="nulová",#REF!,0)</f>
        <v>0</v>
      </c>
      <c r="BH972" s="11" t="s">
        <v>80</v>
      </c>
      <c r="BI972" s="102" t="e">
        <f>ROUND(#REF!*H972,2)</f>
        <v>#REF!</v>
      </c>
      <c r="BJ972" s="11" t="s">
        <v>106</v>
      </c>
      <c r="BK972" s="101" t="s">
        <v>3684</v>
      </c>
    </row>
    <row r="973" spans="2:63" s="1" customFormat="1" ht="49.15" customHeight="1">
      <c r="B973" s="90"/>
      <c r="C973" s="91" t="s">
        <v>3685</v>
      </c>
      <c r="D973" s="91" t="s">
        <v>102</v>
      </c>
      <c r="E973" s="92" t="s">
        <v>3686</v>
      </c>
      <c r="F973" s="93" t="s">
        <v>3687</v>
      </c>
      <c r="G973" s="94" t="s">
        <v>111</v>
      </c>
      <c r="H973" s="95">
        <v>100</v>
      </c>
      <c r="I973" s="96"/>
      <c r="J973" s="25"/>
      <c r="K973" s="97" t="s">
        <v>3</v>
      </c>
      <c r="L973" s="98" t="s">
        <v>43</v>
      </c>
      <c r="N973" s="99">
        <f>M973*H973</f>
        <v>0</v>
      </c>
      <c r="O973" s="99">
        <v>0</v>
      </c>
      <c r="P973" s="99">
        <f>O973*H973</f>
        <v>0</v>
      </c>
      <c r="Q973" s="99">
        <v>0</v>
      </c>
      <c r="R973" s="100">
        <f>Q973*H973</f>
        <v>0</v>
      </c>
      <c r="AP973" s="101" t="s">
        <v>106</v>
      </c>
      <c r="AR973" s="101" t="s">
        <v>102</v>
      </c>
      <c r="AS973" s="101" t="s">
        <v>72</v>
      </c>
      <c r="AW973" s="11" t="s">
        <v>107</v>
      </c>
      <c r="BC973" s="102" t="e">
        <f>IF(L973="základní",#REF!,0)</f>
        <v>#REF!</v>
      </c>
      <c r="BD973" s="102">
        <f>IF(L973="snížená",#REF!,0)</f>
        <v>0</v>
      </c>
      <c r="BE973" s="102">
        <f>IF(L973="zákl. přenesená",#REF!,0)</f>
        <v>0</v>
      </c>
      <c r="BF973" s="102">
        <f>IF(L973="sníž. přenesená",#REF!,0)</f>
        <v>0</v>
      </c>
      <c r="BG973" s="102">
        <f>IF(L973="nulová",#REF!,0)</f>
        <v>0</v>
      </c>
      <c r="BH973" s="11" t="s">
        <v>80</v>
      </c>
      <c r="BI973" s="102" t="e">
        <f>ROUND(#REF!*H973,2)</f>
        <v>#REF!</v>
      </c>
      <c r="BJ973" s="11" t="s">
        <v>106</v>
      </c>
      <c r="BK973" s="101" t="s">
        <v>3688</v>
      </c>
    </row>
    <row r="974" spans="2:63" s="1" customFormat="1" ht="49.15" customHeight="1">
      <c r="B974" s="90"/>
      <c r="C974" s="91" t="s">
        <v>3689</v>
      </c>
      <c r="D974" s="91" t="s">
        <v>102</v>
      </c>
      <c r="E974" s="92" t="s">
        <v>3690</v>
      </c>
      <c r="F974" s="93" t="s">
        <v>3691</v>
      </c>
      <c r="G974" s="94" t="s">
        <v>111</v>
      </c>
      <c r="H974" s="95">
        <v>10</v>
      </c>
      <c r="I974" s="96"/>
      <c r="J974" s="25"/>
      <c r="K974" s="97" t="s">
        <v>3</v>
      </c>
      <c r="L974" s="98" t="s">
        <v>43</v>
      </c>
      <c r="N974" s="99">
        <f>M974*H974</f>
        <v>0</v>
      </c>
      <c r="O974" s="99">
        <v>0</v>
      </c>
      <c r="P974" s="99">
        <f>O974*H974</f>
        <v>0</v>
      </c>
      <c r="Q974" s="99">
        <v>0</v>
      </c>
      <c r="R974" s="100">
        <f>Q974*H974</f>
        <v>0</v>
      </c>
      <c r="AP974" s="101" t="s">
        <v>106</v>
      </c>
      <c r="AR974" s="101" t="s">
        <v>102</v>
      </c>
      <c r="AS974" s="101" t="s">
        <v>72</v>
      </c>
      <c r="AW974" s="11" t="s">
        <v>107</v>
      </c>
      <c r="BC974" s="102" t="e">
        <f>IF(L974="základní",#REF!,0)</f>
        <v>#REF!</v>
      </c>
      <c r="BD974" s="102">
        <f>IF(L974="snížená",#REF!,0)</f>
        <v>0</v>
      </c>
      <c r="BE974" s="102">
        <f>IF(L974="zákl. přenesená",#REF!,0)</f>
        <v>0</v>
      </c>
      <c r="BF974" s="102">
        <f>IF(L974="sníž. přenesená",#REF!,0)</f>
        <v>0</v>
      </c>
      <c r="BG974" s="102">
        <f>IF(L974="nulová",#REF!,0)</f>
        <v>0</v>
      </c>
      <c r="BH974" s="11" t="s">
        <v>80</v>
      </c>
      <c r="BI974" s="102" t="e">
        <f>ROUND(#REF!*H974,2)</f>
        <v>#REF!</v>
      </c>
      <c r="BJ974" s="11" t="s">
        <v>106</v>
      </c>
      <c r="BK974" s="101" t="s">
        <v>3692</v>
      </c>
    </row>
    <row r="975" spans="2:63" s="1" customFormat="1" ht="49.15" customHeight="1">
      <c r="B975" s="90"/>
      <c r="C975" s="91" t="s">
        <v>3693</v>
      </c>
      <c r="D975" s="91" t="s">
        <v>102</v>
      </c>
      <c r="E975" s="92" t="s">
        <v>3694</v>
      </c>
      <c r="F975" s="93" t="s">
        <v>3695</v>
      </c>
      <c r="G975" s="94" t="s">
        <v>111</v>
      </c>
      <c r="H975" s="95">
        <v>100</v>
      </c>
      <c r="I975" s="96"/>
      <c r="J975" s="25"/>
      <c r="K975" s="97" t="s">
        <v>3</v>
      </c>
      <c r="L975" s="98" t="s">
        <v>43</v>
      </c>
      <c r="N975" s="99">
        <f>M975*H975</f>
        <v>0</v>
      </c>
      <c r="O975" s="99">
        <v>0</v>
      </c>
      <c r="P975" s="99">
        <f>O975*H975</f>
        <v>0</v>
      </c>
      <c r="Q975" s="99">
        <v>0</v>
      </c>
      <c r="R975" s="100">
        <f>Q975*H975</f>
        <v>0</v>
      </c>
      <c r="AP975" s="101" t="s">
        <v>106</v>
      </c>
      <c r="AR975" s="101" t="s">
        <v>102</v>
      </c>
      <c r="AS975" s="101" t="s">
        <v>72</v>
      </c>
      <c r="AW975" s="11" t="s">
        <v>107</v>
      </c>
      <c r="BC975" s="102" t="e">
        <f>IF(L975="základní",#REF!,0)</f>
        <v>#REF!</v>
      </c>
      <c r="BD975" s="102">
        <f>IF(L975="snížená",#REF!,0)</f>
        <v>0</v>
      </c>
      <c r="BE975" s="102">
        <f>IF(L975="zákl. přenesená",#REF!,0)</f>
        <v>0</v>
      </c>
      <c r="BF975" s="102">
        <f>IF(L975="sníž. přenesená",#REF!,0)</f>
        <v>0</v>
      </c>
      <c r="BG975" s="102">
        <f>IF(L975="nulová",#REF!,0)</f>
        <v>0</v>
      </c>
      <c r="BH975" s="11" t="s">
        <v>80</v>
      </c>
      <c r="BI975" s="102" t="e">
        <f>ROUND(#REF!*H975,2)</f>
        <v>#REF!</v>
      </c>
      <c r="BJ975" s="11" t="s">
        <v>106</v>
      </c>
      <c r="BK975" s="101" t="s">
        <v>3696</v>
      </c>
    </row>
    <row r="976" spans="2:63" s="1" customFormat="1" ht="49.15" customHeight="1">
      <c r="B976" s="90"/>
      <c r="C976" s="91" t="s">
        <v>3697</v>
      </c>
      <c r="D976" s="91" t="s">
        <v>102</v>
      </c>
      <c r="E976" s="92" t="s">
        <v>3698</v>
      </c>
      <c r="F976" s="93" t="s">
        <v>3699</v>
      </c>
      <c r="G976" s="94" t="s">
        <v>111</v>
      </c>
      <c r="H976" s="95">
        <v>100</v>
      </c>
      <c r="I976" s="96"/>
      <c r="J976" s="25"/>
      <c r="K976" s="97" t="s">
        <v>3</v>
      </c>
      <c r="L976" s="98" t="s">
        <v>43</v>
      </c>
      <c r="N976" s="99">
        <f>M976*H976</f>
        <v>0</v>
      </c>
      <c r="O976" s="99">
        <v>0</v>
      </c>
      <c r="P976" s="99">
        <f>O976*H976</f>
        <v>0</v>
      </c>
      <c r="Q976" s="99">
        <v>0</v>
      </c>
      <c r="R976" s="100">
        <f>Q976*H976</f>
        <v>0</v>
      </c>
      <c r="AP976" s="101" t="s">
        <v>106</v>
      </c>
      <c r="AR976" s="101" t="s">
        <v>102</v>
      </c>
      <c r="AS976" s="101" t="s">
        <v>72</v>
      </c>
      <c r="AW976" s="11" t="s">
        <v>107</v>
      </c>
      <c r="BC976" s="102" t="e">
        <f>IF(L976="základní",#REF!,0)</f>
        <v>#REF!</v>
      </c>
      <c r="BD976" s="102">
        <f>IF(L976="snížená",#REF!,0)</f>
        <v>0</v>
      </c>
      <c r="BE976" s="102">
        <f>IF(L976="zákl. přenesená",#REF!,0)</f>
        <v>0</v>
      </c>
      <c r="BF976" s="102">
        <f>IF(L976="sníž. přenesená",#REF!,0)</f>
        <v>0</v>
      </c>
      <c r="BG976" s="102">
        <f>IF(L976="nulová",#REF!,0)</f>
        <v>0</v>
      </c>
      <c r="BH976" s="11" t="s">
        <v>80</v>
      </c>
      <c r="BI976" s="102" t="e">
        <f>ROUND(#REF!*H976,2)</f>
        <v>#REF!</v>
      </c>
      <c r="BJ976" s="11" t="s">
        <v>106</v>
      </c>
      <c r="BK976" s="101" t="s">
        <v>3700</v>
      </c>
    </row>
    <row r="977" spans="2:63" s="1" customFormat="1" ht="49.15" customHeight="1">
      <c r="B977" s="90"/>
      <c r="C977" s="91" t="s">
        <v>3701</v>
      </c>
      <c r="D977" s="91" t="s">
        <v>102</v>
      </c>
      <c r="E977" s="92" t="s">
        <v>3702</v>
      </c>
      <c r="F977" s="93" t="s">
        <v>3703</v>
      </c>
      <c r="G977" s="94" t="s">
        <v>111</v>
      </c>
      <c r="H977" s="95">
        <v>10</v>
      </c>
      <c r="I977" s="96"/>
      <c r="J977" s="25"/>
      <c r="K977" s="97" t="s">
        <v>3</v>
      </c>
      <c r="L977" s="98" t="s">
        <v>43</v>
      </c>
      <c r="N977" s="99">
        <f>M977*H977</f>
        <v>0</v>
      </c>
      <c r="O977" s="99">
        <v>0</v>
      </c>
      <c r="P977" s="99">
        <f>O977*H977</f>
        <v>0</v>
      </c>
      <c r="Q977" s="99">
        <v>0</v>
      </c>
      <c r="R977" s="100">
        <f>Q977*H977</f>
        <v>0</v>
      </c>
      <c r="AP977" s="101" t="s">
        <v>106</v>
      </c>
      <c r="AR977" s="101" t="s">
        <v>102</v>
      </c>
      <c r="AS977" s="101" t="s">
        <v>72</v>
      </c>
      <c r="AW977" s="11" t="s">
        <v>107</v>
      </c>
      <c r="BC977" s="102" t="e">
        <f>IF(L977="základní",#REF!,0)</f>
        <v>#REF!</v>
      </c>
      <c r="BD977" s="102">
        <f>IF(L977="snížená",#REF!,0)</f>
        <v>0</v>
      </c>
      <c r="BE977" s="102">
        <f>IF(L977="zákl. přenesená",#REF!,0)</f>
        <v>0</v>
      </c>
      <c r="BF977" s="102">
        <f>IF(L977="sníž. přenesená",#REF!,0)</f>
        <v>0</v>
      </c>
      <c r="BG977" s="102">
        <f>IF(L977="nulová",#REF!,0)</f>
        <v>0</v>
      </c>
      <c r="BH977" s="11" t="s">
        <v>80</v>
      </c>
      <c r="BI977" s="102" t="e">
        <f>ROUND(#REF!*H977,2)</f>
        <v>#REF!</v>
      </c>
      <c r="BJ977" s="11" t="s">
        <v>106</v>
      </c>
      <c r="BK977" s="101" t="s">
        <v>3704</v>
      </c>
    </row>
    <row r="978" spans="2:63" s="1" customFormat="1" ht="49.15" customHeight="1">
      <c r="B978" s="90"/>
      <c r="C978" s="91" t="s">
        <v>3705</v>
      </c>
      <c r="D978" s="91" t="s">
        <v>102</v>
      </c>
      <c r="E978" s="92" t="s">
        <v>3706</v>
      </c>
      <c r="F978" s="93" t="s">
        <v>3707</v>
      </c>
      <c r="G978" s="94" t="s">
        <v>111</v>
      </c>
      <c r="H978" s="95">
        <v>100</v>
      </c>
      <c r="I978" s="96"/>
      <c r="J978" s="25"/>
      <c r="K978" s="97" t="s">
        <v>3</v>
      </c>
      <c r="L978" s="98" t="s">
        <v>43</v>
      </c>
      <c r="N978" s="99">
        <f>M978*H978</f>
        <v>0</v>
      </c>
      <c r="O978" s="99">
        <v>0</v>
      </c>
      <c r="P978" s="99">
        <f>O978*H978</f>
        <v>0</v>
      </c>
      <c r="Q978" s="99">
        <v>0</v>
      </c>
      <c r="R978" s="100">
        <f>Q978*H978</f>
        <v>0</v>
      </c>
      <c r="AP978" s="101" t="s">
        <v>106</v>
      </c>
      <c r="AR978" s="101" t="s">
        <v>102</v>
      </c>
      <c r="AS978" s="101" t="s">
        <v>72</v>
      </c>
      <c r="AW978" s="11" t="s">
        <v>107</v>
      </c>
      <c r="BC978" s="102" t="e">
        <f>IF(L978="základní",#REF!,0)</f>
        <v>#REF!</v>
      </c>
      <c r="BD978" s="102">
        <f>IF(L978="snížená",#REF!,0)</f>
        <v>0</v>
      </c>
      <c r="BE978" s="102">
        <f>IF(L978="zákl. přenesená",#REF!,0)</f>
        <v>0</v>
      </c>
      <c r="BF978" s="102">
        <f>IF(L978="sníž. přenesená",#REF!,0)</f>
        <v>0</v>
      </c>
      <c r="BG978" s="102">
        <f>IF(L978="nulová",#REF!,0)</f>
        <v>0</v>
      </c>
      <c r="BH978" s="11" t="s">
        <v>80</v>
      </c>
      <c r="BI978" s="102" t="e">
        <f>ROUND(#REF!*H978,2)</f>
        <v>#REF!</v>
      </c>
      <c r="BJ978" s="11" t="s">
        <v>106</v>
      </c>
      <c r="BK978" s="101" t="s">
        <v>3708</v>
      </c>
    </row>
    <row r="979" spans="2:63" s="1" customFormat="1" ht="49.15" customHeight="1">
      <c r="B979" s="90"/>
      <c r="C979" s="91" t="s">
        <v>3709</v>
      </c>
      <c r="D979" s="91" t="s">
        <v>102</v>
      </c>
      <c r="E979" s="92" t="s">
        <v>3710</v>
      </c>
      <c r="F979" s="93" t="s">
        <v>3711</v>
      </c>
      <c r="G979" s="94" t="s">
        <v>111</v>
      </c>
      <c r="H979" s="95">
        <v>100</v>
      </c>
      <c r="I979" s="96"/>
      <c r="J979" s="25"/>
      <c r="K979" s="97" t="s">
        <v>3</v>
      </c>
      <c r="L979" s="98" t="s">
        <v>43</v>
      </c>
      <c r="N979" s="99">
        <f>M979*H979</f>
        <v>0</v>
      </c>
      <c r="O979" s="99">
        <v>0</v>
      </c>
      <c r="P979" s="99">
        <f>O979*H979</f>
        <v>0</v>
      </c>
      <c r="Q979" s="99">
        <v>0</v>
      </c>
      <c r="R979" s="100">
        <f>Q979*H979</f>
        <v>0</v>
      </c>
      <c r="AP979" s="101" t="s">
        <v>106</v>
      </c>
      <c r="AR979" s="101" t="s">
        <v>102</v>
      </c>
      <c r="AS979" s="101" t="s">
        <v>72</v>
      </c>
      <c r="AW979" s="11" t="s">
        <v>107</v>
      </c>
      <c r="BC979" s="102" t="e">
        <f>IF(L979="základní",#REF!,0)</f>
        <v>#REF!</v>
      </c>
      <c r="BD979" s="102">
        <f>IF(L979="snížená",#REF!,0)</f>
        <v>0</v>
      </c>
      <c r="BE979" s="102">
        <f>IF(L979="zákl. přenesená",#REF!,0)</f>
        <v>0</v>
      </c>
      <c r="BF979" s="102">
        <f>IF(L979="sníž. přenesená",#REF!,0)</f>
        <v>0</v>
      </c>
      <c r="BG979" s="102">
        <f>IF(L979="nulová",#REF!,0)</f>
        <v>0</v>
      </c>
      <c r="BH979" s="11" t="s">
        <v>80</v>
      </c>
      <c r="BI979" s="102" t="e">
        <f>ROUND(#REF!*H979,2)</f>
        <v>#REF!</v>
      </c>
      <c r="BJ979" s="11" t="s">
        <v>106</v>
      </c>
      <c r="BK979" s="101" t="s">
        <v>3712</v>
      </c>
    </row>
    <row r="980" spans="2:63" s="1" customFormat="1" ht="123" customHeight="1">
      <c r="B980" s="90"/>
      <c r="C980" s="91" t="s">
        <v>3713</v>
      </c>
      <c r="D980" s="91" t="s">
        <v>102</v>
      </c>
      <c r="E980" s="92" t="s">
        <v>3714</v>
      </c>
      <c r="F980" s="93" t="s">
        <v>3715</v>
      </c>
      <c r="G980" s="94" t="s">
        <v>111</v>
      </c>
      <c r="H980" s="95">
        <v>50</v>
      </c>
      <c r="I980" s="96"/>
      <c r="J980" s="25"/>
      <c r="K980" s="97" t="s">
        <v>3</v>
      </c>
      <c r="L980" s="98" t="s">
        <v>43</v>
      </c>
      <c r="N980" s="99">
        <f>M980*H980</f>
        <v>0</v>
      </c>
      <c r="O980" s="99">
        <v>0</v>
      </c>
      <c r="P980" s="99">
        <f>O980*H980</f>
        <v>0</v>
      </c>
      <c r="Q980" s="99">
        <v>0</v>
      </c>
      <c r="R980" s="100">
        <f>Q980*H980</f>
        <v>0</v>
      </c>
      <c r="AP980" s="101" t="s">
        <v>106</v>
      </c>
      <c r="AR980" s="101" t="s">
        <v>102</v>
      </c>
      <c r="AS980" s="101" t="s">
        <v>72</v>
      </c>
      <c r="AW980" s="11" t="s">
        <v>107</v>
      </c>
      <c r="BC980" s="102" t="e">
        <f>IF(L980="základní",#REF!,0)</f>
        <v>#REF!</v>
      </c>
      <c r="BD980" s="102">
        <f>IF(L980="snížená",#REF!,0)</f>
        <v>0</v>
      </c>
      <c r="BE980" s="102">
        <f>IF(L980="zákl. přenesená",#REF!,0)</f>
        <v>0</v>
      </c>
      <c r="BF980" s="102">
        <f>IF(L980="sníž. přenesená",#REF!,0)</f>
        <v>0</v>
      </c>
      <c r="BG980" s="102">
        <f>IF(L980="nulová",#REF!,0)</f>
        <v>0</v>
      </c>
      <c r="BH980" s="11" t="s">
        <v>80</v>
      </c>
      <c r="BI980" s="102" t="e">
        <f>ROUND(#REF!*H980,2)</f>
        <v>#REF!</v>
      </c>
      <c r="BJ980" s="11" t="s">
        <v>106</v>
      </c>
      <c r="BK980" s="101" t="s">
        <v>3716</v>
      </c>
    </row>
    <row r="981" spans="2:63" s="1" customFormat="1" ht="123" customHeight="1">
      <c r="B981" s="90"/>
      <c r="C981" s="91" t="s">
        <v>3717</v>
      </c>
      <c r="D981" s="91" t="s">
        <v>102</v>
      </c>
      <c r="E981" s="92" t="s">
        <v>3718</v>
      </c>
      <c r="F981" s="93" t="s">
        <v>3719</v>
      </c>
      <c r="G981" s="94" t="s">
        <v>111</v>
      </c>
      <c r="H981" s="95">
        <v>5</v>
      </c>
      <c r="I981" s="96"/>
      <c r="J981" s="25"/>
      <c r="K981" s="97" t="s">
        <v>3</v>
      </c>
      <c r="L981" s="98" t="s">
        <v>43</v>
      </c>
      <c r="N981" s="99">
        <f>M981*H981</f>
        <v>0</v>
      </c>
      <c r="O981" s="99">
        <v>0</v>
      </c>
      <c r="P981" s="99">
        <f>O981*H981</f>
        <v>0</v>
      </c>
      <c r="Q981" s="99">
        <v>0</v>
      </c>
      <c r="R981" s="100">
        <f>Q981*H981</f>
        <v>0</v>
      </c>
      <c r="AP981" s="101" t="s">
        <v>106</v>
      </c>
      <c r="AR981" s="101" t="s">
        <v>102</v>
      </c>
      <c r="AS981" s="101" t="s">
        <v>72</v>
      </c>
      <c r="AW981" s="11" t="s">
        <v>107</v>
      </c>
      <c r="BC981" s="102" t="e">
        <f>IF(L981="základní",#REF!,0)</f>
        <v>#REF!</v>
      </c>
      <c r="BD981" s="102">
        <f>IF(L981="snížená",#REF!,0)</f>
        <v>0</v>
      </c>
      <c r="BE981" s="102">
        <f>IF(L981="zákl. přenesená",#REF!,0)</f>
        <v>0</v>
      </c>
      <c r="BF981" s="102">
        <f>IF(L981="sníž. přenesená",#REF!,0)</f>
        <v>0</v>
      </c>
      <c r="BG981" s="102">
        <f>IF(L981="nulová",#REF!,0)</f>
        <v>0</v>
      </c>
      <c r="BH981" s="11" t="s">
        <v>80</v>
      </c>
      <c r="BI981" s="102" t="e">
        <f>ROUND(#REF!*H981,2)</f>
        <v>#REF!</v>
      </c>
      <c r="BJ981" s="11" t="s">
        <v>106</v>
      </c>
      <c r="BK981" s="101" t="s">
        <v>3720</v>
      </c>
    </row>
    <row r="982" spans="2:63" s="1" customFormat="1" ht="49.15" customHeight="1">
      <c r="B982" s="90"/>
      <c r="C982" s="91" t="s">
        <v>3721</v>
      </c>
      <c r="D982" s="91" t="s">
        <v>102</v>
      </c>
      <c r="E982" s="92" t="s">
        <v>3722</v>
      </c>
      <c r="F982" s="93" t="s">
        <v>3723</v>
      </c>
      <c r="G982" s="94" t="s">
        <v>111</v>
      </c>
      <c r="H982" s="95">
        <v>20</v>
      </c>
      <c r="I982" s="96"/>
      <c r="J982" s="25"/>
      <c r="K982" s="97" t="s">
        <v>3</v>
      </c>
      <c r="L982" s="98" t="s">
        <v>43</v>
      </c>
      <c r="N982" s="99">
        <f>M982*H982</f>
        <v>0</v>
      </c>
      <c r="O982" s="99">
        <v>0</v>
      </c>
      <c r="P982" s="99">
        <f>O982*H982</f>
        <v>0</v>
      </c>
      <c r="Q982" s="99">
        <v>0</v>
      </c>
      <c r="R982" s="100">
        <f>Q982*H982</f>
        <v>0</v>
      </c>
      <c r="AP982" s="101" t="s">
        <v>106</v>
      </c>
      <c r="AR982" s="101" t="s">
        <v>102</v>
      </c>
      <c r="AS982" s="101" t="s">
        <v>72</v>
      </c>
      <c r="AW982" s="11" t="s">
        <v>107</v>
      </c>
      <c r="BC982" s="102" t="e">
        <f>IF(L982="základní",#REF!,0)</f>
        <v>#REF!</v>
      </c>
      <c r="BD982" s="102">
        <f>IF(L982="snížená",#REF!,0)</f>
        <v>0</v>
      </c>
      <c r="BE982" s="102">
        <f>IF(L982="zákl. přenesená",#REF!,0)</f>
        <v>0</v>
      </c>
      <c r="BF982" s="102">
        <f>IF(L982="sníž. přenesená",#REF!,0)</f>
        <v>0</v>
      </c>
      <c r="BG982" s="102">
        <f>IF(L982="nulová",#REF!,0)</f>
        <v>0</v>
      </c>
      <c r="BH982" s="11" t="s">
        <v>80</v>
      </c>
      <c r="BI982" s="102" t="e">
        <f>ROUND(#REF!*H982,2)</f>
        <v>#REF!</v>
      </c>
      <c r="BJ982" s="11" t="s">
        <v>106</v>
      </c>
      <c r="BK982" s="101" t="s">
        <v>3724</v>
      </c>
    </row>
    <row r="983" spans="2:63" s="1" customFormat="1" ht="49.15" customHeight="1">
      <c r="B983" s="90"/>
      <c r="C983" s="91" t="s">
        <v>3725</v>
      </c>
      <c r="D983" s="91" t="s">
        <v>102</v>
      </c>
      <c r="E983" s="92" t="s">
        <v>3726</v>
      </c>
      <c r="F983" s="93" t="s">
        <v>3727</v>
      </c>
      <c r="G983" s="94" t="s">
        <v>111</v>
      </c>
      <c r="H983" s="95">
        <v>5</v>
      </c>
      <c r="I983" s="96"/>
      <c r="J983" s="25"/>
      <c r="K983" s="97" t="s">
        <v>3</v>
      </c>
      <c r="L983" s="98" t="s">
        <v>43</v>
      </c>
      <c r="N983" s="99">
        <f>M983*H983</f>
        <v>0</v>
      </c>
      <c r="O983" s="99">
        <v>0</v>
      </c>
      <c r="P983" s="99">
        <f>O983*H983</f>
        <v>0</v>
      </c>
      <c r="Q983" s="99">
        <v>0</v>
      </c>
      <c r="R983" s="100">
        <f>Q983*H983</f>
        <v>0</v>
      </c>
      <c r="AP983" s="101" t="s">
        <v>106</v>
      </c>
      <c r="AR983" s="101" t="s">
        <v>102</v>
      </c>
      <c r="AS983" s="101" t="s">
        <v>72</v>
      </c>
      <c r="AW983" s="11" t="s">
        <v>107</v>
      </c>
      <c r="BC983" s="102" t="e">
        <f>IF(L983="základní",#REF!,0)</f>
        <v>#REF!</v>
      </c>
      <c r="BD983" s="102">
        <f>IF(L983="snížená",#REF!,0)</f>
        <v>0</v>
      </c>
      <c r="BE983" s="102">
        <f>IF(L983="zákl. přenesená",#REF!,0)</f>
        <v>0</v>
      </c>
      <c r="BF983" s="102">
        <f>IF(L983="sníž. přenesená",#REF!,0)</f>
        <v>0</v>
      </c>
      <c r="BG983" s="102">
        <f>IF(L983="nulová",#REF!,0)</f>
        <v>0</v>
      </c>
      <c r="BH983" s="11" t="s">
        <v>80</v>
      </c>
      <c r="BI983" s="102" t="e">
        <f>ROUND(#REF!*H983,2)</f>
        <v>#REF!</v>
      </c>
      <c r="BJ983" s="11" t="s">
        <v>106</v>
      </c>
      <c r="BK983" s="101" t="s">
        <v>3728</v>
      </c>
    </row>
    <row r="984" spans="2:63" s="1" customFormat="1" ht="78" customHeight="1">
      <c r="B984" s="90"/>
      <c r="C984" s="91" t="s">
        <v>3729</v>
      </c>
      <c r="D984" s="91" t="s">
        <v>102</v>
      </c>
      <c r="E984" s="92" t="s">
        <v>3730</v>
      </c>
      <c r="F984" s="93" t="s">
        <v>3731</v>
      </c>
      <c r="G984" s="94" t="s">
        <v>111</v>
      </c>
      <c r="H984" s="95">
        <v>30</v>
      </c>
      <c r="I984" s="96"/>
      <c r="J984" s="25"/>
      <c r="K984" s="97" t="s">
        <v>3</v>
      </c>
      <c r="L984" s="98" t="s">
        <v>43</v>
      </c>
      <c r="N984" s="99">
        <f>M984*H984</f>
        <v>0</v>
      </c>
      <c r="O984" s="99">
        <v>0</v>
      </c>
      <c r="P984" s="99">
        <f>O984*H984</f>
        <v>0</v>
      </c>
      <c r="Q984" s="99">
        <v>0</v>
      </c>
      <c r="R984" s="100">
        <f>Q984*H984</f>
        <v>0</v>
      </c>
      <c r="AP984" s="101" t="s">
        <v>106</v>
      </c>
      <c r="AR984" s="101" t="s">
        <v>102</v>
      </c>
      <c r="AS984" s="101" t="s">
        <v>72</v>
      </c>
      <c r="AW984" s="11" t="s">
        <v>107</v>
      </c>
      <c r="BC984" s="102" t="e">
        <f>IF(L984="základní",#REF!,0)</f>
        <v>#REF!</v>
      </c>
      <c r="BD984" s="102">
        <f>IF(L984="snížená",#REF!,0)</f>
        <v>0</v>
      </c>
      <c r="BE984" s="102">
        <f>IF(L984="zákl. přenesená",#REF!,0)</f>
        <v>0</v>
      </c>
      <c r="BF984" s="102">
        <f>IF(L984="sníž. přenesená",#REF!,0)</f>
        <v>0</v>
      </c>
      <c r="BG984" s="102">
        <f>IF(L984="nulová",#REF!,0)</f>
        <v>0</v>
      </c>
      <c r="BH984" s="11" t="s">
        <v>80</v>
      </c>
      <c r="BI984" s="102" t="e">
        <f>ROUND(#REF!*H984,2)</f>
        <v>#REF!</v>
      </c>
      <c r="BJ984" s="11" t="s">
        <v>106</v>
      </c>
      <c r="BK984" s="101" t="s">
        <v>3732</v>
      </c>
    </row>
    <row r="985" spans="2:63" s="1" customFormat="1" ht="76.349999999999994" customHeight="1">
      <c r="B985" s="90"/>
      <c r="C985" s="91" t="s">
        <v>3733</v>
      </c>
      <c r="D985" s="91" t="s">
        <v>102</v>
      </c>
      <c r="E985" s="92" t="s">
        <v>3734</v>
      </c>
      <c r="F985" s="93" t="s">
        <v>3735</v>
      </c>
      <c r="G985" s="94" t="s">
        <v>111</v>
      </c>
      <c r="H985" s="95">
        <v>5</v>
      </c>
      <c r="I985" s="96"/>
      <c r="J985" s="25"/>
      <c r="K985" s="97" t="s">
        <v>3</v>
      </c>
      <c r="L985" s="98" t="s">
        <v>43</v>
      </c>
      <c r="N985" s="99">
        <f>M985*H985</f>
        <v>0</v>
      </c>
      <c r="O985" s="99">
        <v>0</v>
      </c>
      <c r="P985" s="99">
        <f>O985*H985</f>
        <v>0</v>
      </c>
      <c r="Q985" s="99">
        <v>0</v>
      </c>
      <c r="R985" s="100">
        <f>Q985*H985</f>
        <v>0</v>
      </c>
      <c r="AP985" s="101" t="s">
        <v>106</v>
      </c>
      <c r="AR985" s="101" t="s">
        <v>102</v>
      </c>
      <c r="AS985" s="101" t="s">
        <v>72</v>
      </c>
      <c r="AW985" s="11" t="s">
        <v>107</v>
      </c>
      <c r="BC985" s="102" t="e">
        <f>IF(L985="základní",#REF!,0)</f>
        <v>#REF!</v>
      </c>
      <c r="BD985" s="102">
        <f>IF(L985="snížená",#REF!,0)</f>
        <v>0</v>
      </c>
      <c r="BE985" s="102">
        <f>IF(L985="zákl. přenesená",#REF!,0)</f>
        <v>0</v>
      </c>
      <c r="BF985" s="102">
        <f>IF(L985="sníž. přenesená",#REF!,0)</f>
        <v>0</v>
      </c>
      <c r="BG985" s="102">
        <f>IF(L985="nulová",#REF!,0)</f>
        <v>0</v>
      </c>
      <c r="BH985" s="11" t="s">
        <v>80</v>
      </c>
      <c r="BI985" s="102" t="e">
        <f>ROUND(#REF!*H985,2)</f>
        <v>#REF!</v>
      </c>
      <c r="BJ985" s="11" t="s">
        <v>106</v>
      </c>
      <c r="BK985" s="101" t="s">
        <v>3736</v>
      </c>
    </row>
    <row r="986" spans="2:63" s="1" customFormat="1" ht="37.9" customHeight="1">
      <c r="B986" s="90"/>
      <c r="C986" s="91" t="s">
        <v>3737</v>
      </c>
      <c r="D986" s="91" t="s">
        <v>102</v>
      </c>
      <c r="E986" s="92" t="s">
        <v>3738</v>
      </c>
      <c r="F986" s="93" t="s">
        <v>3739</v>
      </c>
      <c r="G986" s="94" t="s">
        <v>111</v>
      </c>
      <c r="H986" s="95">
        <v>30</v>
      </c>
      <c r="I986" s="96"/>
      <c r="J986" s="25"/>
      <c r="K986" s="97" t="s">
        <v>3</v>
      </c>
      <c r="L986" s="98" t="s">
        <v>43</v>
      </c>
      <c r="N986" s="99">
        <f>M986*H986</f>
        <v>0</v>
      </c>
      <c r="O986" s="99">
        <v>0</v>
      </c>
      <c r="P986" s="99">
        <f>O986*H986</f>
        <v>0</v>
      </c>
      <c r="Q986" s="99">
        <v>0</v>
      </c>
      <c r="R986" s="100">
        <f>Q986*H986</f>
        <v>0</v>
      </c>
      <c r="AP986" s="101" t="s">
        <v>106</v>
      </c>
      <c r="AR986" s="101" t="s">
        <v>102</v>
      </c>
      <c r="AS986" s="101" t="s">
        <v>72</v>
      </c>
      <c r="AW986" s="11" t="s">
        <v>107</v>
      </c>
      <c r="BC986" s="102" t="e">
        <f>IF(L986="základní",#REF!,0)</f>
        <v>#REF!</v>
      </c>
      <c r="BD986" s="102">
        <f>IF(L986="snížená",#REF!,0)</f>
        <v>0</v>
      </c>
      <c r="BE986" s="102">
        <f>IF(L986="zákl. přenesená",#REF!,0)</f>
        <v>0</v>
      </c>
      <c r="BF986" s="102">
        <f>IF(L986="sníž. přenesená",#REF!,0)</f>
        <v>0</v>
      </c>
      <c r="BG986" s="102">
        <f>IF(L986="nulová",#REF!,0)</f>
        <v>0</v>
      </c>
      <c r="BH986" s="11" t="s">
        <v>80</v>
      </c>
      <c r="BI986" s="102" t="e">
        <f>ROUND(#REF!*H986,2)</f>
        <v>#REF!</v>
      </c>
      <c r="BJ986" s="11" t="s">
        <v>106</v>
      </c>
      <c r="BK986" s="101" t="s">
        <v>3740</v>
      </c>
    </row>
    <row r="987" spans="2:63" s="1" customFormat="1" ht="37.9" customHeight="1">
      <c r="B987" s="90"/>
      <c r="C987" s="91" t="s">
        <v>3741</v>
      </c>
      <c r="D987" s="91" t="s">
        <v>102</v>
      </c>
      <c r="E987" s="92" t="s">
        <v>3742</v>
      </c>
      <c r="F987" s="93" t="s">
        <v>3743</v>
      </c>
      <c r="G987" s="94" t="s">
        <v>111</v>
      </c>
      <c r="H987" s="95">
        <v>5</v>
      </c>
      <c r="I987" s="96"/>
      <c r="J987" s="25"/>
      <c r="K987" s="97" t="s">
        <v>3</v>
      </c>
      <c r="L987" s="98" t="s">
        <v>43</v>
      </c>
      <c r="N987" s="99">
        <f>M987*H987</f>
        <v>0</v>
      </c>
      <c r="O987" s="99">
        <v>0</v>
      </c>
      <c r="P987" s="99">
        <f>O987*H987</f>
        <v>0</v>
      </c>
      <c r="Q987" s="99">
        <v>0</v>
      </c>
      <c r="R987" s="100">
        <f>Q987*H987</f>
        <v>0</v>
      </c>
      <c r="AP987" s="101" t="s">
        <v>106</v>
      </c>
      <c r="AR987" s="101" t="s">
        <v>102</v>
      </c>
      <c r="AS987" s="101" t="s">
        <v>72</v>
      </c>
      <c r="AW987" s="11" t="s">
        <v>107</v>
      </c>
      <c r="BC987" s="102" t="e">
        <f>IF(L987="základní",#REF!,0)</f>
        <v>#REF!</v>
      </c>
      <c r="BD987" s="102">
        <f>IF(L987="snížená",#REF!,0)</f>
        <v>0</v>
      </c>
      <c r="BE987" s="102">
        <f>IF(L987="zákl. přenesená",#REF!,0)</f>
        <v>0</v>
      </c>
      <c r="BF987" s="102">
        <f>IF(L987="sníž. přenesená",#REF!,0)</f>
        <v>0</v>
      </c>
      <c r="BG987" s="102">
        <f>IF(L987="nulová",#REF!,0)</f>
        <v>0</v>
      </c>
      <c r="BH987" s="11" t="s">
        <v>80</v>
      </c>
      <c r="BI987" s="102" t="e">
        <f>ROUND(#REF!*H987,2)</f>
        <v>#REF!</v>
      </c>
      <c r="BJ987" s="11" t="s">
        <v>106</v>
      </c>
      <c r="BK987" s="101" t="s">
        <v>3744</v>
      </c>
    </row>
    <row r="988" spans="2:63" s="1" customFormat="1" ht="37.9" customHeight="1">
      <c r="B988" s="90"/>
      <c r="C988" s="91" t="s">
        <v>3745</v>
      </c>
      <c r="D988" s="91" t="s">
        <v>102</v>
      </c>
      <c r="E988" s="92" t="s">
        <v>3746</v>
      </c>
      <c r="F988" s="93" t="s">
        <v>3747</v>
      </c>
      <c r="G988" s="94" t="s">
        <v>111</v>
      </c>
      <c r="H988" s="95">
        <v>30</v>
      </c>
      <c r="I988" s="96"/>
      <c r="J988" s="25"/>
      <c r="K988" s="97" t="s">
        <v>3</v>
      </c>
      <c r="L988" s="98" t="s">
        <v>43</v>
      </c>
      <c r="N988" s="99">
        <f>M988*H988</f>
        <v>0</v>
      </c>
      <c r="O988" s="99">
        <v>0</v>
      </c>
      <c r="P988" s="99">
        <f>O988*H988</f>
        <v>0</v>
      </c>
      <c r="Q988" s="99">
        <v>0</v>
      </c>
      <c r="R988" s="100">
        <f>Q988*H988</f>
        <v>0</v>
      </c>
      <c r="AP988" s="101" t="s">
        <v>106</v>
      </c>
      <c r="AR988" s="101" t="s">
        <v>102</v>
      </c>
      <c r="AS988" s="101" t="s">
        <v>72</v>
      </c>
      <c r="AW988" s="11" t="s">
        <v>107</v>
      </c>
      <c r="BC988" s="102" t="e">
        <f>IF(L988="základní",#REF!,0)</f>
        <v>#REF!</v>
      </c>
      <c r="BD988" s="102">
        <f>IF(L988="snížená",#REF!,0)</f>
        <v>0</v>
      </c>
      <c r="BE988" s="102">
        <f>IF(L988="zákl. přenesená",#REF!,0)</f>
        <v>0</v>
      </c>
      <c r="BF988" s="102">
        <f>IF(L988="sníž. přenesená",#REF!,0)</f>
        <v>0</v>
      </c>
      <c r="BG988" s="102">
        <f>IF(L988="nulová",#REF!,0)</f>
        <v>0</v>
      </c>
      <c r="BH988" s="11" t="s">
        <v>80</v>
      </c>
      <c r="BI988" s="102" t="e">
        <f>ROUND(#REF!*H988,2)</f>
        <v>#REF!</v>
      </c>
      <c r="BJ988" s="11" t="s">
        <v>106</v>
      </c>
      <c r="BK988" s="101" t="s">
        <v>3748</v>
      </c>
    </row>
    <row r="989" spans="2:63" s="1" customFormat="1" ht="37.9" customHeight="1">
      <c r="B989" s="90"/>
      <c r="C989" s="91" t="s">
        <v>3749</v>
      </c>
      <c r="D989" s="91" t="s">
        <v>102</v>
      </c>
      <c r="E989" s="92" t="s">
        <v>3750</v>
      </c>
      <c r="F989" s="93" t="s">
        <v>3751</v>
      </c>
      <c r="G989" s="94" t="s">
        <v>111</v>
      </c>
      <c r="H989" s="95">
        <v>5</v>
      </c>
      <c r="I989" s="96"/>
      <c r="J989" s="25"/>
      <c r="K989" s="97" t="s">
        <v>3</v>
      </c>
      <c r="L989" s="98" t="s">
        <v>43</v>
      </c>
      <c r="N989" s="99">
        <f>M989*H989</f>
        <v>0</v>
      </c>
      <c r="O989" s="99">
        <v>0</v>
      </c>
      <c r="P989" s="99">
        <f>O989*H989</f>
        <v>0</v>
      </c>
      <c r="Q989" s="99">
        <v>0</v>
      </c>
      <c r="R989" s="100">
        <f>Q989*H989</f>
        <v>0</v>
      </c>
      <c r="AP989" s="101" t="s">
        <v>106</v>
      </c>
      <c r="AR989" s="101" t="s">
        <v>102</v>
      </c>
      <c r="AS989" s="101" t="s">
        <v>72</v>
      </c>
      <c r="AW989" s="11" t="s">
        <v>107</v>
      </c>
      <c r="BC989" s="102" t="e">
        <f>IF(L989="základní",#REF!,0)</f>
        <v>#REF!</v>
      </c>
      <c r="BD989" s="102">
        <f>IF(L989="snížená",#REF!,0)</f>
        <v>0</v>
      </c>
      <c r="BE989" s="102">
        <f>IF(L989="zákl. přenesená",#REF!,0)</f>
        <v>0</v>
      </c>
      <c r="BF989" s="102">
        <f>IF(L989="sníž. přenesená",#REF!,0)</f>
        <v>0</v>
      </c>
      <c r="BG989" s="102">
        <f>IF(L989="nulová",#REF!,0)</f>
        <v>0</v>
      </c>
      <c r="BH989" s="11" t="s">
        <v>80</v>
      </c>
      <c r="BI989" s="102" t="e">
        <f>ROUND(#REF!*H989,2)</f>
        <v>#REF!</v>
      </c>
      <c r="BJ989" s="11" t="s">
        <v>106</v>
      </c>
      <c r="BK989" s="101" t="s">
        <v>3752</v>
      </c>
    </row>
    <row r="990" spans="2:63" s="1" customFormat="1" ht="37.9" customHeight="1">
      <c r="B990" s="90"/>
      <c r="C990" s="91" t="s">
        <v>3753</v>
      </c>
      <c r="D990" s="91" t="s">
        <v>102</v>
      </c>
      <c r="E990" s="92" t="s">
        <v>3754</v>
      </c>
      <c r="F990" s="93" t="s">
        <v>3755</v>
      </c>
      <c r="G990" s="94" t="s">
        <v>111</v>
      </c>
      <c r="H990" s="95">
        <v>30</v>
      </c>
      <c r="I990" s="96"/>
      <c r="J990" s="25"/>
      <c r="K990" s="97" t="s">
        <v>3</v>
      </c>
      <c r="L990" s="98" t="s">
        <v>43</v>
      </c>
      <c r="N990" s="99">
        <f>M990*H990</f>
        <v>0</v>
      </c>
      <c r="O990" s="99">
        <v>0</v>
      </c>
      <c r="P990" s="99">
        <f>O990*H990</f>
        <v>0</v>
      </c>
      <c r="Q990" s="99">
        <v>0</v>
      </c>
      <c r="R990" s="100">
        <f>Q990*H990</f>
        <v>0</v>
      </c>
      <c r="AP990" s="101" t="s">
        <v>106</v>
      </c>
      <c r="AR990" s="101" t="s">
        <v>102</v>
      </c>
      <c r="AS990" s="101" t="s">
        <v>72</v>
      </c>
      <c r="AW990" s="11" t="s">
        <v>107</v>
      </c>
      <c r="BC990" s="102" t="e">
        <f>IF(L990="základní",#REF!,0)</f>
        <v>#REF!</v>
      </c>
      <c r="BD990" s="102">
        <f>IF(L990="snížená",#REF!,0)</f>
        <v>0</v>
      </c>
      <c r="BE990" s="102">
        <f>IF(L990="zákl. přenesená",#REF!,0)</f>
        <v>0</v>
      </c>
      <c r="BF990" s="102">
        <f>IF(L990="sníž. přenesená",#REF!,0)</f>
        <v>0</v>
      </c>
      <c r="BG990" s="102">
        <f>IF(L990="nulová",#REF!,0)</f>
        <v>0</v>
      </c>
      <c r="BH990" s="11" t="s">
        <v>80</v>
      </c>
      <c r="BI990" s="102" t="e">
        <f>ROUND(#REF!*H990,2)</f>
        <v>#REF!</v>
      </c>
      <c r="BJ990" s="11" t="s">
        <v>106</v>
      </c>
      <c r="BK990" s="101" t="s">
        <v>3756</v>
      </c>
    </row>
    <row r="991" spans="2:63" s="1" customFormat="1" ht="37.9" customHeight="1">
      <c r="B991" s="90"/>
      <c r="C991" s="91" t="s">
        <v>3757</v>
      </c>
      <c r="D991" s="91" t="s">
        <v>102</v>
      </c>
      <c r="E991" s="92" t="s">
        <v>3758</v>
      </c>
      <c r="F991" s="93" t="s">
        <v>3759</v>
      </c>
      <c r="G991" s="94" t="s">
        <v>111</v>
      </c>
      <c r="H991" s="95">
        <v>5</v>
      </c>
      <c r="I991" s="96"/>
      <c r="J991" s="25"/>
      <c r="K991" s="97" t="s">
        <v>3</v>
      </c>
      <c r="L991" s="98" t="s">
        <v>43</v>
      </c>
      <c r="N991" s="99">
        <f>M991*H991</f>
        <v>0</v>
      </c>
      <c r="O991" s="99">
        <v>0</v>
      </c>
      <c r="P991" s="99">
        <f>O991*H991</f>
        <v>0</v>
      </c>
      <c r="Q991" s="99">
        <v>0</v>
      </c>
      <c r="R991" s="100">
        <f>Q991*H991</f>
        <v>0</v>
      </c>
      <c r="AP991" s="101" t="s">
        <v>106</v>
      </c>
      <c r="AR991" s="101" t="s">
        <v>102</v>
      </c>
      <c r="AS991" s="101" t="s">
        <v>72</v>
      </c>
      <c r="AW991" s="11" t="s">
        <v>107</v>
      </c>
      <c r="BC991" s="102" t="e">
        <f>IF(L991="základní",#REF!,0)</f>
        <v>#REF!</v>
      </c>
      <c r="BD991" s="102">
        <f>IF(L991="snížená",#REF!,0)</f>
        <v>0</v>
      </c>
      <c r="BE991" s="102">
        <f>IF(L991="zákl. přenesená",#REF!,0)</f>
        <v>0</v>
      </c>
      <c r="BF991" s="102">
        <f>IF(L991="sníž. přenesená",#REF!,0)</f>
        <v>0</v>
      </c>
      <c r="BG991" s="102">
        <f>IF(L991="nulová",#REF!,0)</f>
        <v>0</v>
      </c>
      <c r="BH991" s="11" t="s">
        <v>80</v>
      </c>
      <c r="BI991" s="102" t="e">
        <f>ROUND(#REF!*H991,2)</f>
        <v>#REF!</v>
      </c>
      <c r="BJ991" s="11" t="s">
        <v>106</v>
      </c>
      <c r="BK991" s="101" t="s">
        <v>3760</v>
      </c>
    </row>
    <row r="992" spans="2:63" s="1" customFormat="1" ht="55.5" customHeight="1">
      <c r="B992" s="90"/>
      <c r="C992" s="91" t="s">
        <v>3761</v>
      </c>
      <c r="D992" s="91" t="s">
        <v>102</v>
      </c>
      <c r="E992" s="92" t="s">
        <v>3762</v>
      </c>
      <c r="F992" s="93" t="s">
        <v>3763</v>
      </c>
      <c r="G992" s="94" t="s">
        <v>111</v>
      </c>
      <c r="H992" s="95">
        <v>30</v>
      </c>
      <c r="I992" s="96"/>
      <c r="J992" s="25"/>
      <c r="K992" s="97" t="s">
        <v>3</v>
      </c>
      <c r="L992" s="98" t="s">
        <v>43</v>
      </c>
      <c r="N992" s="99">
        <f>M992*H992</f>
        <v>0</v>
      </c>
      <c r="O992" s="99">
        <v>0</v>
      </c>
      <c r="P992" s="99">
        <f>O992*H992</f>
        <v>0</v>
      </c>
      <c r="Q992" s="99">
        <v>0</v>
      </c>
      <c r="R992" s="100">
        <f>Q992*H992</f>
        <v>0</v>
      </c>
      <c r="AP992" s="101" t="s">
        <v>106</v>
      </c>
      <c r="AR992" s="101" t="s">
        <v>102</v>
      </c>
      <c r="AS992" s="101" t="s">
        <v>72</v>
      </c>
      <c r="AW992" s="11" t="s">
        <v>107</v>
      </c>
      <c r="BC992" s="102" t="e">
        <f>IF(L992="základní",#REF!,0)</f>
        <v>#REF!</v>
      </c>
      <c r="BD992" s="102">
        <f>IF(L992="snížená",#REF!,0)</f>
        <v>0</v>
      </c>
      <c r="BE992" s="102">
        <f>IF(L992="zákl. přenesená",#REF!,0)</f>
        <v>0</v>
      </c>
      <c r="BF992" s="102">
        <f>IF(L992="sníž. přenesená",#REF!,0)</f>
        <v>0</v>
      </c>
      <c r="BG992" s="102">
        <f>IF(L992="nulová",#REF!,0)</f>
        <v>0</v>
      </c>
      <c r="BH992" s="11" t="s">
        <v>80</v>
      </c>
      <c r="BI992" s="102" t="e">
        <f>ROUND(#REF!*H992,2)</f>
        <v>#REF!</v>
      </c>
      <c r="BJ992" s="11" t="s">
        <v>106</v>
      </c>
      <c r="BK992" s="101" t="s">
        <v>3764</v>
      </c>
    </row>
    <row r="993" spans="2:63" s="1" customFormat="1" ht="55.5" customHeight="1">
      <c r="B993" s="90"/>
      <c r="C993" s="91" t="s">
        <v>3765</v>
      </c>
      <c r="D993" s="91" t="s">
        <v>102</v>
      </c>
      <c r="E993" s="92" t="s">
        <v>3766</v>
      </c>
      <c r="F993" s="93" t="s">
        <v>3767</v>
      </c>
      <c r="G993" s="94" t="s">
        <v>111</v>
      </c>
      <c r="H993" s="95">
        <v>5</v>
      </c>
      <c r="I993" s="96"/>
      <c r="J993" s="25"/>
      <c r="K993" s="97" t="s">
        <v>3</v>
      </c>
      <c r="L993" s="98" t="s">
        <v>43</v>
      </c>
      <c r="N993" s="99">
        <f>M993*H993</f>
        <v>0</v>
      </c>
      <c r="O993" s="99">
        <v>0</v>
      </c>
      <c r="P993" s="99">
        <f>O993*H993</f>
        <v>0</v>
      </c>
      <c r="Q993" s="99">
        <v>0</v>
      </c>
      <c r="R993" s="100">
        <f>Q993*H993</f>
        <v>0</v>
      </c>
      <c r="AP993" s="101" t="s">
        <v>106</v>
      </c>
      <c r="AR993" s="101" t="s">
        <v>102</v>
      </c>
      <c r="AS993" s="101" t="s">
        <v>72</v>
      </c>
      <c r="AW993" s="11" t="s">
        <v>107</v>
      </c>
      <c r="BC993" s="102" t="e">
        <f>IF(L993="základní",#REF!,0)</f>
        <v>#REF!</v>
      </c>
      <c r="BD993" s="102">
        <f>IF(L993="snížená",#REF!,0)</f>
        <v>0</v>
      </c>
      <c r="BE993" s="102">
        <f>IF(L993="zákl. přenesená",#REF!,0)</f>
        <v>0</v>
      </c>
      <c r="BF993" s="102">
        <f>IF(L993="sníž. přenesená",#REF!,0)</f>
        <v>0</v>
      </c>
      <c r="BG993" s="102">
        <f>IF(L993="nulová",#REF!,0)</f>
        <v>0</v>
      </c>
      <c r="BH993" s="11" t="s">
        <v>80</v>
      </c>
      <c r="BI993" s="102" t="e">
        <f>ROUND(#REF!*H993,2)</f>
        <v>#REF!</v>
      </c>
      <c r="BJ993" s="11" t="s">
        <v>106</v>
      </c>
      <c r="BK993" s="101" t="s">
        <v>3768</v>
      </c>
    </row>
    <row r="994" spans="2:63" s="1" customFormat="1" ht="55.5" customHeight="1">
      <c r="B994" s="90"/>
      <c r="C994" s="91" t="s">
        <v>3769</v>
      </c>
      <c r="D994" s="91" t="s">
        <v>102</v>
      </c>
      <c r="E994" s="92" t="s">
        <v>3770</v>
      </c>
      <c r="F994" s="93" t="s">
        <v>3771</v>
      </c>
      <c r="G994" s="94" t="s">
        <v>111</v>
      </c>
      <c r="H994" s="95">
        <v>30</v>
      </c>
      <c r="I994" s="96"/>
      <c r="J994" s="25"/>
      <c r="K994" s="97" t="s">
        <v>3</v>
      </c>
      <c r="L994" s="98" t="s">
        <v>43</v>
      </c>
      <c r="N994" s="99">
        <f>M994*H994</f>
        <v>0</v>
      </c>
      <c r="O994" s="99">
        <v>0</v>
      </c>
      <c r="P994" s="99">
        <f>O994*H994</f>
        <v>0</v>
      </c>
      <c r="Q994" s="99">
        <v>0</v>
      </c>
      <c r="R994" s="100">
        <f>Q994*H994</f>
        <v>0</v>
      </c>
      <c r="AP994" s="101" t="s">
        <v>106</v>
      </c>
      <c r="AR994" s="101" t="s">
        <v>102</v>
      </c>
      <c r="AS994" s="101" t="s">
        <v>72</v>
      </c>
      <c r="AW994" s="11" t="s">
        <v>107</v>
      </c>
      <c r="BC994" s="102" t="e">
        <f>IF(L994="základní",#REF!,0)</f>
        <v>#REF!</v>
      </c>
      <c r="BD994" s="102">
        <f>IF(L994="snížená",#REF!,0)</f>
        <v>0</v>
      </c>
      <c r="BE994" s="102">
        <f>IF(L994="zákl. přenesená",#REF!,0)</f>
        <v>0</v>
      </c>
      <c r="BF994" s="102">
        <f>IF(L994="sníž. přenesená",#REF!,0)</f>
        <v>0</v>
      </c>
      <c r="BG994" s="102">
        <f>IF(L994="nulová",#REF!,0)</f>
        <v>0</v>
      </c>
      <c r="BH994" s="11" t="s">
        <v>80</v>
      </c>
      <c r="BI994" s="102" t="e">
        <f>ROUND(#REF!*H994,2)</f>
        <v>#REF!</v>
      </c>
      <c r="BJ994" s="11" t="s">
        <v>106</v>
      </c>
      <c r="BK994" s="101" t="s">
        <v>3772</v>
      </c>
    </row>
    <row r="995" spans="2:63" s="1" customFormat="1" ht="55.5" customHeight="1">
      <c r="B995" s="90"/>
      <c r="C995" s="91" t="s">
        <v>3773</v>
      </c>
      <c r="D995" s="91" t="s">
        <v>102</v>
      </c>
      <c r="E995" s="92" t="s">
        <v>3774</v>
      </c>
      <c r="F995" s="93" t="s">
        <v>3775</v>
      </c>
      <c r="G995" s="94" t="s">
        <v>111</v>
      </c>
      <c r="H995" s="95">
        <v>5</v>
      </c>
      <c r="I995" s="96"/>
      <c r="J995" s="25"/>
      <c r="K995" s="97" t="s">
        <v>3</v>
      </c>
      <c r="L995" s="98" t="s">
        <v>43</v>
      </c>
      <c r="N995" s="99">
        <f>M995*H995</f>
        <v>0</v>
      </c>
      <c r="O995" s="99">
        <v>0</v>
      </c>
      <c r="P995" s="99">
        <f>O995*H995</f>
        <v>0</v>
      </c>
      <c r="Q995" s="99">
        <v>0</v>
      </c>
      <c r="R995" s="100">
        <f>Q995*H995</f>
        <v>0</v>
      </c>
      <c r="AP995" s="101" t="s">
        <v>106</v>
      </c>
      <c r="AR995" s="101" t="s">
        <v>102</v>
      </c>
      <c r="AS995" s="101" t="s">
        <v>72</v>
      </c>
      <c r="AW995" s="11" t="s">
        <v>107</v>
      </c>
      <c r="BC995" s="102" t="e">
        <f>IF(L995="základní",#REF!,0)</f>
        <v>#REF!</v>
      </c>
      <c r="BD995" s="102">
        <f>IF(L995="snížená",#REF!,0)</f>
        <v>0</v>
      </c>
      <c r="BE995" s="102">
        <f>IF(L995="zákl. přenesená",#REF!,0)</f>
        <v>0</v>
      </c>
      <c r="BF995" s="102">
        <f>IF(L995="sníž. přenesená",#REF!,0)</f>
        <v>0</v>
      </c>
      <c r="BG995" s="102">
        <f>IF(L995="nulová",#REF!,0)</f>
        <v>0</v>
      </c>
      <c r="BH995" s="11" t="s">
        <v>80</v>
      </c>
      <c r="BI995" s="102" t="e">
        <f>ROUND(#REF!*H995,2)</f>
        <v>#REF!</v>
      </c>
      <c r="BJ995" s="11" t="s">
        <v>106</v>
      </c>
      <c r="BK995" s="101" t="s">
        <v>3776</v>
      </c>
    </row>
    <row r="996" spans="2:63" s="1" customFormat="1" ht="55.5" customHeight="1">
      <c r="B996" s="90"/>
      <c r="C996" s="91" t="s">
        <v>3777</v>
      </c>
      <c r="D996" s="91" t="s">
        <v>102</v>
      </c>
      <c r="E996" s="92" t="s">
        <v>3778</v>
      </c>
      <c r="F996" s="93" t="s">
        <v>3779</v>
      </c>
      <c r="G996" s="94" t="s">
        <v>111</v>
      </c>
      <c r="H996" s="95">
        <v>30</v>
      </c>
      <c r="I996" s="96"/>
      <c r="J996" s="25"/>
      <c r="K996" s="97" t="s">
        <v>3</v>
      </c>
      <c r="L996" s="98" t="s">
        <v>43</v>
      </c>
      <c r="N996" s="99">
        <f>M996*H996</f>
        <v>0</v>
      </c>
      <c r="O996" s="99">
        <v>0</v>
      </c>
      <c r="P996" s="99">
        <f>O996*H996</f>
        <v>0</v>
      </c>
      <c r="Q996" s="99">
        <v>0</v>
      </c>
      <c r="R996" s="100">
        <f>Q996*H996</f>
        <v>0</v>
      </c>
      <c r="AP996" s="101" t="s">
        <v>106</v>
      </c>
      <c r="AR996" s="101" t="s">
        <v>102</v>
      </c>
      <c r="AS996" s="101" t="s">
        <v>72</v>
      </c>
      <c r="AW996" s="11" t="s">
        <v>107</v>
      </c>
      <c r="BC996" s="102" t="e">
        <f>IF(L996="základní",#REF!,0)</f>
        <v>#REF!</v>
      </c>
      <c r="BD996" s="102">
        <f>IF(L996="snížená",#REF!,0)</f>
        <v>0</v>
      </c>
      <c r="BE996" s="102">
        <f>IF(L996="zákl. přenesená",#REF!,0)</f>
        <v>0</v>
      </c>
      <c r="BF996" s="102">
        <f>IF(L996="sníž. přenesená",#REF!,0)</f>
        <v>0</v>
      </c>
      <c r="BG996" s="102">
        <f>IF(L996="nulová",#REF!,0)</f>
        <v>0</v>
      </c>
      <c r="BH996" s="11" t="s">
        <v>80</v>
      </c>
      <c r="BI996" s="102" t="e">
        <f>ROUND(#REF!*H996,2)</f>
        <v>#REF!</v>
      </c>
      <c r="BJ996" s="11" t="s">
        <v>106</v>
      </c>
      <c r="BK996" s="101" t="s">
        <v>3780</v>
      </c>
    </row>
    <row r="997" spans="2:63" s="1" customFormat="1" ht="49.15" customHeight="1">
      <c r="B997" s="90"/>
      <c r="C997" s="91" t="s">
        <v>3781</v>
      </c>
      <c r="D997" s="91" t="s">
        <v>102</v>
      </c>
      <c r="E997" s="92" t="s">
        <v>3782</v>
      </c>
      <c r="F997" s="93" t="s">
        <v>3783</v>
      </c>
      <c r="G997" s="94" t="s">
        <v>111</v>
      </c>
      <c r="H997" s="95">
        <v>5</v>
      </c>
      <c r="I997" s="96"/>
      <c r="J997" s="25"/>
      <c r="K997" s="97" t="s">
        <v>3</v>
      </c>
      <c r="L997" s="98" t="s">
        <v>43</v>
      </c>
      <c r="N997" s="99">
        <f>M997*H997</f>
        <v>0</v>
      </c>
      <c r="O997" s="99">
        <v>0</v>
      </c>
      <c r="P997" s="99">
        <f>O997*H997</f>
        <v>0</v>
      </c>
      <c r="Q997" s="99">
        <v>0</v>
      </c>
      <c r="R997" s="100">
        <f>Q997*H997</f>
        <v>0</v>
      </c>
      <c r="AP997" s="101" t="s">
        <v>106</v>
      </c>
      <c r="AR997" s="101" t="s">
        <v>102</v>
      </c>
      <c r="AS997" s="101" t="s">
        <v>72</v>
      </c>
      <c r="AW997" s="11" t="s">
        <v>107</v>
      </c>
      <c r="BC997" s="102" t="e">
        <f>IF(L997="základní",#REF!,0)</f>
        <v>#REF!</v>
      </c>
      <c r="BD997" s="102">
        <f>IF(L997="snížená",#REF!,0)</f>
        <v>0</v>
      </c>
      <c r="BE997" s="102">
        <f>IF(L997="zákl. přenesená",#REF!,0)</f>
        <v>0</v>
      </c>
      <c r="BF997" s="102">
        <f>IF(L997="sníž. přenesená",#REF!,0)</f>
        <v>0</v>
      </c>
      <c r="BG997" s="102">
        <f>IF(L997="nulová",#REF!,0)</f>
        <v>0</v>
      </c>
      <c r="BH997" s="11" t="s">
        <v>80</v>
      </c>
      <c r="BI997" s="102" t="e">
        <f>ROUND(#REF!*H997,2)</f>
        <v>#REF!</v>
      </c>
      <c r="BJ997" s="11" t="s">
        <v>106</v>
      </c>
      <c r="BK997" s="101" t="s">
        <v>3784</v>
      </c>
    </row>
    <row r="998" spans="2:63" s="1" customFormat="1" ht="49.15" customHeight="1">
      <c r="B998" s="90"/>
      <c r="C998" s="91" t="s">
        <v>3785</v>
      </c>
      <c r="D998" s="91" t="s">
        <v>102</v>
      </c>
      <c r="E998" s="92" t="s">
        <v>3786</v>
      </c>
      <c r="F998" s="93" t="s">
        <v>3787</v>
      </c>
      <c r="G998" s="94" t="s">
        <v>111</v>
      </c>
      <c r="H998" s="95">
        <v>30</v>
      </c>
      <c r="I998" s="96"/>
      <c r="J998" s="25"/>
      <c r="K998" s="97" t="s">
        <v>3</v>
      </c>
      <c r="L998" s="98" t="s">
        <v>43</v>
      </c>
      <c r="N998" s="99">
        <f>M998*H998</f>
        <v>0</v>
      </c>
      <c r="O998" s="99">
        <v>0</v>
      </c>
      <c r="P998" s="99">
        <f>O998*H998</f>
        <v>0</v>
      </c>
      <c r="Q998" s="99">
        <v>0</v>
      </c>
      <c r="R998" s="100">
        <f>Q998*H998</f>
        <v>0</v>
      </c>
      <c r="AP998" s="101" t="s">
        <v>106</v>
      </c>
      <c r="AR998" s="101" t="s">
        <v>102</v>
      </c>
      <c r="AS998" s="101" t="s">
        <v>72</v>
      </c>
      <c r="AW998" s="11" t="s">
        <v>107</v>
      </c>
      <c r="BC998" s="102" t="e">
        <f>IF(L998="základní",#REF!,0)</f>
        <v>#REF!</v>
      </c>
      <c r="BD998" s="102">
        <f>IF(L998="snížená",#REF!,0)</f>
        <v>0</v>
      </c>
      <c r="BE998" s="102">
        <f>IF(L998="zákl. přenesená",#REF!,0)</f>
        <v>0</v>
      </c>
      <c r="BF998" s="102">
        <f>IF(L998="sníž. přenesená",#REF!,0)</f>
        <v>0</v>
      </c>
      <c r="BG998" s="102">
        <f>IF(L998="nulová",#REF!,0)</f>
        <v>0</v>
      </c>
      <c r="BH998" s="11" t="s">
        <v>80</v>
      </c>
      <c r="BI998" s="102" t="e">
        <f>ROUND(#REF!*H998,2)</f>
        <v>#REF!</v>
      </c>
      <c r="BJ998" s="11" t="s">
        <v>106</v>
      </c>
      <c r="BK998" s="101" t="s">
        <v>3788</v>
      </c>
    </row>
    <row r="999" spans="2:63" s="1" customFormat="1" ht="49.15" customHeight="1">
      <c r="B999" s="90"/>
      <c r="C999" s="91" t="s">
        <v>3789</v>
      </c>
      <c r="D999" s="91" t="s">
        <v>102</v>
      </c>
      <c r="E999" s="92" t="s">
        <v>3790</v>
      </c>
      <c r="F999" s="93" t="s">
        <v>3791</v>
      </c>
      <c r="G999" s="94" t="s">
        <v>111</v>
      </c>
      <c r="H999" s="95">
        <v>5</v>
      </c>
      <c r="I999" s="96"/>
      <c r="J999" s="25"/>
      <c r="K999" s="97" t="s">
        <v>3</v>
      </c>
      <c r="L999" s="98" t="s">
        <v>43</v>
      </c>
      <c r="N999" s="99">
        <f>M999*H999</f>
        <v>0</v>
      </c>
      <c r="O999" s="99">
        <v>0</v>
      </c>
      <c r="P999" s="99">
        <f>O999*H999</f>
        <v>0</v>
      </c>
      <c r="Q999" s="99">
        <v>0</v>
      </c>
      <c r="R999" s="100">
        <f>Q999*H999</f>
        <v>0</v>
      </c>
      <c r="AP999" s="101" t="s">
        <v>106</v>
      </c>
      <c r="AR999" s="101" t="s">
        <v>102</v>
      </c>
      <c r="AS999" s="101" t="s">
        <v>72</v>
      </c>
      <c r="AW999" s="11" t="s">
        <v>107</v>
      </c>
      <c r="BC999" s="102" t="e">
        <f>IF(L999="základní",#REF!,0)</f>
        <v>#REF!</v>
      </c>
      <c r="BD999" s="102">
        <f>IF(L999="snížená",#REF!,0)</f>
        <v>0</v>
      </c>
      <c r="BE999" s="102">
        <f>IF(L999="zákl. přenesená",#REF!,0)</f>
        <v>0</v>
      </c>
      <c r="BF999" s="102">
        <f>IF(L999="sníž. přenesená",#REF!,0)</f>
        <v>0</v>
      </c>
      <c r="BG999" s="102">
        <f>IF(L999="nulová",#REF!,0)</f>
        <v>0</v>
      </c>
      <c r="BH999" s="11" t="s">
        <v>80</v>
      </c>
      <c r="BI999" s="102" t="e">
        <f>ROUND(#REF!*H999,2)</f>
        <v>#REF!</v>
      </c>
      <c r="BJ999" s="11" t="s">
        <v>106</v>
      </c>
      <c r="BK999" s="101" t="s">
        <v>3792</v>
      </c>
    </row>
    <row r="1000" spans="2:63" s="1" customFormat="1" ht="55.5" customHeight="1">
      <c r="B1000" s="90"/>
      <c r="C1000" s="91" t="s">
        <v>3793</v>
      </c>
      <c r="D1000" s="91" t="s">
        <v>102</v>
      </c>
      <c r="E1000" s="92" t="s">
        <v>3794</v>
      </c>
      <c r="F1000" s="93" t="s">
        <v>3795</v>
      </c>
      <c r="G1000" s="94" t="s">
        <v>111</v>
      </c>
      <c r="H1000" s="95">
        <v>30</v>
      </c>
      <c r="I1000" s="96"/>
      <c r="J1000" s="25"/>
      <c r="K1000" s="97" t="s">
        <v>3</v>
      </c>
      <c r="L1000" s="98" t="s">
        <v>43</v>
      </c>
      <c r="N1000" s="99">
        <f>M1000*H1000</f>
        <v>0</v>
      </c>
      <c r="O1000" s="99">
        <v>0</v>
      </c>
      <c r="P1000" s="99">
        <f>O1000*H1000</f>
        <v>0</v>
      </c>
      <c r="Q1000" s="99">
        <v>0</v>
      </c>
      <c r="R1000" s="100">
        <f>Q1000*H1000</f>
        <v>0</v>
      </c>
      <c r="AP1000" s="101" t="s">
        <v>106</v>
      </c>
      <c r="AR1000" s="101" t="s">
        <v>102</v>
      </c>
      <c r="AS1000" s="101" t="s">
        <v>72</v>
      </c>
      <c r="AW1000" s="11" t="s">
        <v>107</v>
      </c>
      <c r="BC1000" s="102" t="e">
        <f>IF(L1000="základní",#REF!,0)</f>
        <v>#REF!</v>
      </c>
      <c r="BD1000" s="102">
        <f>IF(L1000="snížená",#REF!,0)</f>
        <v>0</v>
      </c>
      <c r="BE1000" s="102">
        <f>IF(L1000="zákl. přenesená",#REF!,0)</f>
        <v>0</v>
      </c>
      <c r="BF1000" s="102">
        <f>IF(L1000="sníž. přenesená",#REF!,0)</f>
        <v>0</v>
      </c>
      <c r="BG1000" s="102">
        <f>IF(L1000="nulová",#REF!,0)</f>
        <v>0</v>
      </c>
      <c r="BH1000" s="11" t="s">
        <v>80</v>
      </c>
      <c r="BI1000" s="102" t="e">
        <f>ROUND(#REF!*H1000,2)</f>
        <v>#REF!</v>
      </c>
      <c r="BJ1000" s="11" t="s">
        <v>106</v>
      </c>
      <c r="BK1000" s="101" t="s">
        <v>3796</v>
      </c>
    </row>
    <row r="1001" spans="2:63" s="1" customFormat="1" ht="55.5" customHeight="1">
      <c r="B1001" s="90"/>
      <c r="C1001" s="91" t="s">
        <v>3797</v>
      </c>
      <c r="D1001" s="91" t="s">
        <v>102</v>
      </c>
      <c r="E1001" s="92" t="s">
        <v>3798</v>
      </c>
      <c r="F1001" s="93" t="s">
        <v>3799</v>
      </c>
      <c r="G1001" s="94" t="s">
        <v>111</v>
      </c>
      <c r="H1001" s="95">
        <v>5</v>
      </c>
      <c r="I1001" s="96"/>
      <c r="J1001" s="25"/>
      <c r="K1001" s="97" t="s">
        <v>3</v>
      </c>
      <c r="L1001" s="98" t="s">
        <v>43</v>
      </c>
      <c r="N1001" s="99">
        <f>M1001*H1001</f>
        <v>0</v>
      </c>
      <c r="O1001" s="99">
        <v>0</v>
      </c>
      <c r="P1001" s="99">
        <f>O1001*H1001</f>
        <v>0</v>
      </c>
      <c r="Q1001" s="99">
        <v>0</v>
      </c>
      <c r="R1001" s="100">
        <f>Q1001*H1001</f>
        <v>0</v>
      </c>
      <c r="AP1001" s="101" t="s">
        <v>106</v>
      </c>
      <c r="AR1001" s="101" t="s">
        <v>102</v>
      </c>
      <c r="AS1001" s="101" t="s">
        <v>72</v>
      </c>
      <c r="AW1001" s="11" t="s">
        <v>107</v>
      </c>
      <c r="BC1001" s="102" t="e">
        <f>IF(L1001="základní",#REF!,0)</f>
        <v>#REF!</v>
      </c>
      <c r="BD1001" s="102">
        <f>IF(L1001="snížená",#REF!,0)</f>
        <v>0</v>
      </c>
      <c r="BE1001" s="102">
        <f>IF(L1001="zákl. přenesená",#REF!,0)</f>
        <v>0</v>
      </c>
      <c r="BF1001" s="102">
        <f>IF(L1001="sníž. přenesená",#REF!,0)</f>
        <v>0</v>
      </c>
      <c r="BG1001" s="102">
        <f>IF(L1001="nulová",#REF!,0)</f>
        <v>0</v>
      </c>
      <c r="BH1001" s="11" t="s">
        <v>80</v>
      </c>
      <c r="BI1001" s="102" t="e">
        <f>ROUND(#REF!*H1001,2)</f>
        <v>#REF!</v>
      </c>
      <c r="BJ1001" s="11" t="s">
        <v>106</v>
      </c>
      <c r="BK1001" s="101" t="s">
        <v>3800</v>
      </c>
    </row>
    <row r="1002" spans="2:63" s="1" customFormat="1" ht="55.5" customHeight="1">
      <c r="B1002" s="90"/>
      <c r="C1002" s="91" t="s">
        <v>3801</v>
      </c>
      <c r="D1002" s="91" t="s">
        <v>102</v>
      </c>
      <c r="E1002" s="92" t="s">
        <v>3802</v>
      </c>
      <c r="F1002" s="93" t="s">
        <v>3803</v>
      </c>
      <c r="G1002" s="94" t="s">
        <v>111</v>
      </c>
      <c r="H1002" s="95">
        <v>30</v>
      </c>
      <c r="I1002" s="96"/>
      <c r="J1002" s="25"/>
      <c r="K1002" s="97" t="s">
        <v>3</v>
      </c>
      <c r="L1002" s="98" t="s">
        <v>43</v>
      </c>
      <c r="N1002" s="99">
        <f>M1002*H1002</f>
        <v>0</v>
      </c>
      <c r="O1002" s="99">
        <v>0</v>
      </c>
      <c r="P1002" s="99">
        <f>O1002*H1002</f>
        <v>0</v>
      </c>
      <c r="Q1002" s="99">
        <v>0</v>
      </c>
      <c r="R1002" s="100">
        <f>Q1002*H1002</f>
        <v>0</v>
      </c>
      <c r="AP1002" s="101" t="s">
        <v>106</v>
      </c>
      <c r="AR1002" s="101" t="s">
        <v>102</v>
      </c>
      <c r="AS1002" s="101" t="s">
        <v>72</v>
      </c>
      <c r="AW1002" s="11" t="s">
        <v>107</v>
      </c>
      <c r="BC1002" s="102" t="e">
        <f>IF(L1002="základní",#REF!,0)</f>
        <v>#REF!</v>
      </c>
      <c r="BD1002" s="102">
        <f>IF(L1002="snížená",#REF!,0)</f>
        <v>0</v>
      </c>
      <c r="BE1002" s="102">
        <f>IF(L1002="zákl. přenesená",#REF!,0)</f>
        <v>0</v>
      </c>
      <c r="BF1002" s="102">
        <f>IF(L1002="sníž. přenesená",#REF!,0)</f>
        <v>0</v>
      </c>
      <c r="BG1002" s="102">
        <f>IF(L1002="nulová",#REF!,0)</f>
        <v>0</v>
      </c>
      <c r="BH1002" s="11" t="s">
        <v>80</v>
      </c>
      <c r="BI1002" s="102" t="e">
        <f>ROUND(#REF!*H1002,2)</f>
        <v>#REF!</v>
      </c>
      <c r="BJ1002" s="11" t="s">
        <v>106</v>
      </c>
      <c r="BK1002" s="101" t="s">
        <v>3804</v>
      </c>
    </row>
    <row r="1003" spans="2:63" s="1" customFormat="1" ht="55.5" customHeight="1">
      <c r="B1003" s="90"/>
      <c r="C1003" s="91" t="s">
        <v>3805</v>
      </c>
      <c r="D1003" s="91" t="s">
        <v>102</v>
      </c>
      <c r="E1003" s="92" t="s">
        <v>3806</v>
      </c>
      <c r="F1003" s="93" t="s">
        <v>3807</v>
      </c>
      <c r="G1003" s="94" t="s">
        <v>111</v>
      </c>
      <c r="H1003" s="95">
        <v>5</v>
      </c>
      <c r="I1003" s="96"/>
      <c r="J1003" s="25"/>
      <c r="K1003" s="97" t="s">
        <v>3</v>
      </c>
      <c r="L1003" s="98" t="s">
        <v>43</v>
      </c>
      <c r="N1003" s="99">
        <f>M1003*H1003</f>
        <v>0</v>
      </c>
      <c r="O1003" s="99">
        <v>0</v>
      </c>
      <c r="P1003" s="99">
        <f>O1003*H1003</f>
        <v>0</v>
      </c>
      <c r="Q1003" s="99">
        <v>0</v>
      </c>
      <c r="R1003" s="100">
        <f>Q1003*H1003</f>
        <v>0</v>
      </c>
      <c r="AP1003" s="101" t="s">
        <v>106</v>
      </c>
      <c r="AR1003" s="101" t="s">
        <v>102</v>
      </c>
      <c r="AS1003" s="101" t="s">
        <v>72</v>
      </c>
      <c r="AW1003" s="11" t="s">
        <v>107</v>
      </c>
      <c r="BC1003" s="102" t="e">
        <f>IF(L1003="základní",#REF!,0)</f>
        <v>#REF!</v>
      </c>
      <c r="BD1003" s="102">
        <f>IF(L1003="snížená",#REF!,0)</f>
        <v>0</v>
      </c>
      <c r="BE1003" s="102">
        <f>IF(L1003="zákl. přenesená",#REF!,0)</f>
        <v>0</v>
      </c>
      <c r="BF1003" s="102">
        <f>IF(L1003="sníž. přenesená",#REF!,0)</f>
        <v>0</v>
      </c>
      <c r="BG1003" s="102">
        <f>IF(L1003="nulová",#REF!,0)</f>
        <v>0</v>
      </c>
      <c r="BH1003" s="11" t="s">
        <v>80</v>
      </c>
      <c r="BI1003" s="102" t="e">
        <f>ROUND(#REF!*H1003,2)</f>
        <v>#REF!</v>
      </c>
      <c r="BJ1003" s="11" t="s">
        <v>106</v>
      </c>
      <c r="BK1003" s="101" t="s">
        <v>3808</v>
      </c>
    </row>
    <row r="1004" spans="2:63" s="1" customFormat="1" ht="62.65" customHeight="1">
      <c r="B1004" s="90"/>
      <c r="C1004" s="91" t="s">
        <v>3809</v>
      </c>
      <c r="D1004" s="91" t="s">
        <v>102</v>
      </c>
      <c r="E1004" s="92" t="s">
        <v>3810</v>
      </c>
      <c r="F1004" s="93" t="s">
        <v>3811</v>
      </c>
      <c r="G1004" s="94" t="s">
        <v>111</v>
      </c>
      <c r="H1004" s="95">
        <v>30</v>
      </c>
      <c r="I1004" s="96"/>
      <c r="J1004" s="25"/>
      <c r="K1004" s="97" t="s">
        <v>3</v>
      </c>
      <c r="L1004" s="98" t="s">
        <v>43</v>
      </c>
      <c r="N1004" s="99">
        <f>M1004*H1004</f>
        <v>0</v>
      </c>
      <c r="O1004" s="99">
        <v>0</v>
      </c>
      <c r="P1004" s="99">
        <f>O1004*H1004</f>
        <v>0</v>
      </c>
      <c r="Q1004" s="99">
        <v>0</v>
      </c>
      <c r="R1004" s="100">
        <f>Q1004*H1004</f>
        <v>0</v>
      </c>
      <c r="AP1004" s="101" t="s">
        <v>106</v>
      </c>
      <c r="AR1004" s="101" t="s">
        <v>102</v>
      </c>
      <c r="AS1004" s="101" t="s">
        <v>72</v>
      </c>
      <c r="AW1004" s="11" t="s">
        <v>107</v>
      </c>
      <c r="BC1004" s="102" t="e">
        <f>IF(L1004="základní",#REF!,0)</f>
        <v>#REF!</v>
      </c>
      <c r="BD1004" s="102">
        <f>IF(L1004="snížená",#REF!,0)</f>
        <v>0</v>
      </c>
      <c r="BE1004" s="102">
        <f>IF(L1004="zákl. přenesená",#REF!,0)</f>
        <v>0</v>
      </c>
      <c r="BF1004" s="102">
        <f>IF(L1004="sníž. přenesená",#REF!,0)</f>
        <v>0</v>
      </c>
      <c r="BG1004" s="102">
        <f>IF(L1004="nulová",#REF!,0)</f>
        <v>0</v>
      </c>
      <c r="BH1004" s="11" t="s">
        <v>80</v>
      </c>
      <c r="BI1004" s="102" t="e">
        <f>ROUND(#REF!*H1004,2)</f>
        <v>#REF!</v>
      </c>
      <c r="BJ1004" s="11" t="s">
        <v>106</v>
      </c>
      <c r="BK1004" s="101" t="s">
        <v>3812</v>
      </c>
    </row>
    <row r="1005" spans="2:63" s="1" customFormat="1" ht="62.65" customHeight="1">
      <c r="B1005" s="90"/>
      <c r="C1005" s="91" t="s">
        <v>3813</v>
      </c>
      <c r="D1005" s="91" t="s">
        <v>102</v>
      </c>
      <c r="E1005" s="92" t="s">
        <v>3814</v>
      </c>
      <c r="F1005" s="93" t="s">
        <v>3815</v>
      </c>
      <c r="G1005" s="94" t="s">
        <v>111</v>
      </c>
      <c r="H1005" s="95">
        <v>5</v>
      </c>
      <c r="I1005" s="96"/>
      <c r="J1005" s="25"/>
      <c r="K1005" s="97" t="s">
        <v>3</v>
      </c>
      <c r="L1005" s="98" t="s">
        <v>43</v>
      </c>
      <c r="N1005" s="99">
        <f>M1005*H1005</f>
        <v>0</v>
      </c>
      <c r="O1005" s="99">
        <v>0</v>
      </c>
      <c r="P1005" s="99">
        <f>O1005*H1005</f>
        <v>0</v>
      </c>
      <c r="Q1005" s="99">
        <v>0</v>
      </c>
      <c r="R1005" s="100">
        <f>Q1005*H1005</f>
        <v>0</v>
      </c>
      <c r="AP1005" s="101" t="s">
        <v>106</v>
      </c>
      <c r="AR1005" s="101" t="s">
        <v>102</v>
      </c>
      <c r="AS1005" s="101" t="s">
        <v>72</v>
      </c>
      <c r="AW1005" s="11" t="s">
        <v>107</v>
      </c>
      <c r="BC1005" s="102" t="e">
        <f>IF(L1005="základní",#REF!,0)</f>
        <v>#REF!</v>
      </c>
      <c r="BD1005" s="102">
        <f>IF(L1005="snížená",#REF!,0)</f>
        <v>0</v>
      </c>
      <c r="BE1005" s="102">
        <f>IF(L1005="zákl. přenesená",#REF!,0)</f>
        <v>0</v>
      </c>
      <c r="BF1005" s="102">
        <f>IF(L1005="sníž. přenesená",#REF!,0)</f>
        <v>0</v>
      </c>
      <c r="BG1005" s="102">
        <f>IF(L1005="nulová",#REF!,0)</f>
        <v>0</v>
      </c>
      <c r="BH1005" s="11" t="s">
        <v>80</v>
      </c>
      <c r="BI1005" s="102" t="e">
        <f>ROUND(#REF!*H1005,2)</f>
        <v>#REF!</v>
      </c>
      <c r="BJ1005" s="11" t="s">
        <v>106</v>
      </c>
      <c r="BK1005" s="101" t="s">
        <v>3816</v>
      </c>
    </row>
    <row r="1006" spans="2:63" s="1" customFormat="1" ht="55.5" customHeight="1">
      <c r="B1006" s="90"/>
      <c r="C1006" s="91" t="s">
        <v>3817</v>
      </c>
      <c r="D1006" s="91" t="s">
        <v>102</v>
      </c>
      <c r="E1006" s="92" t="s">
        <v>3818</v>
      </c>
      <c r="F1006" s="93" t="s">
        <v>3819</v>
      </c>
      <c r="G1006" s="94" t="s">
        <v>111</v>
      </c>
      <c r="H1006" s="95">
        <v>30</v>
      </c>
      <c r="I1006" s="96"/>
      <c r="J1006" s="25"/>
      <c r="K1006" s="97" t="s">
        <v>3</v>
      </c>
      <c r="L1006" s="98" t="s">
        <v>43</v>
      </c>
      <c r="N1006" s="99">
        <f>M1006*H1006</f>
        <v>0</v>
      </c>
      <c r="O1006" s="99">
        <v>0</v>
      </c>
      <c r="P1006" s="99">
        <f>O1006*H1006</f>
        <v>0</v>
      </c>
      <c r="Q1006" s="99">
        <v>0</v>
      </c>
      <c r="R1006" s="100">
        <f>Q1006*H1006</f>
        <v>0</v>
      </c>
      <c r="AP1006" s="101" t="s">
        <v>106</v>
      </c>
      <c r="AR1006" s="101" t="s">
        <v>102</v>
      </c>
      <c r="AS1006" s="101" t="s">
        <v>72</v>
      </c>
      <c r="AW1006" s="11" t="s">
        <v>107</v>
      </c>
      <c r="BC1006" s="102" t="e">
        <f>IF(L1006="základní",#REF!,0)</f>
        <v>#REF!</v>
      </c>
      <c r="BD1006" s="102">
        <f>IF(L1006="snížená",#REF!,0)</f>
        <v>0</v>
      </c>
      <c r="BE1006" s="102">
        <f>IF(L1006="zákl. přenesená",#REF!,0)</f>
        <v>0</v>
      </c>
      <c r="BF1006" s="102">
        <f>IF(L1006="sníž. přenesená",#REF!,0)</f>
        <v>0</v>
      </c>
      <c r="BG1006" s="102">
        <f>IF(L1006="nulová",#REF!,0)</f>
        <v>0</v>
      </c>
      <c r="BH1006" s="11" t="s">
        <v>80</v>
      </c>
      <c r="BI1006" s="102" t="e">
        <f>ROUND(#REF!*H1006,2)</f>
        <v>#REF!</v>
      </c>
      <c r="BJ1006" s="11" t="s">
        <v>106</v>
      </c>
      <c r="BK1006" s="101" t="s">
        <v>3820</v>
      </c>
    </row>
    <row r="1007" spans="2:63" s="1" customFormat="1" ht="55.5" customHeight="1">
      <c r="B1007" s="90"/>
      <c r="C1007" s="91" t="s">
        <v>3821</v>
      </c>
      <c r="D1007" s="91" t="s">
        <v>102</v>
      </c>
      <c r="E1007" s="92" t="s">
        <v>3822</v>
      </c>
      <c r="F1007" s="93" t="s">
        <v>3823</v>
      </c>
      <c r="G1007" s="94" t="s">
        <v>111</v>
      </c>
      <c r="H1007" s="95">
        <v>5</v>
      </c>
      <c r="I1007" s="96"/>
      <c r="J1007" s="25"/>
      <c r="K1007" s="97" t="s">
        <v>3</v>
      </c>
      <c r="L1007" s="98" t="s">
        <v>43</v>
      </c>
      <c r="N1007" s="99">
        <f>M1007*H1007</f>
        <v>0</v>
      </c>
      <c r="O1007" s="99">
        <v>0</v>
      </c>
      <c r="P1007" s="99">
        <f>O1007*H1007</f>
        <v>0</v>
      </c>
      <c r="Q1007" s="99">
        <v>0</v>
      </c>
      <c r="R1007" s="100">
        <f>Q1007*H1007</f>
        <v>0</v>
      </c>
      <c r="AP1007" s="101" t="s">
        <v>106</v>
      </c>
      <c r="AR1007" s="101" t="s">
        <v>102</v>
      </c>
      <c r="AS1007" s="101" t="s">
        <v>72</v>
      </c>
      <c r="AW1007" s="11" t="s">
        <v>107</v>
      </c>
      <c r="BC1007" s="102" t="e">
        <f>IF(L1007="základní",#REF!,0)</f>
        <v>#REF!</v>
      </c>
      <c r="BD1007" s="102">
        <f>IF(L1007="snížená",#REF!,0)</f>
        <v>0</v>
      </c>
      <c r="BE1007" s="102">
        <f>IF(L1007="zákl. přenesená",#REF!,0)</f>
        <v>0</v>
      </c>
      <c r="BF1007" s="102">
        <f>IF(L1007="sníž. přenesená",#REF!,0)</f>
        <v>0</v>
      </c>
      <c r="BG1007" s="102">
        <f>IF(L1007="nulová",#REF!,0)</f>
        <v>0</v>
      </c>
      <c r="BH1007" s="11" t="s">
        <v>80</v>
      </c>
      <c r="BI1007" s="102" t="e">
        <f>ROUND(#REF!*H1007,2)</f>
        <v>#REF!</v>
      </c>
      <c r="BJ1007" s="11" t="s">
        <v>106</v>
      </c>
      <c r="BK1007" s="101" t="s">
        <v>3824</v>
      </c>
    </row>
    <row r="1008" spans="2:63" s="1" customFormat="1" ht="55.5" customHeight="1">
      <c r="B1008" s="90"/>
      <c r="C1008" s="91" t="s">
        <v>3825</v>
      </c>
      <c r="D1008" s="91" t="s">
        <v>102</v>
      </c>
      <c r="E1008" s="92" t="s">
        <v>3826</v>
      </c>
      <c r="F1008" s="93" t="s">
        <v>3827</v>
      </c>
      <c r="G1008" s="94" t="s">
        <v>111</v>
      </c>
      <c r="H1008" s="95">
        <v>30</v>
      </c>
      <c r="I1008" s="96"/>
      <c r="J1008" s="25"/>
      <c r="K1008" s="97" t="s">
        <v>3</v>
      </c>
      <c r="L1008" s="98" t="s">
        <v>43</v>
      </c>
      <c r="N1008" s="99">
        <f>M1008*H1008</f>
        <v>0</v>
      </c>
      <c r="O1008" s="99">
        <v>0</v>
      </c>
      <c r="P1008" s="99">
        <f>O1008*H1008</f>
        <v>0</v>
      </c>
      <c r="Q1008" s="99">
        <v>0</v>
      </c>
      <c r="R1008" s="100">
        <f>Q1008*H1008</f>
        <v>0</v>
      </c>
      <c r="AP1008" s="101" t="s">
        <v>106</v>
      </c>
      <c r="AR1008" s="101" t="s">
        <v>102</v>
      </c>
      <c r="AS1008" s="101" t="s">
        <v>72</v>
      </c>
      <c r="AW1008" s="11" t="s">
        <v>107</v>
      </c>
      <c r="BC1008" s="102" t="e">
        <f>IF(L1008="základní",#REF!,0)</f>
        <v>#REF!</v>
      </c>
      <c r="BD1008" s="102">
        <f>IF(L1008="snížená",#REF!,0)</f>
        <v>0</v>
      </c>
      <c r="BE1008" s="102">
        <f>IF(L1008="zákl. přenesená",#REF!,0)</f>
        <v>0</v>
      </c>
      <c r="BF1008" s="102">
        <f>IF(L1008="sníž. přenesená",#REF!,0)</f>
        <v>0</v>
      </c>
      <c r="BG1008" s="102">
        <f>IF(L1008="nulová",#REF!,0)</f>
        <v>0</v>
      </c>
      <c r="BH1008" s="11" t="s">
        <v>80</v>
      </c>
      <c r="BI1008" s="102" t="e">
        <f>ROUND(#REF!*H1008,2)</f>
        <v>#REF!</v>
      </c>
      <c r="BJ1008" s="11" t="s">
        <v>106</v>
      </c>
      <c r="BK1008" s="101" t="s">
        <v>3828</v>
      </c>
    </row>
    <row r="1009" spans="2:63" s="1" customFormat="1" ht="55.5" customHeight="1">
      <c r="B1009" s="90"/>
      <c r="C1009" s="91" t="s">
        <v>3829</v>
      </c>
      <c r="D1009" s="91" t="s">
        <v>102</v>
      </c>
      <c r="E1009" s="92" t="s">
        <v>3830</v>
      </c>
      <c r="F1009" s="93" t="s">
        <v>3831</v>
      </c>
      <c r="G1009" s="94" t="s">
        <v>111</v>
      </c>
      <c r="H1009" s="95">
        <v>5</v>
      </c>
      <c r="I1009" s="96"/>
      <c r="J1009" s="25"/>
      <c r="K1009" s="97" t="s">
        <v>3</v>
      </c>
      <c r="L1009" s="98" t="s">
        <v>43</v>
      </c>
      <c r="N1009" s="99">
        <f>M1009*H1009</f>
        <v>0</v>
      </c>
      <c r="O1009" s="99">
        <v>0</v>
      </c>
      <c r="P1009" s="99">
        <f>O1009*H1009</f>
        <v>0</v>
      </c>
      <c r="Q1009" s="99">
        <v>0</v>
      </c>
      <c r="R1009" s="100">
        <f>Q1009*H1009</f>
        <v>0</v>
      </c>
      <c r="AP1009" s="101" t="s">
        <v>106</v>
      </c>
      <c r="AR1009" s="101" t="s">
        <v>102</v>
      </c>
      <c r="AS1009" s="101" t="s">
        <v>72</v>
      </c>
      <c r="AW1009" s="11" t="s">
        <v>107</v>
      </c>
      <c r="BC1009" s="102" t="e">
        <f>IF(L1009="základní",#REF!,0)</f>
        <v>#REF!</v>
      </c>
      <c r="BD1009" s="102">
        <f>IF(L1009="snížená",#REF!,0)</f>
        <v>0</v>
      </c>
      <c r="BE1009" s="102">
        <f>IF(L1009="zákl. přenesená",#REF!,0)</f>
        <v>0</v>
      </c>
      <c r="BF1009" s="102">
        <f>IF(L1009="sníž. přenesená",#REF!,0)</f>
        <v>0</v>
      </c>
      <c r="BG1009" s="102">
        <f>IF(L1009="nulová",#REF!,0)</f>
        <v>0</v>
      </c>
      <c r="BH1009" s="11" t="s">
        <v>80</v>
      </c>
      <c r="BI1009" s="102" t="e">
        <f>ROUND(#REF!*H1009,2)</f>
        <v>#REF!</v>
      </c>
      <c r="BJ1009" s="11" t="s">
        <v>106</v>
      </c>
      <c r="BK1009" s="101" t="s">
        <v>3832</v>
      </c>
    </row>
    <row r="1010" spans="2:63" s="1" customFormat="1" ht="55.5" customHeight="1">
      <c r="B1010" s="90"/>
      <c r="C1010" s="91" t="s">
        <v>3833</v>
      </c>
      <c r="D1010" s="91" t="s">
        <v>102</v>
      </c>
      <c r="E1010" s="92" t="s">
        <v>3834</v>
      </c>
      <c r="F1010" s="93" t="s">
        <v>3835</v>
      </c>
      <c r="G1010" s="94" t="s">
        <v>111</v>
      </c>
      <c r="H1010" s="95">
        <v>30</v>
      </c>
      <c r="I1010" s="96"/>
      <c r="J1010" s="25"/>
      <c r="K1010" s="97" t="s">
        <v>3</v>
      </c>
      <c r="L1010" s="98" t="s">
        <v>43</v>
      </c>
      <c r="N1010" s="99">
        <f>M1010*H1010</f>
        <v>0</v>
      </c>
      <c r="O1010" s="99">
        <v>0</v>
      </c>
      <c r="P1010" s="99">
        <f>O1010*H1010</f>
        <v>0</v>
      </c>
      <c r="Q1010" s="99">
        <v>0</v>
      </c>
      <c r="R1010" s="100">
        <f>Q1010*H1010</f>
        <v>0</v>
      </c>
      <c r="AP1010" s="101" t="s">
        <v>106</v>
      </c>
      <c r="AR1010" s="101" t="s">
        <v>102</v>
      </c>
      <c r="AS1010" s="101" t="s">
        <v>72</v>
      </c>
      <c r="AW1010" s="11" t="s">
        <v>107</v>
      </c>
      <c r="BC1010" s="102" t="e">
        <f>IF(L1010="základní",#REF!,0)</f>
        <v>#REF!</v>
      </c>
      <c r="BD1010" s="102">
        <f>IF(L1010="snížená",#REF!,0)</f>
        <v>0</v>
      </c>
      <c r="BE1010" s="102">
        <f>IF(L1010="zákl. přenesená",#REF!,0)</f>
        <v>0</v>
      </c>
      <c r="BF1010" s="102">
        <f>IF(L1010="sníž. přenesená",#REF!,0)</f>
        <v>0</v>
      </c>
      <c r="BG1010" s="102">
        <f>IF(L1010="nulová",#REF!,0)</f>
        <v>0</v>
      </c>
      <c r="BH1010" s="11" t="s">
        <v>80</v>
      </c>
      <c r="BI1010" s="102" t="e">
        <f>ROUND(#REF!*H1010,2)</f>
        <v>#REF!</v>
      </c>
      <c r="BJ1010" s="11" t="s">
        <v>106</v>
      </c>
      <c r="BK1010" s="101" t="s">
        <v>3836</v>
      </c>
    </row>
    <row r="1011" spans="2:63" s="1" customFormat="1" ht="44.25" customHeight="1">
      <c r="B1011" s="90"/>
      <c r="C1011" s="91" t="s">
        <v>3837</v>
      </c>
      <c r="D1011" s="91" t="s">
        <v>102</v>
      </c>
      <c r="E1011" s="92" t="s">
        <v>3838</v>
      </c>
      <c r="F1011" s="93" t="s">
        <v>3839</v>
      </c>
      <c r="G1011" s="94" t="s">
        <v>111</v>
      </c>
      <c r="H1011" s="95">
        <v>30</v>
      </c>
      <c r="I1011" s="96"/>
      <c r="J1011" s="25"/>
      <c r="K1011" s="97" t="s">
        <v>3</v>
      </c>
      <c r="L1011" s="98" t="s">
        <v>43</v>
      </c>
      <c r="N1011" s="99">
        <f>M1011*H1011</f>
        <v>0</v>
      </c>
      <c r="O1011" s="99">
        <v>0</v>
      </c>
      <c r="P1011" s="99">
        <f>O1011*H1011</f>
        <v>0</v>
      </c>
      <c r="Q1011" s="99">
        <v>0</v>
      </c>
      <c r="R1011" s="100">
        <f>Q1011*H1011</f>
        <v>0</v>
      </c>
      <c r="AP1011" s="101" t="s">
        <v>106</v>
      </c>
      <c r="AR1011" s="101" t="s">
        <v>102</v>
      </c>
      <c r="AS1011" s="101" t="s">
        <v>72</v>
      </c>
      <c r="AW1011" s="11" t="s">
        <v>107</v>
      </c>
      <c r="BC1011" s="102" t="e">
        <f>IF(L1011="základní",#REF!,0)</f>
        <v>#REF!</v>
      </c>
      <c r="BD1011" s="102">
        <f>IF(L1011="snížená",#REF!,0)</f>
        <v>0</v>
      </c>
      <c r="BE1011" s="102">
        <f>IF(L1011="zákl. přenesená",#REF!,0)</f>
        <v>0</v>
      </c>
      <c r="BF1011" s="102">
        <f>IF(L1011="sníž. přenesená",#REF!,0)</f>
        <v>0</v>
      </c>
      <c r="BG1011" s="102">
        <f>IF(L1011="nulová",#REF!,0)</f>
        <v>0</v>
      </c>
      <c r="BH1011" s="11" t="s">
        <v>80</v>
      </c>
      <c r="BI1011" s="102" t="e">
        <f>ROUND(#REF!*H1011,2)</f>
        <v>#REF!</v>
      </c>
      <c r="BJ1011" s="11" t="s">
        <v>106</v>
      </c>
      <c r="BK1011" s="101" t="s">
        <v>3840</v>
      </c>
    </row>
    <row r="1012" spans="2:63" s="1" customFormat="1" ht="44.25" customHeight="1">
      <c r="B1012" s="90"/>
      <c r="C1012" s="91" t="s">
        <v>3841</v>
      </c>
      <c r="D1012" s="91" t="s">
        <v>102</v>
      </c>
      <c r="E1012" s="92" t="s">
        <v>3842</v>
      </c>
      <c r="F1012" s="93" t="s">
        <v>3843</v>
      </c>
      <c r="G1012" s="94" t="s">
        <v>111</v>
      </c>
      <c r="H1012" s="95">
        <v>5</v>
      </c>
      <c r="I1012" s="96"/>
      <c r="J1012" s="25"/>
      <c r="K1012" s="97" t="s">
        <v>3</v>
      </c>
      <c r="L1012" s="98" t="s">
        <v>43</v>
      </c>
      <c r="N1012" s="99">
        <f>M1012*H1012</f>
        <v>0</v>
      </c>
      <c r="O1012" s="99">
        <v>0</v>
      </c>
      <c r="P1012" s="99">
        <f>O1012*H1012</f>
        <v>0</v>
      </c>
      <c r="Q1012" s="99">
        <v>0</v>
      </c>
      <c r="R1012" s="100">
        <f>Q1012*H1012</f>
        <v>0</v>
      </c>
      <c r="AP1012" s="101" t="s">
        <v>106</v>
      </c>
      <c r="AR1012" s="101" t="s">
        <v>102</v>
      </c>
      <c r="AS1012" s="101" t="s">
        <v>72</v>
      </c>
      <c r="AW1012" s="11" t="s">
        <v>107</v>
      </c>
      <c r="BC1012" s="102" t="e">
        <f>IF(L1012="základní",#REF!,0)</f>
        <v>#REF!</v>
      </c>
      <c r="BD1012" s="102">
        <f>IF(L1012="snížená",#REF!,0)</f>
        <v>0</v>
      </c>
      <c r="BE1012" s="102">
        <f>IF(L1012="zákl. přenesená",#REF!,0)</f>
        <v>0</v>
      </c>
      <c r="BF1012" s="102">
        <f>IF(L1012="sníž. přenesená",#REF!,0)</f>
        <v>0</v>
      </c>
      <c r="BG1012" s="102">
        <f>IF(L1012="nulová",#REF!,0)</f>
        <v>0</v>
      </c>
      <c r="BH1012" s="11" t="s">
        <v>80</v>
      </c>
      <c r="BI1012" s="102" t="e">
        <f>ROUND(#REF!*H1012,2)</f>
        <v>#REF!</v>
      </c>
      <c r="BJ1012" s="11" t="s">
        <v>106</v>
      </c>
      <c r="BK1012" s="101" t="s">
        <v>3844</v>
      </c>
    </row>
    <row r="1013" spans="2:63" s="1" customFormat="1" ht="37.9" customHeight="1">
      <c r="B1013" s="90"/>
      <c r="C1013" s="91" t="s">
        <v>3845</v>
      </c>
      <c r="D1013" s="91" t="s">
        <v>102</v>
      </c>
      <c r="E1013" s="92" t="s">
        <v>3846</v>
      </c>
      <c r="F1013" s="93" t="s">
        <v>3847</v>
      </c>
      <c r="G1013" s="94" t="s">
        <v>111</v>
      </c>
      <c r="H1013" s="95">
        <v>30</v>
      </c>
      <c r="I1013" s="96"/>
      <c r="J1013" s="25"/>
      <c r="K1013" s="97" t="s">
        <v>3</v>
      </c>
      <c r="L1013" s="98" t="s">
        <v>43</v>
      </c>
      <c r="N1013" s="99">
        <f>M1013*H1013</f>
        <v>0</v>
      </c>
      <c r="O1013" s="99">
        <v>0</v>
      </c>
      <c r="P1013" s="99">
        <f>O1013*H1013</f>
        <v>0</v>
      </c>
      <c r="Q1013" s="99">
        <v>0</v>
      </c>
      <c r="R1013" s="100">
        <f>Q1013*H1013</f>
        <v>0</v>
      </c>
      <c r="AP1013" s="101" t="s">
        <v>106</v>
      </c>
      <c r="AR1013" s="101" t="s">
        <v>102</v>
      </c>
      <c r="AS1013" s="101" t="s">
        <v>72</v>
      </c>
      <c r="AW1013" s="11" t="s">
        <v>107</v>
      </c>
      <c r="BC1013" s="102" t="e">
        <f>IF(L1013="základní",#REF!,0)</f>
        <v>#REF!</v>
      </c>
      <c r="BD1013" s="102">
        <f>IF(L1013="snížená",#REF!,0)</f>
        <v>0</v>
      </c>
      <c r="BE1013" s="102">
        <f>IF(L1013="zákl. přenesená",#REF!,0)</f>
        <v>0</v>
      </c>
      <c r="BF1013" s="102">
        <f>IF(L1013="sníž. přenesená",#REF!,0)</f>
        <v>0</v>
      </c>
      <c r="BG1013" s="102">
        <f>IF(L1013="nulová",#REF!,0)</f>
        <v>0</v>
      </c>
      <c r="BH1013" s="11" t="s">
        <v>80</v>
      </c>
      <c r="BI1013" s="102" t="e">
        <f>ROUND(#REF!*H1013,2)</f>
        <v>#REF!</v>
      </c>
      <c r="BJ1013" s="11" t="s">
        <v>106</v>
      </c>
      <c r="BK1013" s="101" t="s">
        <v>3848</v>
      </c>
    </row>
    <row r="1014" spans="2:63" s="1" customFormat="1" ht="37.9" customHeight="1">
      <c r="B1014" s="90"/>
      <c r="C1014" s="91" t="s">
        <v>3849</v>
      </c>
      <c r="D1014" s="91" t="s">
        <v>102</v>
      </c>
      <c r="E1014" s="92" t="s">
        <v>3850</v>
      </c>
      <c r="F1014" s="93" t="s">
        <v>3851</v>
      </c>
      <c r="G1014" s="94" t="s">
        <v>111</v>
      </c>
      <c r="H1014" s="95">
        <v>5</v>
      </c>
      <c r="I1014" s="96"/>
      <c r="J1014" s="25"/>
      <c r="K1014" s="97" t="s">
        <v>3</v>
      </c>
      <c r="L1014" s="98" t="s">
        <v>43</v>
      </c>
      <c r="N1014" s="99">
        <f>M1014*H1014</f>
        <v>0</v>
      </c>
      <c r="O1014" s="99">
        <v>0</v>
      </c>
      <c r="P1014" s="99">
        <f>O1014*H1014</f>
        <v>0</v>
      </c>
      <c r="Q1014" s="99">
        <v>0</v>
      </c>
      <c r="R1014" s="100">
        <f>Q1014*H1014</f>
        <v>0</v>
      </c>
      <c r="AP1014" s="101" t="s">
        <v>106</v>
      </c>
      <c r="AR1014" s="101" t="s">
        <v>102</v>
      </c>
      <c r="AS1014" s="101" t="s">
        <v>72</v>
      </c>
      <c r="AW1014" s="11" t="s">
        <v>107</v>
      </c>
      <c r="BC1014" s="102" t="e">
        <f>IF(L1014="základní",#REF!,0)</f>
        <v>#REF!</v>
      </c>
      <c r="BD1014" s="102">
        <f>IF(L1014="snížená",#REF!,0)</f>
        <v>0</v>
      </c>
      <c r="BE1014" s="102">
        <f>IF(L1014="zákl. přenesená",#REF!,0)</f>
        <v>0</v>
      </c>
      <c r="BF1014" s="102">
        <f>IF(L1014="sníž. přenesená",#REF!,0)</f>
        <v>0</v>
      </c>
      <c r="BG1014" s="102">
        <f>IF(L1014="nulová",#REF!,0)</f>
        <v>0</v>
      </c>
      <c r="BH1014" s="11" t="s">
        <v>80</v>
      </c>
      <c r="BI1014" s="102" t="e">
        <f>ROUND(#REF!*H1014,2)</f>
        <v>#REF!</v>
      </c>
      <c r="BJ1014" s="11" t="s">
        <v>106</v>
      </c>
      <c r="BK1014" s="101" t="s">
        <v>3852</v>
      </c>
    </row>
    <row r="1015" spans="2:63" s="1" customFormat="1" ht="49.15" customHeight="1">
      <c r="B1015" s="90"/>
      <c r="C1015" s="91" t="s">
        <v>3853</v>
      </c>
      <c r="D1015" s="91" t="s">
        <v>102</v>
      </c>
      <c r="E1015" s="92" t="s">
        <v>3854</v>
      </c>
      <c r="F1015" s="93" t="s">
        <v>3855</v>
      </c>
      <c r="G1015" s="94" t="s">
        <v>111</v>
      </c>
      <c r="H1015" s="95">
        <v>30</v>
      </c>
      <c r="I1015" s="96"/>
      <c r="J1015" s="25"/>
      <c r="K1015" s="97" t="s">
        <v>3</v>
      </c>
      <c r="L1015" s="98" t="s">
        <v>43</v>
      </c>
      <c r="N1015" s="99">
        <f>M1015*H1015</f>
        <v>0</v>
      </c>
      <c r="O1015" s="99">
        <v>0</v>
      </c>
      <c r="P1015" s="99">
        <f>O1015*H1015</f>
        <v>0</v>
      </c>
      <c r="Q1015" s="99">
        <v>0</v>
      </c>
      <c r="R1015" s="100">
        <f>Q1015*H1015</f>
        <v>0</v>
      </c>
      <c r="AP1015" s="101" t="s">
        <v>106</v>
      </c>
      <c r="AR1015" s="101" t="s">
        <v>102</v>
      </c>
      <c r="AS1015" s="101" t="s">
        <v>72</v>
      </c>
      <c r="AW1015" s="11" t="s">
        <v>107</v>
      </c>
      <c r="BC1015" s="102" t="e">
        <f>IF(L1015="základní",#REF!,0)</f>
        <v>#REF!</v>
      </c>
      <c r="BD1015" s="102">
        <f>IF(L1015="snížená",#REF!,0)</f>
        <v>0</v>
      </c>
      <c r="BE1015" s="102">
        <f>IF(L1015="zákl. přenesená",#REF!,0)</f>
        <v>0</v>
      </c>
      <c r="BF1015" s="102">
        <f>IF(L1015="sníž. přenesená",#REF!,0)</f>
        <v>0</v>
      </c>
      <c r="BG1015" s="102">
        <f>IF(L1015="nulová",#REF!,0)</f>
        <v>0</v>
      </c>
      <c r="BH1015" s="11" t="s">
        <v>80</v>
      </c>
      <c r="BI1015" s="102" t="e">
        <f>ROUND(#REF!*H1015,2)</f>
        <v>#REF!</v>
      </c>
      <c r="BJ1015" s="11" t="s">
        <v>106</v>
      </c>
      <c r="BK1015" s="101" t="s">
        <v>3856</v>
      </c>
    </row>
    <row r="1016" spans="2:63" s="1" customFormat="1" ht="49.15" customHeight="1">
      <c r="B1016" s="90"/>
      <c r="C1016" s="91" t="s">
        <v>3857</v>
      </c>
      <c r="D1016" s="91" t="s">
        <v>102</v>
      </c>
      <c r="E1016" s="92" t="s">
        <v>3858</v>
      </c>
      <c r="F1016" s="93" t="s">
        <v>3859</v>
      </c>
      <c r="G1016" s="94" t="s">
        <v>111</v>
      </c>
      <c r="H1016" s="95">
        <v>5</v>
      </c>
      <c r="I1016" s="96"/>
      <c r="J1016" s="25"/>
      <c r="K1016" s="97" t="s">
        <v>3</v>
      </c>
      <c r="L1016" s="98" t="s">
        <v>43</v>
      </c>
      <c r="N1016" s="99">
        <f>M1016*H1016</f>
        <v>0</v>
      </c>
      <c r="O1016" s="99">
        <v>0</v>
      </c>
      <c r="P1016" s="99">
        <f>O1016*H1016</f>
        <v>0</v>
      </c>
      <c r="Q1016" s="99">
        <v>0</v>
      </c>
      <c r="R1016" s="100">
        <f>Q1016*H1016</f>
        <v>0</v>
      </c>
      <c r="AP1016" s="101" t="s">
        <v>106</v>
      </c>
      <c r="AR1016" s="101" t="s">
        <v>102</v>
      </c>
      <c r="AS1016" s="101" t="s">
        <v>72</v>
      </c>
      <c r="AW1016" s="11" t="s">
        <v>107</v>
      </c>
      <c r="BC1016" s="102" t="e">
        <f>IF(L1016="základní",#REF!,0)</f>
        <v>#REF!</v>
      </c>
      <c r="BD1016" s="102">
        <f>IF(L1016="snížená",#REF!,0)</f>
        <v>0</v>
      </c>
      <c r="BE1016" s="102">
        <f>IF(L1016="zákl. přenesená",#REF!,0)</f>
        <v>0</v>
      </c>
      <c r="BF1016" s="102">
        <f>IF(L1016="sníž. přenesená",#REF!,0)</f>
        <v>0</v>
      </c>
      <c r="BG1016" s="102">
        <f>IF(L1016="nulová",#REF!,0)</f>
        <v>0</v>
      </c>
      <c r="BH1016" s="11" t="s">
        <v>80</v>
      </c>
      <c r="BI1016" s="102" t="e">
        <f>ROUND(#REF!*H1016,2)</f>
        <v>#REF!</v>
      </c>
      <c r="BJ1016" s="11" t="s">
        <v>106</v>
      </c>
      <c r="BK1016" s="101" t="s">
        <v>3860</v>
      </c>
    </row>
    <row r="1017" spans="2:63" s="1" customFormat="1" ht="49.15" customHeight="1">
      <c r="B1017" s="90"/>
      <c r="C1017" s="91" t="s">
        <v>3861</v>
      </c>
      <c r="D1017" s="91" t="s">
        <v>102</v>
      </c>
      <c r="E1017" s="92" t="s">
        <v>3862</v>
      </c>
      <c r="F1017" s="93" t="s">
        <v>3863</v>
      </c>
      <c r="G1017" s="94" t="s">
        <v>111</v>
      </c>
      <c r="H1017" s="95">
        <v>30</v>
      </c>
      <c r="I1017" s="96"/>
      <c r="J1017" s="25"/>
      <c r="K1017" s="97" t="s">
        <v>3</v>
      </c>
      <c r="L1017" s="98" t="s">
        <v>43</v>
      </c>
      <c r="N1017" s="99">
        <f>M1017*H1017</f>
        <v>0</v>
      </c>
      <c r="O1017" s="99">
        <v>0</v>
      </c>
      <c r="P1017" s="99">
        <f>O1017*H1017</f>
        <v>0</v>
      </c>
      <c r="Q1017" s="99">
        <v>0</v>
      </c>
      <c r="R1017" s="100">
        <f>Q1017*H1017</f>
        <v>0</v>
      </c>
      <c r="AP1017" s="101" t="s">
        <v>106</v>
      </c>
      <c r="AR1017" s="101" t="s">
        <v>102</v>
      </c>
      <c r="AS1017" s="101" t="s">
        <v>72</v>
      </c>
      <c r="AW1017" s="11" t="s">
        <v>107</v>
      </c>
      <c r="BC1017" s="102" t="e">
        <f>IF(L1017="základní",#REF!,0)</f>
        <v>#REF!</v>
      </c>
      <c r="BD1017" s="102">
        <f>IF(L1017="snížená",#REF!,0)</f>
        <v>0</v>
      </c>
      <c r="BE1017" s="102">
        <f>IF(L1017="zákl. přenesená",#REF!,0)</f>
        <v>0</v>
      </c>
      <c r="BF1017" s="102">
        <f>IF(L1017="sníž. přenesená",#REF!,0)</f>
        <v>0</v>
      </c>
      <c r="BG1017" s="102">
        <f>IF(L1017="nulová",#REF!,0)</f>
        <v>0</v>
      </c>
      <c r="BH1017" s="11" t="s">
        <v>80</v>
      </c>
      <c r="BI1017" s="102" t="e">
        <f>ROUND(#REF!*H1017,2)</f>
        <v>#REF!</v>
      </c>
      <c r="BJ1017" s="11" t="s">
        <v>106</v>
      </c>
      <c r="BK1017" s="101" t="s">
        <v>3864</v>
      </c>
    </row>
    <row r="1018" spans="2:63" s="1" customFormat="1" ht="49.15" customHeight="1">
      <c r="B1018" s="90"/>
      <c r="C1018" s="91" t="s">
        <v>3865</v>
      </c>
      <c r="D1018" s="91" t="s">
        <v>102</v>
      </c>
      <c r="E1018" s="92" t="s">
        <v>3866</v>
      </c>
      <c r="F1018" s="93" t="s">
        <v>3867</v>
      </c>
      <c r="G1018" s="94" t="s">
        <v>111</v>
      </c>
      <c r="H1018" s="95">
        <v>5</v>
      </c>
      <c r="I1018" s="96"/>
      <c r="J1018" s="25"/>
      <c r="K1018" s="97" t="s">
        <v>3</v>
      </c>
      <c r="L1018" s="98" t="s">
        <v>43</v>
      </c>
      <c r="N1018" s="99">
        <f>M1018*H1018</f>
        <v>0</v>
      </c>
      <c r="O1018" s="99">
        <v>0</v>
      </c>
      <c r="P1018" s="99">
        <f>O1018*H1018</f>
        <v>0</v>
      </c>
      <c r="Q1018" s="99">
        <v>0</v>
      </c>
      <c r="R1018" s="100">
        <f>Q1018*H1018</f>
        <v>0</v>
      </c>
      <c r="AP1018" s="101" t="s">
        <v>106</v>
      </c>
      <c r="AR1018" s="101" t="s">
        <v>102</v>
      </c>
      <c r="AS1018" s="101" t="s">
        <v>72</v>
      </c>
      <c r="AW1018" s="11" t="s">
        <v>107</v>
      </c>
      <c r="BC1018" s="102" t="e">
        <f>IF(L1018="základní",#REF!,0)</f>
        <v>#REF!</v>
      </c>
      <c r="BD1018" s="102">
        <f>IF(L1018="snížená",#REF!,0)</f>
        <v>0</v>
      </c>
      <c r="BE1018" s="102">
        <f>IF(L1018="zákl. přenesená",#REF!,0)</f>
        <v>0</v>
      </c>
      <c r="BF1018" s="102">
        <f>IF(L1018="sníž. přenesená",#REF!,0)</f>
        <v>0</v>
      </c>
      <c r="BG1018" s="102">
        <f>IF(L1018="nulová",#REF!,0)</f>
        <v>0</v>
      </c>
      <c r="BH1018" s="11" t="s">
        <v>80</v>
      </c>
      <c r="BI1018" s="102" t="e">
        <f>ROUND(#REF!*H1018,2)</f>
        <v>#REF!</v>
      </c>
      <c r="BJ1018" s="11" t="s">
        <v>106</v>
      </c>
      <c r="BK1018" s="101" t="s">
        <v>3868</v>
      </c>
    </row>
    <row r="1019" spans="2:63" s="1" customFormat="1" ht="49.15" customHeight="1">
      <c r="B1019" s="90"/>
      <c r="C1019" s="91" t="s">
        <v>3869</v>
      </c>
      <c r="D1019" s="91" t="s">
        <v>102</v>
      </c>
      <c r="E1019" s="92" t="s">
        <v>3870</v>
      </c>
      <c r="F1019" s="93" t="s">
        <v>3871</v>
      </c>
      <c r="G1019" s="94" t="s">
        <v>111</v>
      </c>
      <c r="H1019" s="95">
        <v>30</v>
      </c>
      <c r="I1019" s="96"/>
      <c r="J1019" s="25"/>
      <c r="K1019" s="97" t="s">
        <v>3</v>
      </c>
      <c r="L1019" s="98" t="s">
        <v>43</v>
      </c>
      <c r="N1019" s="99">
        <f>M1019*H1019</f>
        <v>0</v>
      </c>
      <c r="O1019" s="99">
        <v>0</v>
      </c>
      <c r="P1019" s="99">
        <f>O1019*H1019</f>
        <v>0</v>
      </c>
      <c r="Q1019" s="99">
        <v>0</v>
      </c>
      <c r="R1019" s="100">
        <f>Q1019*H1019</f>
        <v>0</v>
      </c>
      <c r="AP1019" s="101" t="s">
        <v>106</v>
      </c>
      <c r="AR1019" s="101" t="s">
        <v>102</v>
      </c>
      <c r="AS1019" s="101" t="s">
        <v>72</v>
      </c>
      <c r="AW1019" s="11" t="s">
        <v>107</v>
      </c>
      <c r="BC1019" s="102" t="e">
        <f>IF(L1019="základní",#REF!,0)</f>
        <v>#REF!</v>
      </c>
      <c r="BD1019" s="102">
        <f>IF(L1019="snížená",#REF!,0)</f>
        <v>0</v>
      </c>
      <c r="BE1019" s="102">
        <f>IF(L1019="zákl. přenesená",#REF!,0)</f>
        <v>0</v>
      </c>
      <c r="BF1019" s="102">
        <f>IF(L1019="sníž. přenesená",#REF!,0)</f>
        <v>0</v>
      </c>
      <c r="BG1019" s="102">
        <f>IF(L1019="nulová",#REF!,0)</f>
        <v>0</v>
      </c>
      <c r="BH1019" s="11" t="s">
        <v>80</v>
      </c>
      <c r="BI1019" s="102" t="e">
        <f>ROUND(#REF!*H1019,2)</f>
        <v>#REF!</v>
      </c>
      <c r="BJ1019" s="11" t="s">
        <v>106</v>
      </c>
      <c r="BK1019" s="101" t="s">
        <v>3872</v>
      </c>
    </row>
    <row r="1020" spans="2:63" s="1" customFormat="1" ht="49.15" customHeight="1">
      <c r="B1020" s="90"/>
      <c r="C1020" s="91" t="s">
        <v>3873</v>
      </c>
      <c r="D1020" s="91" t="s">
        <v>102</v>
      </c>
      <c r="E1020" s="92" t="s">
        <v>3874</v>
      </c>
      <c r="F1020" s="93" t="s">
        <v>3875</v>
      </c>
      <c r="G1020" s="94" t="s">
        <v>111</v>
      </c>
      <c r="H1020" s="95">
        <v>5</v>
      </c>
      <c r="I1020" s="96"/>
      <c r="J1020" s="25"/>
      <c r="K1020" s="97" t="s">
        <v>3</v>
      </c>
      <c r="L1020" s="98" t="s">
        <v>43</v>
      </c>
      <c r="N1020" s="99">
        <f>M1020*H1020</f>
        <v>0</v>
      </c>
      <c r="O1020" s="99">
        <v>0</v>
      </c>
      <c r="P1020" s="99">
        <f>O1020*H1020</f>
        <v>0</v>
      </c>
      <c r="Q1020" s="99">
        <v>0</v>
      </c>
      <c r="R1020" s="100">
        <f>Q1020*H1020</f>
        <v>0</v>
      </c>
      <c r="AP1020" s="101" t="s">
        <v>106</v>
      </c>
      <c r="AR1020" s="101" t="s">
        <v>102</v>
      </c>
      <c r="AS1020" s="101" t="s">
        <v>72</v>
      </c>
      <c r="AW1020" s="11" t="s">
        <v>107</v>
      </c>
      <c r="BC1020" s="102" t="e">
        <f>IF(L1020="základní",#REF!,0)</f>
        <v>#REF!</v>
      </c>
      <c r="BD1020" s="102">
        <f>IF(L1020="snížená",#REF!,0)</f>
        <v>0</v>
      </c>
      <c r="BE1020" s="102">
        <f>IF(L1020="zákl. přenesená",#REF!,0)</f>
        <v>0</v>
      </c>
      <c r="BF1020" s="102">
        <f>IF(L1020="sníž. přenesená",#REF!,0)</f>
        <v>0</v>
      </c>
      <c r="BG1020" s="102">
        <f>IF(L1020="nulová",#REF!,0)</f>
        <v>0</v>
      </c>
      <c r="BH1020" s="11" t="s">
        <v>80</v>
      </c>
      <c r="BI1020" s="102" t="e">
        <f>ROUND(#REF!*H1020,2)</f>
        <v>#REF!</v>
      </c>
      <c r="BJ1020" s="11" t="s">
        <v>106</v>
      </c>
      <c r="BK1020" s="101" t="s">
        <v>3876</v>
      </c>
    </row>
    <row r="1021" spans="2:63" s="1" customFormat="1" ht="49.15" customHeight="1">
      <c r="B1021" s="90"/>
      <c r="C1021" s="91" t="s">
        <v>3877</v>
      </c>
      <c r="D1021" s="91" t="s">
        <v>102</v>
      </c>
      <c r="E1021" s="92" t="s">
        <v>3878</v>
      </c>
      <c r="F1021" s="93" t="s">
        <v>3879</v>
      </c>
      <c r="G1021" s="94" t="s">
        <v>111</v>
      </c>
      <c r="H1021" s="95">
        <v>30</v>
      </c>
      <c r="I1021" s="96"/>
      <c r="J1021" s="25"/>
      <c r="K1021" s="97" t="s">
        <v>3</v>
      </c>
      <c r="L1021" s="98" t="s">
        <v>43</v>
      </c>
      <c r="N1021" s="99">
        <f>M1021*H1021</f>
        <v>0</v>
      </c>
      <c r="O1021" s="99">
        <v>0</v>
      </c>
      <c r="P1021" s="99">
        <f>O1021*H1021</f>
        <v>0</v>
      </c>
      <c r="Q1021" s="99">
        <v>0</v>
      </c>
      <c r="R1021" s="100">
        <f>Q1021*H1021</f>
        <v>0</v>
      </c>
      <c r="AP1021" s="101" t="s">
        <v>106</v>
      </c>
      <c r="AR1021" s="101" t="s">
        <v>102</v>
      </c>
      <c r="AS1021" s="101" t="s">
        <v>72</v>
      </c>
      <c r="AW1021" s="11" t="s">
        <v>107</v>
      </c>
      <c r="BC1021" s="102" t="e">
        <f>IF(L1021="základní",#REF!,0)</f>
        <v>#REF!</v>
      </c>
      <c r="BD1021" s="102">
        <f>IF(L1021="snížená",#REF!,0)</f>
        <v>0</v>
      </c>
      <c r="BE1021" s="102">
        <f>IF(L1021="zákl. přenesená",#REF!,0)</f>
        <v>0</v>
      </c>
      <c r="BF1021" s="102">
        <f>IF(L1021="sníž. přenesená",#REF!,0)</f>
        <v>0</v>
      </c>
      <c r="BG1021" s="102">
        <f>IF(L1021="nulová",#REF!,0)</f>
        <v>0</v>
      </c>
      <c r="BH1021" s="11" t="s">
        <v>80</v>
      </c>
      <c r="BI1021" s="102" t="e">
        <f>ROUND(#REF!*H1021,2)</f>
        <v>#REF!</v>
      </c>
      <c r="BJ1021" s="11" t="s">
        <v>106</v>
      </c>
      <c r="BK1021" s="101" t="s">
        <v>3880</v>
      </c>
    </row>
    <row r="1022" spans="2:63" s="1" customFormat="1" ht="49.15" customHeight="1">
      <c r="B1022" s="90"/>
      <c r="C1022" s="91" t="s">
        <v>3881</v>
      </c>
      <c r="D1022" s="91" t="s">
        <v>102</v>
      </c>
      <c r="E1022" s="92" t="s">
        <v>3882</v>
      </c>
      <c r="F1022" s="93" t="s">
        <v>3883</v>
      </c>
      <c r="G1022" s="94" t="s">
        <v>111</v>
      </c>
      <c r="H1022" s="95">
        <v>5</v>
      </c>
      <c r="I1022" s="96"/>
      <c r="J1022" s="25"/>
      <c r="K1022" s="97" t="s">
        <v>3</v>
      </c>
      <c r="L1022" s="98" t="s">
        <v>43</v>
      </c>
      <c r="N1022" s="99">
        <f>M1022*H1022</f>
        <v>0</v>
      </c>
      <c r="O1022" s="99">
        <v>0</v>
      </c>
      <c r="P1022" s="99">
        <f>O1022*H1022</f>
        <v>0</v>
      </c>
      <c r="Q1022" s="99">
        <v>0</v>
      </c>
      <c r="R1022" s="100">
        <f>Q1022*H1022</f>
        <v>0</v>
      </c>
      <c r="AP1022" s="101" t="s">
        <v>106</v>
      </c>
      <c r="AR1022" s="101" t="s">
        <v>102</v>
      </c>
      <c r="AS1022" s="101" t="s">
        <v>72</v>
      </c>
      <c r="AW1022" s="11" t="s">
        <v>107</v>
      </c>
      <c r="BC1022" s="102" t="e">
        <f>IF(L1022="základní",#REF!,0)</f>
        <v>#REF!</v>
      </c>
      <c r="BD1022" s="102">
        <f>IF(L1022="snížená",#REF!,0)</f>
        <v>0</v>
      </c>
      <c r="BE1022" s="102">
        <f>IF(L1022="zákl. přenesená",#REF!,0)</f>
        <v>0</v>
      </c>
      <c r="BF1022" s="102">
        <f>IF(L1022="sníž. přenesená",#REF!,0)</f>
        <v>0</v>
      </c>
      <c r="BG1022" s="102">
        <f>IF(L1022="nulová",#REF!,0)</f>
        <v>0</v>
      </c>
      <c r="BH1022" s="11" t="s">
        <v>80</v>
      </c>
      <c r="BI1022" s="102" t="e">
        <f>ROUND(#REF!*H1022,2)</f>
        <v>#REF!</v>
      </c>
      <c r="BJ1022" s="11" t="s">
        <v>106</v>
      </c>
      <c r="BK1022" s="101" t="s">
        <v>3884</v>
      </c>
    </row>
    <row r="1023" spans="2:63" s="1" customFormat="1" ht="49.15" customHeight="1">
      <c r="B1023" s="90"/>
      <c r="C1023" s="91" t="s">
        <v>3885</v>
      </c>
      <c r="D1023" s="91" t="s">
        <v>102</v>
      </c>
      <c r="E1023" s="92" t="s">
        <v>3886</v>
      </c>
      <c r="F1023" s="93" t="s">
        <v>3887</v>
      </c>
      <c r="G1023" s="94" t="s">
        <v>111</v>
      </c>
      <c r="H1023" s="95">
        <v>30</v>
      </c>
      <c r="I1023" s="96"/>
      <c r="J1023" s="25"/>
      <c r="K1023" s="97" t="s">
        <v>3</v>
      </c>
      <c r="L1023" s="98" t="s">
        <v>43</v>
      </c>
      <c r="N1023" s="99">
        <f>M1023*H1023</f>
        <v>0</v>
      </c>
      <c r="O1023" s="99">
        <v>0</v>
      </c>
      <c r="P1023" s="99">
        <f>O1023*H1023</f>
        <v>0</v>
      </c>
      <c r="Q1023" s="99">
        <v>0</v>
      </c>
      <c r="R1023" s="100">
        <f>Q1023*H1023</f>
        <v>0</v>
      </c>
      <c r="AP1023" s="101" t="s">
        <v>106</v>
      </c>
      <c r="AR1023" s="101" t="s">
        <v>102</v>
      </c>
      <c r="AS1023" s="101" t="s">
        <v>72</v>
      </c>
      <c r="AW1023" s="11" t="s">
        <v>107</v>
      </c>
      <c r="BC1023" s="102" t="e">
        <f>IF(L1023="základní",#REF!,0)</f>
        <v>#REF!</v>
      </c>
      <c r="BD1023" s="102">
        <f>IF(L1023="snížená",#REF!,0)</f>
        <v>0</v>
      </c>
      <c r="BE1023" s="102">
        <f>IF(L1023="zákl. přenesená",#REF!,0)</f>
        <v>0</v>
      </c>
      <c r="BF1023" s="102">
        <f>IF(L1023="sníž. přenesená",#REF!,0)</f>
        <v>0</v>
      </c>
      <c r="BG1023" s="102">
        <f>IF(L1023="nulová",#REF!,0)</f>
        <v>0</v>
      </c>
      <c r="BH1023" s="11" t="s">
        <v>80</v>
      </c>
      <c r="BI1023" s="102" t="e">
        <f>ROUND(#REF!*H1023,2)</f>
        <v>#REF!</v>
      </c>
      <c r="BJ1023" s="11" t="s">
        <v>106</v>
      </c>
      <c r="BK1023" s="101" t="s">
        <v>3888</v>
      </c>
    </row>
    <row r="1024" spans="2:63" s="1" customFormat="1" ht="49.15" customHeight="1">
      <c r="B1024" s="90"/>
      <c r="C1024" s="91" t="s">
        <v>3889</v>
      </c>
      <c r="D1024" s="91" t="s">
        <v>102</v>
      </c>
      <c r="E1024" s="92" t="s">
        <v>3890</v>
      </c>
      <c r="F1024" s="93" t="s">
        <v>3891</v>
      </c>
      <c r="G1024" s="94" t="s">
        <v>111</v>
      </c>
      <c r="H1024" s="95">
        <v>5</v>
      </c>
      <c r="I1024" s="96"/>
      <c r="J1024" s="25"/>
      <c r="K1024" s="97" t="s">
        <v>3</v>
      </c>
      <c r="L1024" s="98" t="s">
        <v>43</v>
      </c>
      <c r="N1024" s="99">
        <f>M1024*H1024</f>
        <v>0</v>
      </c>
      <c r="O1024" s="99">
        <v>0</v>
      </c>
      <c r="P1024" s="99">
        <f>O1024*H1024</f>
        <v>0</v>
      </c>
      <c r="Q1024" s="99">
        <v>0</v>
      </c>
      <c r="R1024" s="100">
        <f>Q1024*H1024</f>
        <v>0</v>
      </c>
      <c r="AP1024" s="101" t="s">
        <v>106</v>
      </c>
      <c r="AR1024" s="101" t="s">
        <v>102</v>
      </c>
      <c r="AS1024" s="101" t="s">
        <v>72</v>
      </c>
      <c r="AW1024" s="11" t="s">
        <v>107</v>
      </c>
      <c r="BC1024" s="102" t="e">
        <f>IF(L1024="základní",#REF!,0)</f>
        <v>#REF!</v>
      </c>
      <c r="BD1024" s="102">
        <f>IF(L1024="snížená",#REF!,0)</f>
        <v>0</v>
      </c>
      <c r="BE1024" s="102">
        <f>IF(L1024="zákl. přenesená",#REF!,0)</f>
        <v>0</v>
      </c>
      <c r="BF1024" s="102">
        <f>IF(L1024="sníž. přenesená",#REF!,0)</f>
        <v>0</v>
      </c>
      <c r="BG1024" s="102">
        <f>IF(L1024="nulová",#REF!,0)</f>
        <v>0</v>
      </c>
      <c r="BH1024" s="11" t="s">
        <v>80</v>
      </c>
      <c r="BI1024" s="102" t="e">
        <f>ROUND(#REF!*H1024,2)</f>
        <v>#REF!</v>
      </c>
      <c r="BJ1024" s="11" t="s">
        <v>106</v>
      </c>
      <c r="BK1024" s="101" t="s">
        <v>3892</v>
      </c>
    </row>
    <row r="1025" spans="2:63" s="1" customFormat="1" ht="49.15" customHeight="1">
      <c r="B1025" s="90"/>
      <c r="C1025" s="91" t="s">
        <v>3893</v>
      </c>
      <c r="D1025" s="91" t="s">
        <v>102</v>
      </c>
      <c r="E1025" s="92" t="s">
        <v>3894</v>
      </c>
      <c r="F1025" s="93" t="s">
        <v>3895</v>
      </c>
      <c r="G1025" s="94" t="s">
        <v>111</v>
      </c>
      <c r="H1025" s="95">
        <v>30</v>
      </c>
      <c r="I1025" s="96"/>
      <c r="J1025" s="25"/>
      <c r="K1025" s="97" t="s">
        <v>3</v>
      </c>
      <c r="L1025" s="98" t="s">
        <v>43</v>
      </c>
      <c r="N1025" s="99">
        <f>M1025*H1025</f>
        <v>0</v>
      </c>
      <c r="O1025" s="99">
        <v>0</v>
      </c>
      <c r="P1025" s="99">
        <f>O1025*H1025</f>
        <v>0</v>
      </c>
      <c r="Q1025" s="99">
        <v>0</v>
      </c>
      <c r="R1025" s="100">
        <f>Q1025*H1025</f>
        <v>0</v>
      </c>
      <c r="AP1025" s="101" t="s">
        <v>106</v>
      </c>
      <c r="AR1025" s="101" t="s">
        <v>102</v>
      </c>
      <c r="AS1025" s="101" t="s">
        <v>72</v>
      </c>
      <c r="AW1025" s="11" t="s">
        <v>107</v>
      </c>
      <c r="BC1025" s="102" t="e">
        <f>IF(L1025="základní",#REF!,0)</f>
        <v>#REF!</v>
      </c>
      <c r="BD1025" s="102">
        <f>IF(L1025="snížená",#REF!,0)</f>
        <v>0</v>
      </c>
      <c r="BE1025" s="102">
        <f>IF(L1025="zákl. přenesená",#REF!,0)</f>
        <v>0</v>
      </c>
      <c r="BF1025" s="102">
        <f>IF(L1025="sníž. přenesená",#REF!,0)</f>
        <v>0</v>
      </c>
      <c r="BG1025" s="102">
        <f>IF(L1025="nulová",#REF!,0)</f>
        <v>0</v>
      </c>
      <c r="BH1025" s="11" t="s">
        <v>80</v>
      </c>
      <c r="BI1025" s="102" t="e">
        <f>ROUND(#REF!*H1025,2)</f>
        <v>#REF!</v>
      </c>
      <c r="BJ1025" s="11" t="s">
        <v>106</v>
      </c>
      <c r="BK1025" s="101" t="s">
        <v>3896</v>
      </c>
    </row>
    <row r="1026" spans="2:63" s="1" customFormat="1" ht="49.15" customHeight="1">
      <c r="B1026" s="90"/>
      <c r="C1026" s="91" t="s">
        <v>3897</v>
      </c>
      <c r="D1026" s="91" t="s">
        <v>102</v>
      </c>
      <c r="E1026" s="92" t="s">
        <v>3898</v>
      </c>
      <c r="F1026" s="93" t="s">
        <v>3899</v>
      </c>
      <c r="G1026" s="94" t="s">
        <v>111</v>
      </c>
      <c r="H1026" s="95">
        <v>5</v>
      </c>
      <c r="I1026" s="96"/>
      <c r="J1026" s="25"/>
      <c r="K1026" s="97" t="s">
        <v>3</v>
      </c>
      <c r="L1026" s="98" t="s">
        <v>43</v>
      </c>
      <c r="N1026" s="99">
        <f>M1026*H1026</f>
        <v>0</v>
      </c>
      <c r="O1026" s="99">
        <v>0</v>
      </c>
      <c r="P1026" s="99">
        <f>O1026*H1026</f>
        <v>0</v>
      </c>
      <c r="Q1026" s="99">
        <v>0</v>
      </c>
      <c r="R1026" s="100">
        <f>Q1026*H1026</f>
        <v>0</v>
      </c>
      <c r="AP1026" s="101" t="s">
        <v>106</v>
      </c>
      <c r="AR1026" s="101" t="s">
        <v>102</v>
      </c>
      <c r="AS1026" s="101" t="s">
        <v>72</v>
      </c>
      <c r="AW1026" s="11" t="s">
        <v>107</v>
      </c>
      <c r="BC1026" s="102" t="e">
        <f>IF(L1026="základní",#REF!,0)</f>
        <v>#REF!</v>
      </c>
      <c r="BD1026" s="102">
        <f>IF(L1026="snížená",#REF!,0)</f>
        <v>0</v>
      </c>
      <c r="BE1026" s="102">
        <f>IF(L1026="zákl. přenesená",#REF!,0)</f>
        <v>0</v>
      </c>
      <c r="BF1026" s="102">
        <f>IF(L1026="sníž. přenesená",#REF!,0)</f>
        <v>0</v>
      </c>
      <c r="BG1026" s="102">
        <f>IF(L1026="nulová",#REF!,0)</f>
        <v>0</v>
      </c>
      <c r="BH1026" s="11" t="s">
        <v>80</v>
      </c>
      <c r="BI1026" s="102" t="e">
        <f>ROUND(#REF!*H1026,2)</f>
        <v>#REF!</v>
      </c>
      <c r="BJ1026" s="11" t="s">
        <v>106</v>
      </c>
      <c r="BK1026" s="101" t="s">
        <v>3900</v>
      </c>
    </row>
    <row r="1027" spans="2:63" s="1" customFormat="1" ht="49.15" customHeight="1">
      <c r="B1027" s="90"/>
      <c r="C1027" s="91" t="s">
        <v>3901</v>
      </c>
      <c r="D1027" s="91" t="s">
        <v>102</v>
      </c>
      <c r="E1027" s="92" t="s">
        <v>3902</v>
      </c>
      <c r="F1027" s="93" t="s">
        <v>3903</v>
      </c>
      <c r="G1027" s="94" t="s">
        <v>111</v>
      </c>
      <c r="H1027" s="95">
        <v>30</v>
      </c>
      <c r="I1027" s="96"/>
      <c r="J1027" s="25"/>
      <c r="K1027" s="97" t="s">
        <v>3</v>
      </c>
      <c r="L1027" s="98" t="s">
        <v>43</v>
      </c>
      <c r="N1027" s="99">
        <f>M1027*H1027</f>
        <v>0</v>
      </c>
      <c r="O1027" s="99">
        <v>0</v>
      </c>
      <c r="P1027" s="99">
        <f>O1027*H1027</f>
        <v>0</v>
      </c>
      <c r="Q1027" s="99">
        <v>0</v>
      </c>
      <c r="R1027" s="100">
        <f>Q1027*H1027</f>
        <v>0</v>
      </c>
      <c r="AP1027" s="101" t="s">
        <v>106</v>
      </c>
      <c r="AR1027" s="101" t="s">
        <v>102</v>
      </c>
      <c r="AS1027" s="101" t="s">
        <v>72</v>
      </c>
      <c r="AW1027" s="11" t="s">
        <v>107</v>
      </c>
      <c r="BC1027" s="102" t="e">
        <f>IF(L1027="základní",#REF!,0)</f>
        <v>#REF!</v>
      </c>
      <c r="BD1027" s="102">
        <f>IF(L1027="snížená",#REF!,0)</f>
        <v>0</v>
      </c>
      <c r="BE1027" s="102">
        <f>IF(L1027="zákl. přenesená",#REF!,0)</f>
        <v>0</v>
      </c>
      <c r="BF1027" s="102">
        <f>IF(L1027="sníž. přenesená",#REF!,0)</f>
        <v>0</v>
      </c>
      <c r="BG1027" s="102">
        <f>IF(L1027="nulová",#REF!,0)</f>
        <v>0</v>
      </c>
      <c r="BH1027" s="11" t="s">
        <v>80</v>
      </c>
      <c r="BI1027" s="102" t="e">
        <f>ROUND(#REF!*H1027,2)</f>
        <v>#REF!</v>
      </c>
      <c r="BJ1027" s="11" t="s">
        <v>106</v>
      </c>
      <c r="BK1027" s="101" t="s">
        <v>3904</v>
      </c>
    </row>
    <row r="1028" spans="2:63" s="1" customFormat="1" ht="114.95" customHeight="1">
      <c r="B1028" s="90"/>
      <c r="C1028" s="91" t="s">
        <v>3905</v>
      </c>
      <c r="D1028" s="91" t="s">
        <v>102</v>
      </c>
      <c r="E1028" s="92" t="s">
        <v>3906</v>
      </c>
      <c r="F1028" s="93" t="s">
        <v>3907</v>
      </c>
      <c r="G1028" s="94" t="s">
        <v>111</v>
      </c>
      <c r="H1028" s="95">
        <v>30</v>
      </c>
      <c r="I1028" s="96"/>
      <c r="J1028" s="25"/>
      <c r="K1028" s="97" t="s">
        <v>3</v>
      </c>
      <c r="L1028" s="98" t="s">
        <v>43</v>
      </c>
      <c r="N1028" s="99">
        <f>M1028*H1028</f>
        <v>0</v>
      </c>
      <c r="O1028" s="99">
        <v>0</v>
      </c>
      <c r="P1028" s="99">
        <f>O1028*H1028</f>
        <v>0</v>
      </c>
      <c r="Q1028" s="99">
        <v>0</v>
      </c>
      <c r="R1028" s="100">
        <f>Q1028*H1028</f>
        <v>0</v>
      </c>
      <c r="AP1028" s="101" t="s">
        <v>106</v>
      </c>
      <c r="AR1028" s="101" t="s">
        <v>102</v>
      </c>
      <c r="AS1028" s="101" t="s">
        <v>72</v>
      </c>
      <c r="AW1028" s="11" t="s">
        <v>107</v>
      </c>
      <c r="BC1028" s="102" t="e">
        <f>IF(L1028="základní",#REF!,0)</f>
        <v>#REF!</v>
      </c>
      <c r="BD1028" s="102">
        <f>IF(L1028="snížená",#REF!,0)</f>
        <v>0</v>
      </c>
      <c r="BE1028" s="102">
        <f>IF(L1028="zákl. přenesená",#REF!,0)</f>
        <v>0</v>
      </c>
      <c r="BF1028" s="102">
        <f>IF(L1028="sníž. přenesená",#REF!,0)</f>
        <v>0</v>
      </c>
      <c r="BG1028" s="102">
        <f>IF(L1028="nulová",#REF!,0)</f>
        <v>0</v>
      </c>
      <c r="BH1028" s="11" t="s">
        <v>80</v>
      </c>
      <c r="BI1028" s="102" t="e">
        <f>ROUND(#REF!*H1028,2)</f>
        <v>#REF!</v>
      </c>
      <c r="BJ1028" s="11" t="s">
        <v>106</v>
      </c>
      <c r="BK1028" s="101" t="s">
        <v>3908</v>
      </c>
    </row>
    <row r="1029" spans="2:63" s="1" customFormat="1" ht="114.95" customHeight="1">
      <c r="B1029" s="90"/>
      <c r="C1029" s="91" t="s">
        <v>3909</v>
      </c>
      <c r="D1029" s="91" t="s">
        <v>102</v>
      </c>
      <c r="E1029" s="92" t="s">
        <v>3910</v>
      </c>
      <c r="F1029" s="93" t="s">
        <v>3911</v>
      </c>
      <c r="G1029" s="94" t="s">
        <v>111</v>
      </c>
      <c r="H1029" s="95">
        <v>5</v>
      </c>
      <c r="I1029" s="96"/>
      <c r="J1029" s="25"/>
      <c r="K1029" s="97" t="s">
        <v>3</v>
      </c>
      <c r="L1029" s="98" t="s">
        <v>43</v>
      </c>
      <c r="N1029" s="99">
        <f>M1029*H1029</f>
        <v>0</v>
      </c>
      <c r="O1029" s="99">
        <v>0</v>
      </c>
      <c r="P1029" s="99">
        <f>O1029*H1029</f>
        <v>0</v>
      </c>
      <c r="Q1029" s="99">
        <v>0</v>
      </c>
      <c r="R1029" s="100">
        <f>Q1029*H1029</f>
        <v>0</v>
      </c>
      <c r="AP1029" s="101" t="s">
        <v>106</v>
      </c>
      <c r="AR1029" s="101" t="s">
        <v>102</v>
      </c>
      <c r="AS1029" s="101" t="s">
        <v>72</v>
      </c>
      <c r="AW1029" s="11" t="s">
        <v>107</v>
      </c>
      <c r="BC1029" s="102" t="e">
        <f>IF(L1029="základní",#REF!,0)</f>
        <v>#REF!</v>
      </c>
      <c r="BD1029" s="102">
        <f>IF(L1029="snížená",#REF!,0)</f>
        <v>0</v>
      </c>
      <c r="BE1029" s="102">
        <f>IF(L1029="zákl. přenesená",#REF!,0)</f>
        <v>0</v>
      </c>
      <c r="BF1029" s="102">
        <f>IF(L1029="sníž. přenesená",#REF!,0)</f>
        <v>0</v>
      </c>
      <c r="BG1029" s="102">
        <f>IF(L1029="nulová",#REF!,0)</f>
        <v>0</v>
      </c>
      <c r="BH1029" s="11" t="s">
        <v>80</v>
      </c>
      <c r="BI1029" s="102" t="e">
        <f>ROUND(#REF!*H1029,2)</f>
        <v>#REF!</v>
      </c>
      <c r="BJ1029" s="11" t="s">
        <v>106</v>
      </c>
      <c r="BK1029" s="101" t="s">
        <v>3912</v>
      </c>
    </row>
    <row r="1030" spans="2:63" s="1" customFormat="1" ht="114.95" customHeight="1">
      <c r="B1030" s="90"/>
      <c r="C1030" s="91" t="s">
        <v>3913</v>
      </c>
      <c r="D1030" s="91" t="s">
        <v>102</v>
      </c>
      <c r="E1030" s="92" t="s">
        <v>3914</v>
      </c>
      <c r="F1030" s="93" t="s">
        <v>3915</v>
      </c>
      <c r="G1030" s="94" t="s">
        <v>111</v>
      </c>
      <c r="H1030" s="95">
        <v>5</v>
      </c>
      <c r="I1030" s="96"/>
      <c r="J1030" s="25"/>
      <c r="K1030" s="97" t="s">
        <v>3</v>
      </c>
      <c r="L1030" s="98" t="s">
        <v>43</v>
      </c>
      <c r="N1030" s="99">
        <f>M1030*H1030</f>
        <v>0</v>
      </c>
      <c r="O1030" s="99">
        <v>0</v>
      </c>
      <c r="P1030" s="99">
        <f>O1030*H1030</f>
        <v>0</v>
      </c>
      <c r="Q1030" s="99">
        <v>0</v>
      </c>
      <c r="R1030" s="100">
        <f>Q1030*H1030</f>
        <v>0</v>
      </c>
      <c r="AP1030" s="101" t="s">
        <v>106</v>
      </c>
      <c r="AR1030" s="101" t="s">
        <v>102</v>
      </c>
      <c r="AS1030" s="101" t="s">
        <v>72</v>
      </c>
      <c r="AW1030" s="11" t="s">
        <v>107</v>
      </c>
      <c r="BC1030" s="102" t="e">
        <f>IF(L1030="základní",#REF!,0)</f>
        <v>#REF!</v>
      </c>
      <c r="BD1030" s="102">
        <f>IF(L1030="snížená",#REF!,0)</f>
        <v>0</v>
      </c>
      <c r="BE1030" s="102">
        <f>IF(L1030="zákl. přenesená",#REF!,0)</f>
        <v>0</v>
      </c>
      <c r="BF1030" s="102">
        <f>IF(L1030="sníž. přenesená",#REF!,0)</f>
        <v>0</v>
      </c>
      <c r="BG1030" s="102">
        <f>IF(L1030="nulová",#REF!,0)</f>
        <v>0</v>
      </c>
      <c r="BH1030" s="11" t="s">
        <v>80</v>
      </c>
      <c r="BI1030" s="102" t="e">
        <f>ROUND(#REF!*H1030,2)</f>
        <v>#REF!</v>
      </c>
      <c r="BJ1030" s="11" t="s">
        <v>106</v>
      </c>
      <c r="BK1030" s="101" t="s">
        <v>3916</v>
      </c>
    </row>
    <row r="1031" spans="2:63" s="1" customFormat="1" ht="44.25" customHeight="1">
      <c r="B1031" s="90"/>
      <c r="C1031" s="91" t="s">
        <v>3917</v>
      </c>
      <c r="D1031" s="91" t="s">
        <v>102</v>
      </c>
      <c r="E1031" s="92" t="s">
        <v>3918</v>
      </c>
      <c r="F1031" s="93" t="s">
        <v>3919</v>
      </c>
      <c r="G1031" s="94" t="s">
        <v>111</v>
      </c>
      <c r="H1031" s="95">
        <v>30</v>
      </c>
      <c r="I1031" s="96"/>
      <c r="J1031" s="25"/>
      <c r="K1031" s="97" t="s">
        <v>3</v>
      </c>
      <c r="L1031" s="98" t="s">
        <v>43</v>
      </c>
      <c r="N1031" s="99">
        <f>M1031*H1031</f>
        <v>0</v>
      </c>
      <c r="O1031" s="99">
        <v>0</v>
      </c>
      <c r="P1031" s="99">
        <f>O1031*H1031</f>
        <v>0</v>
      </c>
      <c r="Q1031" s="99">
        <v>0</v>
      </c>
      <c r="R1031" s="100">
        <f>Q1031*H1031</f>
        <v>0</v>
      </c>
      <c r="AP1031" s="101" t="s">
        <v>106</v>
      </c>
      <c r="AR1031" s="101" t="s">
        <v>102</v>
      </c>
      <c r="AS1031" s="101" t="s">
        <v>72</v>
      </c>
      <c r="AW1031" s="11" t="s">
        <v>107</v>
      </c>
      <c r="BC1031" s="102" t="e">
        <f>IF(L1031="základní",#REF!,0)</f>
        <v>#REF!</v>
      </c>
      <c r="BD1031" s="102">
        <f>IF(L1031="snížená",#REF!,0)</f>
        <v>0</v>
      </c>
      <c r="BE1031" s="102">
        <f>IF(L1031="zákl. přenesená",#REF!,0)</f>
        <v>0</v>
      </c>
      <c r="BF1031" s="102">
        <f>IF(L1031="sníž. přenesená",#REF!,0)</f>
        <v>0</v>
      </c>
      <c r="BG1031" s="102">
        <f>IF(L1031="nulová",#REF!,0)</f>
        <v>0</v>
      </c>
      <c r="BH1031" s="11" t="s">
        <v>80</v>
      </c>
      <c r="BI1031" s="102" t="e">
        <f>ROUND(#REF!*H1031,2)</f>
        <v>#REF!</v>
      </c>
      <c r="BJ1031" s="11" t="s">
        <v>106</v>
      </c>
      <c r="BK1031" s="101" t="s">
        <v>3920</v>
      </c>
    </row>
    <row r="1032" spans="2:63" s="1" customFormat="1" ht="44.25" customHeight="1">
      <c r="B1032" s="90"/>
      <c r="C1032" s="91" t="s">
        <v>3921</v>
      </c>
      <c r="D1032" s="91" t="s">
        <v>102</v>
      </c>
      <c r="E1032" s="92" t="s">
        <v>3922</v>
      </c>
      <c r="F1032" s="93" t="s">
        <v>3923</v>
      </c>
      <c r="G1032" s="94" t="s">
        <v>111</v>
      </c>
      <c r="H1032" s="95">
        <v>5</v>
      </c>
      <c r="I1032" s="96"/>
      <c r="J1032" s="25"/>
      <c r="K1032" s="97" t="s">
        <v>3</v>
      </c>
      <c r="L1032" s="98" t="s">
        <v>43</v>
      </c>
      <c r="N1032" s="99">
        <f>M1032*H1032</f>
        <v>0</v>
      </c>
      <c r="O1032" s="99">
        <v>0</v>
      </c>
      <c r="P1032" s="99">
        <f>O1032*H1032</f>
        <v>0</v>
      </c>
      <c r="Q1032" s="99">
        <v>0</v>
      </c>
      <c r="R1032" s="100">
        <f>Q1032*H1032</f>
        <v>0</v>
      </c>
      <c r="AP1032" s="101" t="s">
        <v>106</v>
      </c>
      <c r="AR1032" s="101" t="s">
        <v>102</v>
      </c>
      <c r="AS1032" s="101" t="s">
        <v>72</v>
      </c>
      <c r="AW1032" s="11" t="s">
        <v>107</v>
      </c>
      <c r="BC1032" s="102" t="e">
        <f>IF(L1032="základní",#REF!,0)</f>
        <v>#REF!</v>
      </c>
      <c r="BD1032" s="102">
        <f>IF(L1032="snížená",#REF!,0)</f>
        <v>0</v>
      </c>
      <c r="BE1032" s="102">
        <f>IF(L1032="zákl. přenesená",#REF!,0)</f>
        <v>0</v>
      </c>
      <c r="BF1032" s="102">
        <f>IF(L1032="sníž. přenesená",#REF!,0)</f>
        <v>0</v>
      </c>
      <c r="BG1032" s="102">
        <f>IF(L1032="nulová",#REF!,0)</f>
        <v>0</v>
      </c>
      <c r="BH1032" s="11" t="s">
        <v>80</v>
      </c>
      <c r="BI1032" s="102" t="e">
        <f>ROUND(#REF!*H1032,2)</f>
        <v>#REF!</v>
      </c>
      <c r="BJ1032" s="11" t="s">
        <v>106</v>
      </c>
      <c r="BK1032" s="101" t="s">
        <v>3924</v>
      </c>
    </row>
    <row r="1033" spans="2:63" s="1" customFormat="1" ht="76.349999999999994" customHeight="1">
      <c r="B1033" s="90"/>
      <c r="C1033" s="91" t="s">
        <v>3925</v>
      </c>
      <c r="D1033" s="91" t="s">
        <v>102</v>
      </c>
      <c r="E1033" s="92" t="s">
        <v>3926</v>
      </c>
      <c r="F1033" s="93" t="s">
        <v>3927</v>
      </c>
      <c r="G1033" s="94" t="s">
        <v>111</v>
      </c>
      <c r="H1033" s="95">
        <v>30</v>
      </c>
      <c r="I1033" s="96"/>
      <c r="J1033" s="25"/>
      <c r="K1033" s="97" t="s">
        <v>3</v>
      </c>
      <c r="L1033" s="98" t="s">
        <v>43</v>
      </c>
      <c r="N1033" s="99">
        <f>M1033*H1033</f>
        <v>0</v>
      </c>
      <c r="O1033" s="99">
        <v>0</v>
      </c>
      <c r="P1033" s="99">
        <f>O1033*H1033</f>
        <v>0</v>
      </c>
      <c r="Q1033" s="99">
        <v>0</v>
      </c>
      <c r="R1033" s="100">
        <f>Q1033*H1033</f>
        <v>0</v>
      </c>
      <c r="AP1033" s="101" t="s">
        <v>106</v>
      </c>
      <c r="AR1033" s="101" t="s">
        <v>102</v>
      </c>
      <c r="AS1033" s="101" t="s">
        <v>72</v>
      </c>
      <c r="AW1033" s="11" t="s">
        <v>107</v>
      </c>
      <c r="BC1033" s="102" t="e">
        <f>IF(L1033="základní",#REF!,0)</f>
        <v>#REF!</v>
      </c>
      <c r="BD1033" s="102">
        <f>IF(L1033="snížená",#REF!,0)</f>
        <v>0</v>
      </c>
      <c r="BE1033" s="102">
        <f>IF(L1033="zákl. přenesená",#REF!,0)</f>
        <v>0</v>
      </c>
      <c r="BF1033" s="102">
        <f>IF(L1033="sníž. přenesená",#REF!,0)</f>
        <v>0</v>
      </c>
      <c r="BG1033" s="102">
        <f>IF(L1033="nulová",#REF!,0)</f>
        <v>0</v>
      </c>
      <c r="BH1033" s="11" t="s">
        <v>80</v>
      </c>
      <c r="BI1033" s="102" t="e">
        <f>ROUND(#REF!*H1033,2)</f>
        <v>#REF!</v>
      </c>
      <c r="BJ1033" s="11" t="s">
        <v>106</v>
      </c>
      <c r="BK1033" s="101" t="s">
        <v>3928</v>
      </c>
    </row>
    <row r="1034" spans="2:63" s="1" customFormat="1" ht="76.349999999999994" customHeight="1">
      <c r="B1034" s="90"/>
      <c r="C1034" s="91" t="s">
        <v>3929</v>
      </c>
      <c r="D1034" s="91" t="s">
        <v>102</v>
      </c>
      <c r="E1034" s="92" t="s">
        <v>3930</v>
      </c>
      <c r="F1034" s="93" t="s">
        <v>3931</v>
      </c>
      <c r="G1034" s="94" t="s">
        <v>111</v>
      </c>
      <c r="H1034" s="95">
        <v>5</v>
      </c>
      <c r="I1034" s="96"/>
      <c r="J1034" s="25"/>
      <c r="K1034" s="97" t="s">
        <v>3</v>
      </c>
      <c r="L1034" s="98" t="s">
        <v>43</v>
      </c>
      <c r="N1034" s="99">
        <f>M1034*H1034</f>
        <v>0</v>
      </c>
      <c r="O1034" s="99">
        <v>0</v>
      </c>
      <c r="P1034" s="99">
        <f>O1034*H1034</f>
        <v>0</v>
      </c>
      <c r="Q1034" s="99">
        <v>0</v>
      </c>
      <c r="R1034" s="100">
        <f>Q1034*H1034</f>
        <v>0</v>
      </c>
      <c r="AP1034" s="101" t="s">
        <v>106</v>
      </c>
      <c r="AR1034" s="101" t="s">
        <v>102</v>
      </c>
      <c r="AS1034" s="101" t="s">
        <v>72</v>
      </c>
      <c r="AW1034" s="11" t="s">
        <v>107</v>
      </c>
      <c r="BC1034" s="102" t="e">
        <f>IF(L1034="základní",#REF!,0)</f>
        <v>#REF!</v>
      </c>
      <c r="BD1034" s="102">
        <f>IF(L1034="snížená",#REF!,0)</f>
        <v>0</v>
      </c>
      <c r="BE1034" s="102">
        <f>IF(L1034="zákl. přenesená",#REF!,0)</f>
        <v>0</v>
      </c>
      <c r="BF1034" s="102">
        <f>IF(L1034="sníž. přenesená",#REF!,0)</f>
        <v>0</v>
      </c>
      <c r="BG1034" s="102">
        <f>IF(L1034="nulová",#REF!,0)</f>
        <v>0</v>
      </c>
      <c r="BH1034" s="11" t="s">
        <v>80</v>
      </c>
      <c r="BI1034" s="102" t="e">
        <f>ROUND(#REF!*H1034,2)</f>
        <v>#REF!</v>
      </c>
      <c r="BJ1034" s="11" t="s">
        <v>106</v>
      </c>
      <c r="BK1034" s="101" t="s">
        <v>3932</v>
      </c>
    </row>
    <row r="1035" spans="2:63" s="1" customFormat="1" ht="76.349999999999994" customHeight="1">
      <c r="B1035" s="90"/>
      <c r="C1035" s="91" t="s">
        <v>3933</v>
      </c>
      <c r="D1035" s="91" t="s">
        <v>102</v>
      </c>
      <c r="E1035" s="92" t="s">
        <v>3934</v>
      </c>
      <c r="F1035" s="93" t="s">
        <v>3935</v>
      </c>
      <c r="G1035" s="94" t="s">
        <v>111</v>
      </c>
      <c r="H1035" s="95">
        <v>30</v>
      </c>
      <c r="I1035" s="96"/>
      <c r="J1035" s="25"/>
      <c r="K1035" s="97" t="s">
        <v>3</v>
      </c>
      <c r="L1035" s="98" t="s">
        <v>43</v>
      </c>
      <c r="N1035" s="99">
        <f>M1035*H1035</f>
        <v>0</v>
      </c>
      <c r="O1035" s="99">
        <v>0</v>
      </c>
      <c r="P1035" s="99">
        <f>O1035*H1035</f>
        <v>0</v>
      </c>
      <c r="Q1035" s="99">
        <v>0</v>
      </c>
      <c r="R1035" s="100">
        <f>Q1035*H1035</f>
        <v>0</v>
      </c>
      <c r="AP1035" s="101" t="s">
        <v>106</v>
      </c>
      <c r="AR1035" s="101" t="s">
        <v>102</v>
      </c>
      <c r="AS1035" s="101" t="s">
        <v>72</v>
      </c>
      <c r="AW1035" s="11" t="s">
        <v>107</v>
      </c>
      <c r="BC1035" s="102" t="e">
        <f>IF(L1035="základní",#REF!,0)</f>
        <v>#REF!</v>
      </c>
      <c r="BD1035" s="102">
        <f>IF(L1035="snížená",#REF!,0)</f>
        <v>0</v>
      </c>
      <c r="BE1035" s="102">
        <f>IF(L1035="zákl. přenesená",#REF!,0)</f>
        <v>0</v>
      </c>
      <c r="BF1035" s="102">
        <f>IF(L1035="sníž. přenesená",#REF!,0)</f>
        <v>0</v>
      </c>
      <c r="BG1035" s="102">
        <f>IF(L1035="nulová",#REF!,0)</f>
        <v>0</v>
      </c>
      <c r="BH1035" s="11" t="s">
        <v>80</v>
      </c>
      <c r="BI1035" s="102" t="e">
        <f>ROUND(#REF!*H1035,2)</f>
        <v>#REF!</v>
      </c>
      <c r="BJ1035" s="11" t="s">
        <v>106</v>
      </c>
      <c r="BK1035" s="101" t="s">
        <v>3936</v>
      </c>
    </row>
    <row r="1036" spans="2:63" s="1" customFormat="1" ht="78" customHeight="1">
      <c r="B1036" s="90"/>
      <c r="C1036" s="91" t="s">
        <v>3937</v>
      </c>
      <c r="D1036" s="91" t="s">
        <v>102</v>
      </c>
      <c r="E1036" s="92" t="s">
        <v>3938</v>
      </c>
      <c r="F1036" s="93" t="s">
        <v>3939</v>
      </c>
      <c r="G1036" s="94" t="s">
        <v>111</v>
      </c>
      <c r="H1036" s="95">
        <v>5</v>
      </c>
      <c r="I1036" s="96"/>
      <c r="J1036" s="25"/>
      <c r="K1036" s="97" t="s">
        <v>3</v>
      </c>
      <c r="L1036" s="98" t="s">
        <v>43</v>
      </c>
      <c r="N1036" s="99">
        <f>M1036*H1036</f>
        <v>0</v>
      </c>
      <c r="O1036" s="99">
        <v>0</v>
      </c>
      <c r="P1036" s="99">
        <f>O1036*H1036</f>
        <v>0</v>
      </c>
      <c r="Q1036" s="99">
        <v>0</v>
      </c>
      <c r="R1036" s="100">
        <f>Q1036*H1036</f>
        <v>0</v>
      </c>
      <c r="AP1036" s="101" t="s">
        <v>106</v>
      </c>
      <c r="AR1036" s="101" t="s">
        <v>102</v>
      </c>
      <c r="AS1036" s="101" t="s">
        <v>72</v>
      </c>
      <c r="AW1036" s="11" t="s">
        <v>107</v>
      </c>
      <c r="BC1036" s="102" t="e">
        <f>IF(L1036="základní",#REF!,0)</f>
        <v>#REF!</v>
      </c>
      <c r="BD1036" s="102">
        <f>IF(L1036="snížená",#REF!,0)</f>
        <v>0</v>
      </c>
      <c r="BE1036" s="102">
        <f>IF(L1036="zákl. přenesená",#REF!,0)</f>
        <v>0</v>
      </c>
      <c r="BF1036" s="102">
        <f>IF(L1036="sníž. přenesená",#REF!,0)</f>
        <v>0</v>
      </c>
      <c r="BG1036" s="102">
        <f>IF(L1036="nulová",#REF!,0)</f>
        <v>0</v>
      </c>
      <c r="BH1036" s="11" t="s">
        <v>80</v>
      </c>
      <c r="BI1036" s="102" t="e">
        <f>ROUND(#REF!*H1036,2)</f>
        <v>#REF!</v>
      </c>
      <c r="BJ1036" s="11" t="s">
        <v>106</v>
      </c>
      <c r="BK1036" s="101" t="s">
        <v>3940</v>
      </c>
    </row>
    <row r="1037" spans="2:63" s="1" customFormat="1" ht="37.9" customHeight="1">
      <c r="B1037" s="90"/>
      <c r="C1037" s="91" t="s">
        <v>3941</v>
      </c>
      <c r="D1037" s="91" t="s">
        <v>102</v>
      </c>
      <c r="E1037" s="92" t="s">
        <v>3942</v>
      </c>
      <c r="F1037" s="93" t="s">
        <v>3943</v>
      </c>
      <c r="G1037" s="94" t="s">
        <v>111</v>
      </c>
      <c r="H1037" s="95">
        <v>30</v>
      </c>
      <c r="I1037" s="96"/>
      <c r="J1037" s="25"/>
      <c r="K1037" s="97" t="s">
        <v>3</v>
      </c>
      <c r="L1037" s="98" t="s">
        <v>43</v>
      </c>
      <c r="N1037" s="99">
        <f>M1037*H1037</f>
        <v>0</v>
      </c>
      <c r="O1037" s="99">
        <v>0</v>
      </c>
      <c r="P1037" s="99">
        <f>O1037*H1037</f>
        <v>0</v>
      </c>
      <c r="Q1037" s="99">
        <v>0</v>
      </c>
      <c r="R1037" s="100">
        <f>Q1037*H1037</f>
        <v>0</v>
      </c>
      <c r="AP1037" s="101" t="s">
        <v>106</v>
      </c>
      <c r="AR1037" s="101" t="s">
        <v>102</v>
      </c>
      <c r="AS1037" s="101" t="s">
        <v>72</v>
      </c>
      <c r="AW1037" s="11" t="s">
        <v>107</v>
      </c>
      <c r="BC1037" s="102" t="e">
        <f>IF(L1037="základní",#REF!,0)</f>
        <v>#REF!</v>
      </c>
      <c r="BD1037" s="102">
        <f>IF(L1037="snížená",#REF!,0)</f>
        <v>0</v>
      </c>
      <c r="BE1037" s="102">
        <f>IF(L1037="zákl. přenesená",#REF!,0)</f>
        <v>0</v>
      </c>
      <c r="BF1037" s="102">
        <f>IF(L1037="sníž. přenesená",#REF!,0)</f>
        <v>0</v>
      </c>
      <c r="BG1037" s="102">
        <f>IF(L1037="nulová",#REF!,0)</f>
        <v>0</v>
      </c>
      <c r="BH1037" s="11" t="s">
        <v>80</v>
      </c>
      <c r="BI1037" s="102" t="e">
        <f>ROUND(#REF!*H1037,2)</f>
        <v>#REF!</v>
      </c>
      <c r="BJ1037" s="11" t="s">
        <v>106</v>
      </c>
      <c r="BK1037" s="101" t="s">
        <v>3944</v>
      </c>
    </row>
    <row r="1038" spans="2:63" s="1" customFormat="1" ht="37.9" customHeight="1">
      <c r="B1038" s="90"/>
      <c r="C1038" s="91" t="s">
        <v>3945</v>
      </c>
      <c r="D1038" s="91" t="s">
        <v>102</v>
      </c>
      <c r="E1038" s="92" t="s">
        <v>3946</v>
      </c>
      <c r="F1038" s="93" t="s">
        <v>3947</v>
      </c>
      <c r="G1038" s="94" t="s">
        <v>111</v>
      </c>
      <c r="H1038" s="95">
        <v>5</v>
      </c>
      <c r="I1038" s="96"/>
      <c r="J1038" s="25"/>
      <c r="K1038" s="97" t="s">
        <v>3</v>
      </c>
      <c r="L1038" s="98" t="s">
        <v>43</v>
      </c>
      <c r="N1038" s="99">
        <f>M1038*H1038</f>
        <v>0</v>
      </c>
      <c r="O1038" s="99">
        <v>0</v>
      </c>
      <c r="P1038" s="99">
        <f>O1038*H1038</f>
        <v>0</v>
      </c>
      <c r="Q1038" s="99">
        <v>0</v>
      </c>
      <c r="R1038" s="100">
        <f>Q1038*H1038</f>
        <v>0</v>
      </c>
      <c r="AP1038" s="101" t="s">
        <v>106</v>
      </c>
      <c r="AR1038" s="101" t="s">
        <v>102</v>
      </c>
      <c r="AS1038" s="101" t="s">
        <v>72</v>
      </c>
      <c r="AW1038" s="11" t="s">
        <v>107</v>
      </c>
      <c r="BC1038" s="102" t="e">
        <f>IF(L1038="základní",#REF!,0)</f>
        <v>#REF!</v>
      </c>
      <c r="BD1038" s="102">
        <f>IF(L1038="snížená",#REF!,0)</f>
        <v>0</v>
      </c>
      <c r="BE1038" s="102">
        <f>IF(L1038="zákl. přenesená",#REF!,0)</f>
        <v>0</v>
      </c>
      <c r="BF1038" s="102">
        <f>IF(L1038="sníž. přenesená",#REF!,0)</f>
        <v>0</v>
      </c>
      <c r="BG1038" s="102">
        <f>IF(L1038="nulová",#REF!,0)</f>
        <v>0</v>
      </c>
      <c r="BH1038" s="11" t="s">
        <v>80</v>
      </c>
      <c r="BI1038" s="102" t="e">
        <f>ROUND(#REF!*H1038,2)</f>
        <v>#REF!</v>
      </c>
      <c r="BJ1038" s="11" t="s">
        <v>106</v>
      </c>
      <c r="BK1038" s="101" t="s">
        <v>3948</v>
      </c>
    </row>
    <row r="1039" spans="2:63" s="1" customFormat="1" ht="37.9" customHeight="1">
      <c r="B1039" s="90"/>
      <c r="C1039" s="91" t="s">
        <v>3949</v>
      </c>
      <c r="D1039" s="91" t="s">
        <v>102</v>
      </c>
      <c r="E1039" s="92" t="s">
        <v>3950</v>
      </c>
      <c r="F1039" s="93" t="s">
        <v>3951</v>
      </c>
      <c r="G1039" s="94" t="s">
        <v>111</v>
      </c>
      <c r="H1039" s="95">
        <v>30</v>
      </c>
      <c r="I1039" s="96"/>
      <c r="J1039" s="25"/>
      <c r="K1039" s="97" t="s">
        <v>3</v>
      </c>
      <c r="L1039" s="98" t="s">
        <v>43</v>
      </c>
      <c r="N1039" s="99">
        <f>M1039*H1039</f>
        <v>0</v>
      </c>
      <c r="O1039" s="99">
        <v>0</v>
      </c>
      <c r="P1039" s="99">
        <f>O1039*H1039</f>
        <v>0</v>
      </c>
      <c r="Q1039" s="99">
        <v>0</v>
      </c>
      <c r="R1039" s="100">
        <f>Q1039*H1039</f>
        <v>0</v>
      </c>
      <c r="AP1039" s="101" t="s">
        <v>106</v>
      </c>
      <c r="AR1039" s="101" t="s">
        <v>102</v>
      </c>
      <c r="AS1039" s="101" t="s">
        <v>72</v>
      </c>
      <c r="AW1039" s="11" t="s">
        <v>107</v>
      </c>
      <c r="BC1039" s="102" t="e">
        <f>IF(L1039="základní",#REF!,0)</f>
        <v>#REF!</v>
      </c>
      <c r="BD1039" s="102">
        <f>IF(L1039="snížená",#REF!,0)</f>
        <v>0</v>
      </c>
      <c r="BE1039" s="102">
        <f>IF(L1039="zákl. přenesená",#REF!,0)</f>
        <v>0</v>
      </c>
      <c r="BF1039" s="102">
        <f>IF(L1039="sníž. přenesená",#REF!,0)</f>
        <v>0</v>
      </c>
      <c r="BG1039" s="102">
        <f>IF(L1039="nulová",#REF!,0)</f>
        <v>0</v>
      </c>
      <c r="BH1039" s="11" t="s">
        <v>80</v>
      </c>
      <c r="BI1039" s="102" t="e">
        <f>ROUND(#REF!*H1039,2)</f>
        <v>#REF!</v>
      </c>
      <c r="BJ1039" s="11" t="s">
        <v>106</v>
      </c>
      <c r="BK1039" s="101" t="s">
        <v>3952</v>
      </c>
    </row>
    <row r="1040" spans="2:63" s="1" customFormat="1" ht="37.9" customHeight="1">
      <c r="B1040" s="90"/>
      <c r="C1040" s="91" t="s">
        <v>3953</v>
      </c>
      <c r="D1040" s="91" t="s">
        <v>102</v>
      </c>
      <c r="E1040" s="92" t="s">
        <v>3954</v>
      </c>
      <c r="F1040" s="93" t="s">
        <v>3955</v>
      </c>
      <c r="G1040" s="94" t="s">
        <v>111</v>
      </c>
      <c r="H1040" s="95">
        <v>5</v>
      </c>
      <c r="I1040" s="96"/>
      <c r="J1040" s="25"/>
      <c r="K1040" s="97" t="s">
        <v>3</v>
      </c>
      <c r="L1040" s="98" t="s">
        <v>43</v>
      </c>
      <c r="N1040" s="99">
        <f>M1040*H1040</f>
        <v>0</v>
      </c>
      <c r="O1040" s="99">
        <v>0</v>
      </c>
      <c r="P1040" s="99">
        <f>O1040*H1040</f>
        <v>0</v>
      </c>
      <c r="Q1040" s="99">
        <v>0</v>
      </c>
      <c r="R1040" s="100">
        <f>Q1040*H1040</f>
        <v>0</v>
      </c>
      <c r="AP1040" s="101" t="s">
        <v>106</v>
      </c>
      <c r="AR1040" s="101" t="s">
        <v>102</v>
      </c>
      <c r="AS1040" s="101" t="s">
        <v>72</v>
      </c>
      <c r="AW1040" s="11" t="s">
        <v>107</v>
      </c>
      <c r="BC1040" s="102" t="e">
        <f>IF(L1040="základní",#REF!,0)</f>
        <v>#REF!</v>
      </c>
      <c r="BD1040" s="102">
        <f>IF(L1040="snížená",#REF!,0)</f>
        <v>0</v>
      </c>
      <c r="BE1040" s="102">
        <f>IF(L1040="zákl. přenesená",#REF!,0)</f>
        <v>0</v>
      </c>
      <c r="BF1040" s="102">
        <f>IF(L1040="sníž. přenesená",#REF!,0)</f>
        <v>0</v>
      </c>
      <c r="BG1040" s="102">
        <f>IF(L1040="nulová",#REF!,0)</f>
        <v>0</v>
      </c>
      <c r="BH1040" s="11" t="s">
        <v>80</v>
      </c>
      <c r="BI1040" s="102" t="e">
        <f>ROUND(#REF!*H1040,2)</f>
        <v>#REF!</v>
      </c>
      <c r="BJ1040" s="11" t="s">
        <v>106</v>
      </c>
      <c r="BK1040" s="101" t="s">
        <v>3956</v>
      </c>
    </row>
    <row r="1041" spans="2:63" s="1" customFormat="1" ht="37.9" customHeight="1">
      <c r="B1041" s="90"/>
      <c r="C1041" s="91" t="s">
        <v>3957</v>
      </c>
      <c r="D1041" s="91" t="s">
        <v>102</v>
      </c>
      <c r="E1041" s="92" t="s">
        <v>3958</v>
      </c>
      <c r="F1041" s="93" t="s">
        <v>3959</v>
      </c>
      <c r="G1041" s="94" t="s">
        <v>111</v>
      </c>
      <c r="H1041" s="95">
        <v>30</v>
      </c>
      <c r="I1041" s="96"/>
      <c r="J1041" s="25"/>
      <c r="K1041" s="97" t="s">
        <v>3</v>
      </c>
      <c r="L1041" s="98" t="s">
        <v>43</v>
      </c>
      <c r="N1041" s="99">
        <f>M1041*H1041</f>
        <v>0</v>
      </c>
      <c r="O1041" s="99">
        <v>0</v>
      </c>
      <c r="P1041" s="99">
        <f>O1041*H1041</f>
        <v>0</v>
      </c>
      <c r="Q1041" s="99">
        <v>0</v>
      </c>
      <c r="R1041" s="100">
        <f>Q1041*H1041</f>
        <v>0</v>
      </c>
      <c r="AP1041" s="101" t="s">
        <v>106</v>
      </c>
      <c r="AR1041" s="101" t="s">
        <v>102</v>
      </c>
      <c r="AS1041" s="101" t="s">
        <v>72</v>
      </c>
      <c r="AW1041" s="11" t="s">
        <v>107</v>
      </c>
      <c r="BC1041" s="102" t="e">
        <f>IF(L1041="základní",#REF!,0)</f>
        <v>#REF!</v>
      </c>
      <c r="BD1041" s="102">
        <f>IF(L1041="snížená",#REF!,0)</f>
        <v>0</v>
      </c>
      <c r="BE1041" s="102">
        <f>IF(L1041="zákl. přenesená",#REF!,0)</f>
        <v>0</v>
      </c>
      <c r="BF1041" s="102">
        <f>IF(L1041="sníž. přenesená",#REF!,0)</f>
        <v>0</v>
      </c>
      <c r="BG1041" s="102">
        <f>IF(L1041="nulová",#REF!,0)</f>
        <v>0</v>
      </c>
      <c r="BH1041" s="11" t="s">
        <v>80</v>
      </c>
      <c r="BI1041" s="102" t="e">
        <f>ROUND(#REF!*H1041,2)</f>
        <v>#REF!</v>
      </c>
      <c r="BJ1041" s="11" t="s">
        <v>106</v>
      </c>
      <c r="BK1041" s="101" t="s">
        <v>3960</v>
      </c>
    </row>
    <row r="1042" spans="2:63" s="1" customFormat="1" ht="37.9" customHeight="1">
      <c r="B1042" s="90"/>
      <c r="C1042" s="91" t="s">
        <v>3961</v>
      </c>
      <c r="D1042" s="91" t="s">
        <v>102</v>
      </c>
      <c r="E1042" s="92" t="s">
        <v>3962</v>
      </c>
      <c r="F1042" s="93" t="s">
        <v>3963</v>
      </c>
      <c r="G1042" s="94" t="s">
        <v>111</v>
      </c>
      <c r="H1042" s="95">
        <v>5</v>
      </c>
      <c r="I1042" s="96"/>
      <c r="J1042" s="25"/>
      <c r="K1042" s="97" t="s">
        <v>3</v>
      </c>
      <c r="L1042" s="98" t="s">
        <v>43</v>
      </c>
      <c r="N1042" s="99">
        <f>M1042*H1042</f>
        <v>0</v>
      </c>
      <c r="O1042" s="99">
        <v>0</v>
      </c>
      <c r="P1042" s="99">
        <f>O1042*H1042</f>
        <v>0</v>
      </c>
      <c r="Q1042" s="99">
        <v>0</v>
      </c>
      <c r="R1042" s="100">
        <f>Q1042*H1042</f>
        <v>0</v>
      </c>
      <c r="AP1042" s="101" t="s">
        <v>106</v>
      </c>
      <c r="AR1042" s="101" t="s">
        <v>102</v>
      </c>
      <c r="AS1042" s="101" t="s">
        <v>72</v>
      </c>
      <c r="AW1042" s="11" t="s">
        <v>107</v>
      </c>
      <c r="BC1042" s="102" t="e">
        <f>IF(L1042="základní",#REF!,0)</f>
        <v>#REF!</v>
      </c>
      <c r="BD1042" s="102">
        <f>IF(L1042="snížená",#REF!,0)</f>
        <v>0</v>
      </c>
      <c r="BE1042" s="102">
        <f>IF(L1042="zákl. přenesená",#REF!,0)</f>
        <v>0</v>
      </c>
      <c r="BF1042" s="102">
        <f>IF(L1042="sníž. přenesená",#REF!,0)</f>
        <v>0</v>
      </c>
      <c r="BG1042" s="102">
        <f>IF(L1042="nulová",#REF!,0)</f>
        <v>0</v>
      </c>
      <c r="BH1042" s="11" t="s">
        <v>80</v>
      </c>
      <c r="BI1042" s="102" t="e">
        <f>ROUND(#REF!*H1042,2)</f>
        <v>#REF!</v>
      </c>
      <c r="BJ1042" s="11" t="s">
        <v>106</v>
      </c>
      <c r="BK1042" s="101" t="s">
        <v>3964</v>
      </c>
    </row>
    <row r="1043" spans="2:63" s="1" customFormat="1" ht="37.9" customHeight="1">
      <c r="B1043" s="90"/>
      <c r="C1043" s="91" t="s">
        <v>3965</v>
      </c>
      <c r="D1043" s="91" t="s">
        <v>102</v>
      </c>
      <c r="E1043" s="92" t="s">
        <v>3966</v>
      </c>
      <c r="F1043" s="93" t="s">
        <v>3967</v>
      </c>
      <c r="G1043" s="94" t="s">
        <v>111</v>
      </c>
      <c r="H1043" s="95">
        <v>30</v>
      </c>
      <c r="I1043" s="96"/>
      <c r="J1043" s="25"/>
      <c r="K1043" s="97" t="s">
        <v>3</v>
      </c>
      <c r="L1043" s="98" t="s">
        <v>43</v>
      </c>
      <c r="N1043" s="99">
        <f>M1043*H1043</f>
        <v>0</v>
      </c>
      <c r="O1043" s="99">
        <v>0</v>
      </c>
      <c r="P1043" s="99">
        <f>O1043*H1043</f>
        <v>0</v>
      </c>
      <c r="Q1043" s="99">
        <v>0</v>
      </c>
      <c r="R1043" s="100">
        <f>Q1043*H1043</f>
        <v>0</v>
      </c>
      <c r="AP1043" s="101" t="s">
        <v>106</v>
      </c>
      <c r="AR1043" s="101" t="s">
        <v>102</v>
      </c>
      <c r="AS1043" s="101" t="s">
        <v>72</v>
      </c>
      <c r="AW1043" s="11" t="s">
        <v>107</v>
      </c>
      <c r="BC1043" s="102" t="e">
        <f>IF(L1043="základní",#REF!,0)</f>
        <v>#REF!</v>
      </c>
      <c r="BD1043" s="102">
        <f>IF(L1043="snížená",#REF!,0)</f>
        <v>0</v>
      </c>
      <c r="BE1043" s="102">
        <f>IF(L1043="zákl. přenesená",#REF!,0)</f>
        <v>0</v>
      </c>
      <c r="BF1043" s="102">
        <f>IF(L1043="sníž. přenesená",#REF!,0)</f>
        <v>0</v>
      </c>
      <c r="BG1043" s="102">
        <f>IF(L1043="nulová",#REF!,0)</f>
        <v>0</v>
      </c>
      <c r="BH1043" s="11" t="s">
        <v>80</v>
      </c>
      <c r="BI1043" s="102" t="e">
        <f>ROUND(#REF!*H1043,2)</f>
        <v>#REF!</v>
      </c>
      <c r="BJ1043" s="11" t="s">
        <v>106</v>
      </c>
      <c r="BK1043" s="101" t="s">
        <v>3968</v>
      </c>
    </row>
    <row r="1044" spans="2:63" s="1" customFormat="1" ht="37.9" customHeight="1">
      <c r="B1044" s="90"/>
      <c r="C1044" s="91" t="s">
        <v>3969</v>
      </c>
      <c r="D1044" s="91" t="s">
        <v>102</v>
      </c>
      <c r="E1044" s="92" t="s">
        <v>3970</v>
      </c>
      <c r="F1044" s="93" t="s">
        <v>3971</v>
      </c>
      <c r="G1044" s="94" t="s">
        <v>111</v>
      </c>
      <c r="H1044" s="95">
        <v>5</v>
      </c>
      <c r="I1044" s="96"/>
      <c r="J1044" s="25"/>
      <c r="K1044" s="97" t="s">
        <v>3</v>
      </c>
      <c r="L1044" s="98" t="s">
        <v>43</v>
      </c>
      <c r="N1044" s="99">
        <f>M1044*H1044</f>
        <v>0</v>
      </c>
      <c r="O1044" s="99">
        <v>0</v>
      </c>
      <c r="P1044" s="99">
        <f>O1044*H1044</f>
        <v>0</v>
      </c>
      <c r="Q1044" s="99">
        <v>0</v>
      </c>
      <c r="R1044" s="100">
        <f>Q1044*H1044</f>
        <v>0</v>
      </c>
      <c r="AP1044" s="101" t="s">
        <v>106</v>
      </c>
      <c r="AR1044" s="101" t="s">
        <v>102</v>
      </c>
      <c r="AS1044" s="101" t="s">
        <v>72</v>
      </c>
      <c r="AW1044" s="11" t="s">
        <v>107</v>
      </c>
      <c r="BC1044" s="102" t="e">
        <f>IF(L1044="základní",#REF!,0)</f>
        <v>#REF!</v>
      </c>
      <c r="BD1044" s="102">
        <f>IF(L1044="snížená",#REF!,0)</f>
        <v>0</v>
      </c>
      <c r="BE1044" s="102">
        <f>IF(L1044="zákl. přenesená",#REF!,0)</f>
        <v>0</v>
      </c>
      <c r="BF1044" s="102">
        <f>IF(L1044="sníž. přenesená",#REF!,0)</f>
        <v>0</v>
      </c>
      <c r="BG1044" s="102">
        <f>IF(L1044="nulová",#REF!,0)</f>
        <v>0</v>
      </c>
      <c r="BH1044" s="11" t="s">
        <v>80</v>
      </c>
      <c r="BI1044" s="102" t="e">
        <f>ROUND(#REF!*H1044,2)</f>
        <v>#REF!</v>
      </c>
      <c r="BJ1044" s="11" t="s">
        <v>106</v>
      </c>
      <c r="BK1044" s="101" t="s">
        <v>3972</v>
      </c>
    </row>
    <row r="1045" spans="2:63" s="1" customFormat="1" ht="49.15" customHeight="1">
      <c r="B1045" s="90"/>
      <c r="C1045" s="91" t="s">
        <v>3973</v>
      </c>
      <c r="D1045" s="91" t="s">
        <v>102</v>
      </c>
      <c r="E1045" s="92" t="s">
        <v>3974</v>
      </c>
      <c r="F1045" s="93" t="s">
        <v>3975</v>
      </c>
      <c r="G1045" s="94" t="s">
        <v>111</v>
      </c>
      <c r="H1045" s="95">
        <v>30</v>
      </c>
      <c r="I1045" s="96"/>
      <c r="J1045" s="25"/>
      <c r="K1045" s="97" t="s">
        <v>3</v>
      </c>
      <c r="L1045" s="98" t="s">
        <v>43</v>
      </c>
      <c r="N1045" s="99">
        <f>M1045*H1045</f>
        <v>0</v>
      </c>
      <c r="O1045" s="99">
        <v>0</v>
      </c>
      <c r="P1045" s="99">
        <f>O1045*H1045</f>
        <v>0</v>
      </c>
      <c r="Q1045" s="99">
        <v>0</v>
      </c>
      <c r="R1045" s="100">
        <f>Q1045*H1045</f>
        <v>0</v>
      </c>
      <c r="AP1045" s="101" t="s">
        <v>106</v>
      </c>
      <c r="AR1045" s="101" t="s">
        <v>102</v>
      </c>
      <c r="AS1045" s="101" t="s">
        <v>72</v>
      </c>
      <c r="AW1045" s="11" t="s">
        <v>107</v>
      </c>
      <c r="BC1045" s="102" t="e">
        <f>IF(L1045="základní",#REF!,0)</f>
        <v>#REF!</v>
      </c>
      <c r="BD1045" s="102">
        <f>IF(L1045="snížená",#REF!,0)</f>
        <v>0</v>
      </c>
      <c r="BE1045" s="102">
        <f>IF(L1045="zákl. přenesená",#REF!,0)</f>
        <v>0</v>
      </c>
      <c r="BF1045" s="102">
        <f>IF(L1045="sníž. přenesená",#REF!,0)</f>
        <v>0</v>
      </c>
      <c r="BG1045" s="102">
        <f>IF(L1045="nulová",#REF!,0)</f>
        <v>0</v>
      </c>
      <c r="BH1045" s="11" t="s">
        <v>80</v>
      </c>
      <c r="BI1045" s="102" t="e">
        <f>ROUND(#REF!*H1045,2)</f>
        <v>#REF!</v>
      </c>
      <c r="BJ1045" s="11" t="s">
        <v>106</v>
      </c>
      <c r="BK1045" s="101" t="s">
        <v>3976</v>
      </c>
    </row>
    <row r="1046" spans="2:63" s="1" customFormat="1" ht="49.15" customHeight="1">
      <c r="B1046" s="90"/>
      <c r="C1046" s="91" t="s">
        <v>3977</v>
      </c>
      <c r="D1046" s="91" t="s">
        <v>102</v>
      </c>
      <c r="E1046" s="92" t="s">
        <v>3978</v>
      </c>
      <c r="F1046" s="93" t="s">
        <v>3979</v>
      </c>
      <c r="G1046" s="94" t="s">
        <v>111</v>
      </c>
      <c r="H1046" s="95">
        <v>5</v>
      </c>
      <c r="I1046" s="96"/>
      <c r="J1046" s="25"/>
      <c r="K1046" s="97" t="s">
        <v>3</v>
      </c>
      <c r="L1046" s="98" t="s">
        <v>43</v>
      </c>
      <c r="N1046" s="99">
        <f>M1046*H1046</f>
        <v>0</v>
      </c>
      <c r="O1046" s="99">
        <v>0</v>
      </c>
      <c r="P1046" s="99">
        <f>O1046*H1046</f>
        <v>0</v>
      </c>
      <c r="Q1046" s="99">
        <v>0</v>
      </c>
      <c r="R1046" s="100">
        <f>Q1046*H1046</f>
        <v>0</v>
      </c>
      <c r="AP1046" s="101" t="s">
        <v>106</v>
      </c>
      <c r="AR1046" s="101" t="s">
        <v>102</v>
      </c>
      <c r="AS1046" s="101" t="s">
        <v>72</v>
      </c>
      <c r="AW1046" s="11" t="s">
        <v>107</v>
      </c>
      <c r="BC1046" s="102" t="e">
        <f>IF(L1046="základní",#REF!,0)</f>
        <v>#REF!</v>
      </c>
      <c r="BD1046" s="102">
        <f>IF(L1046="snížená",#REF!,0)</f>
        <v>0</v>
      </c>
      <c r="BE1046" s="102">
        <f>IF(L1046="zákl. přenesená",#REF!,0)</f>
        <v>0</v>
      </c>
      <c r="BF1046" s="102">
        <f>IF(L1046="sníž. přenesená",#REF!,0)</f>
        <v>0</v>
      </c>
      <c r="BG1046" s="102">
        <f>IF(L1046="nulová",#REF!,0)</f>
        <v>0</v>
      </c>
      <c r="BH1046" s="11" t="s">
        <v>80</v>
      </c>
      <c r="BI1046" s="102" t="e">
        <f>ROUND(#REF!*H1046,2)</f>
        <v>#REF!</v>
      </c>
      <c r="BJ1046" s="11" t="s">
        <v>106</v>
      </c>
      <c r="BK1046" s="101" t="s">
        <v>3980</v>
      </c>
    </row>
    <row r="1047" spans="2:63" s="1" customFormat="1" ht="49.15" customHeight="1">
      <c r="B1047" s="90"/>
      <c r="C1047" s="91" t="s">
        <v>3981</v>
      </c>
      <c r="D1047" s="91" t="s">
        <v>102</v>
      </c>
      <c r="E1047" s="92" t="s">
        <v>3982</v>
      </c>
      <c r="F1047" s="93" t="s">
        <v>3983</v>
      </c>
      <c r="G1047" s="94" t="s">
        <v>111</v>
      </c>
      <c r="H1047" s="95">
        <v>30</v>
      </c>
      <c r="I1047" s="96"/>
      <c r="J1047" s="25"/>
      <c r="K1047" s="97" t="s">
        <v>3</v>
      </c>
      <c r="L1047" s="98" t="s">
        <v>43</v>
      </c>
      <c r="N1047" s="99">
        <f>M1047*H1047</f>
        <v>0</v>
      </c>
      <c r="O1047" s="99">
        <v>0</v>
      </c>
      <c r="P1047" s="99">
        <f>O1047*H1047</f>
        <v>0</v>
      </c>
      <c r="Q1047" s="99">
        <v>0</v>
      </c>
      <c r="R1047" s="100">
        <f>Q1047*H1047</f>
        <v>0</v>
      </c>
      <c r="AP1047" s="101" t="s">
        <v>106</v>
      </c>
      <c r="AR1047" s="101" t="s">
        <v>102</v>
      </c>
      <c r="AS1047" s="101" t="s">
        <v>72</v>
      </c>
      <c r="AW1047" s="11" t="s">
        <v>107</v>
      </c>
      <c r="BC1047" s="102" t="e">
        <f>IF(L1047="základní",#REF!,0)</f>
        <v>#REF!</v>
      </c>
      <c r="BD1047" s="102">
        <f>IF(L1047="snížená",#REF!,0)</f>
        <v>0</v>
      </c>
      <c r="BE1047" s="102">
        <f>IF(L1047="zákl. přenesená",#REF!,0)</f>
        <v>0</v>
      </c>
      <c r="BF1047" s="102">
        <f>IF(L1047="sníž. přenesená",#REF!,0)</f>
        <v>0</v>
      </c>
      <c r="BG1047" s="102">
        <f>IF(L1047="nulová",#REF!,0)</f>
        <v>0</v>
      </c>
      <c r="BH1047" s="11" t="s">
        <v>80</v>
      </c>
      <c r="BI1047" s="102" t="e">
        <f>ROUND(#REF!*H1047,2)</f>
        <v>#REF!</v>
      </c>
      <c r="BJ1047" s="11" t="s">
        <v>106</v>
      </c>
      <c r="BK1047" s="101" t="s">
        <v>3984</v>
      </c>
    </row>
    <row r="1048" spans="2:63" s="1" customFormat="1" ht="49.15" customHeight="1">
      <c r="B1048" s="90"/>
      <c r="C1048" s="91" t="s">
        <v>3985</v>
      </c>
      <c r="D1048" s="91" t="s">
        <v>102</v>
      </c>
      <c r="E1048" s="92" t="s">
        <v>3986</v>
      </c>
      <c r="F1048" s="93" t="s">
        <v>3987</v>
      </c>
      <c r="G1048" s="94" t="s">
        <v>111</v>
      </c>
      <c r="H1048" s="95">
        <v>5</v>
      </c>
      <c r="I1048" s="96"/>
      <c r="J1048" s="25"/>
      <c r="K1048" s="97" t="s">
        <v>3</v>
      </c>
      <c r="L1048" s="98" t="s">
        <v>43</v>
      </c>
      <c r="N1048" s="99">
        <f>M1048*H1048</f>
        <v>0</v>
      </c>
      <c r="O1048" s="99">
        <v>0</v>
      </c>
      <c r="P1048" s="99">
        <f>O1048*H1048</f>
        <v>0</v>
      </c>
      <c r="Q1048" s="99">
        <v>0</v>
      </c>
      <c r="R1048" s="100">
        <f>Q1048*H1048</f>
        <v>0</v>
      </c>
      <c r="AP1048" s="101" t="s">
        <v>106</v>
      </c>
      <c r="AR1048" s="101" t="s">
        <v>102</v>
      </c>
      <c r="AS1048" s="101" t="s">
        <v>72</v>
      </c>
      <c r="AW1048" s="11" t="s">
        <v>107</v>
      </c>
      <c r="BC1048" s="102" t="e">
        <f>IF(L1048="základní",#REF!,0)</f>
        <v>#REF!</v>
      </c>
      <c r="BD1048" s="102">
        <f>IF(L1048="snížená",#REF!,0)</f>
        <v>0</v>
      </c>
      <c r="BE1048" s="102">
        <f>IF(L1048="zákl. přenesená",#REF!,0)</f>
        <v>0</v>
      </c>
      <c r="BF1048" s="102">
        <f>IF(L1048="sníž. přenesená",#REF!,0)</f>
        <v>0</v>
      </c>
      <c r="BG1048" s="102">
        <f>IF(L1048="nulová",#REF!,0)</f>
        <v>0</v>
      </c>
      <c r="BH1048" s="11" t="s">
        <v>80</v>
      </c>
      <c r="BI1048" s="102" t="e">
        <f>ROUND(#REF!*H1048,2)</f>
        <v>#REF!</v>
      </c>
      <c r="BJ1048" s="11" t="s">
        <v>106</v>
      </c>
      <c r="BK1048" s="101" t="s">
        <v>3988</v>
      </c>
    </row>
    <row r="1049" spans="2:63" s="1" customFormat="1" ht="55.5" customHeight="1">
      <c r="B1049" s="90"/>
      <c r="C1049" s="91" t="s">
        <v>3989</v>
      </c>
      <c r="D1049" s="91" t="s">
        <v>102</v>
      </c>
      <c r="E1049" s="92" t="s">
        <v>3990</v>
      </c>
      <c r="F1049" s="93" t="s">
        <v>3991</v>
      </c>
      <c r="G1049" s="94" t="s">
        <v>111</v>
      </c>
      <c r="H1049" s="95">
        <v>30</v>
      </c>
      <c r="I1049" s="96"/>
      <c r="J1049" s="25"/>
      <c r="K1049" s="97" t="s">
        <v>3</v>
      </c>
      <c r="L1049" s="98" t="s">
        <v>43</v>
      </c>
      <c r="N1049" s="99">
        <f>M1049*H1049</f>
        <v>0</v>
      </c>
      <c r="O1049" s="99">
        <v>0</v>
      </c>
      <c r="P1049" s="99">
        <f>O1049*H1049</f>
        <v>0</v>
      </c>
      <c r="Q1049" s="99">
        <v>0</v>
      </c>
      <c r="R1049" s="100">
        <f>Q1049*H1049</f>
        <v>0</v>
      </c>
      <c r="AP1049" s="101" t="s">
        <v>106</v>
      </c>
      <c r="AR1049" s="101" t="s">
        <v>102</v>
      </c>
      <c r="AS1049" s="101" t="s">
        <v>72</v>
      </c>
      <c r="AW1049" s="11" t="s">
        <v>107</v>
      </c>
      <c r="BC1049" s="102" t="e">
        <f>IF(L1049="základní",#REF!,0)</f>
        <v>#REF!</v>
      </c>
      <c r="BD1049" s="102">
        <f>IF(L1049="snížená",#REF!,0)</f>
        <v>0</v>
      </c>
      <c r="BE1049" s="102">
        <f>IF(L1049="zákl. přenesená",#REF!,0)</f>
        <v>0</v>
      </c>
      <c r="BF1049" s="102">
        <f>IF(L1049="sníž. přenesená",#REF!,0)</f>
        <v>0</v>
      </c>
      <c r="BG1049" s="102">
        <f>IF(L1049="nulová",#REF!,0)</f>
        <v>0</v>
      </c>
      <c r="BH1049" s="11" t="s">
        <v>80</v>
      </c>
      <c r="BI1049" s="102" t="e">
        <f>ROUND(#REF!*H1049,2)</f>
        <v>#REF!</v>
      </c>
      <c r="BJ1049" s="11" t="s">
        <v>106</v>
      </c>
      <c r="BK1049" s="101" t="s">
        <v>3992</v>
      </c>
    </row>
    <row r="1050" spans="2:63" s="1" customFormat="1" ht="55.5" customHeight="1">
      <c r="B1050" s="90"/>
      <c r="C1050" s="91" t="s">
        <v>3993</v>
      </c>
      <c r="D1050" s="91" t="s">
        <v>102</v>
      </c>
      <c r="E1050" s="92" t="s">
        <v>3994</v>
      </c>
      <c r="F1050" s="93" t="s">
        <v>3995</v>
      </c>
      <c r="G1050" s="94" t="s">
        <v>111</v>
      </c>
      <c r="H1050" s="95">
        <v>5</v>
      </c>
      <c r="I1050" s="96"/>
      <c r="J1050" s="25"/>
      <c r="K1050" s="97" t="s">
        <v>3</v>
      </c>
      <c r="L1050" s="98" t="s">
        <v>43</v>
      </c>
      <c r="N1050" s="99">
        <f>M1050*H1050</f>
        <v>0</v>
      </c>
      <c r="O1050" s="99">
        <v>0</v>
      </c>
      <c r="P1050" s="99">
        <f>O1050*H1050</f>
        <v>0</v>
      </c>
      <c r="Q1050" s="99">
        <v>0</v>
      </c>
      <c r="R1050" s="100">
        <f>Q1050*H1050</f>
        <v>0</v>
      </c>
      <c r="AP1050" s="101" t="s">
        <v>106</v>
      </c>
      <c r="AR1050" s="101" t="s">
        <v>102</v>
      </c>
      <c r="AS1050" s="101" t="s">
        <v>72</v>
      </c>
      <c r="AW1050" s="11" t="s">
        <v>107</v>
      </c>
      <c r="BC1050" s="102" t="e">
        <f>IF(L1050="základní",#REF!,0)</f>
        <v>#REF!</v>
      </c>
      <c r="BD1050" s="102">
        <f>IF(L1050="snížená",#REF!,0)</f>
        <v>0</v>
      </c>
      <c r="BE1050" s="102">
        <f>IF(L1050="zákl. přenesená",#REF!,0)</f>
        <v>0</v>
      </c>
      <c r="BF1050" s="102">
        <f>IF(L1050="sníž. přenesená",#REF!,0)</f>
        <v>0</v>
      </c>
      <c r="BG1050" s="102">
        <f>IF(L1050="nulová",#REF!,0)</f>
        <v>0</v>
      </c>
      <c r="BH1050" s="11" t="s">
        <v>80</v>
      </c>
      <c r="BI1050" s="102" t="e">
        <f>ROUND(#REF!*H1050,2)</f>
        <v>#REF!</v>
      </c>
      <c r="BJ1050" s="11" t="s">
        <v>106</v>
      </c>
      <c r="BK1050" s="101" t="s">
        <v>3996</v>
      </c>
    </row>
    <row r="1051" spans="2:63" s="1" customFormat="1" ht="49.15" customHeight="1">
      <c r="B1051" s="90"/>
      <c r="C1051" s="91" t="s">
        <v>3997</v>
      </c>
      <c r="D1051" s="91" t="s">
        <v>102</v>
      </c>
      <c r="E1051" s="92" t="s">
        <v>3998</v>
      </c>
      <c r="F1051" s="93" t="s">
        <v>3999</v>
      </c>
      <c r="G1051" s="94" t="s">
        <v>111</v>
      </c>
      <c r="H1051" s="95">
        <v>30</v>
      </c>
      <c r="I1051" s="96"/>
      <c r="J1051" s="25"/>
      <c r="K1051" s="97" t="s">
        <v>3</v>
      </c>
      <c r="L1051" s="98" t="s">
        <v>43</v>
      </c>
      <c r="N1051" s="99">
        <f>M1051*H1051</f>
        <v>0</v>
      </c>
      <c r="O1051" s="99">
        <v>0</v>
      </c>
      <c r="P1051" s="99">
        <f>O1051*H1051</f>
        <v>0</v>
      </c>
      <c r="Q1051" s="99">
        <v>0</v>
      </c>
      <c r="R1051" s="100">
        <f>Q1051*H1051</f>
        <v>0</v>
      </c>
      <c r="AP1051" s="101" t="s">
        <v>106</v>
      </c>
      <c r="AR1051" s="101" t="s">
        <v>102</v>
      </c>
      <c r="AS1051" s="101" t="s">
        <v>72</v>
      </c>
      <c r="AW1051" s="11" t="s">
        <v>107</v>
      </c>
      <c r="BC1051" s="102" t="e">
        <f>IF(L1051="základní",#REF!,0)</f>
        <v>#REF!</v>
      </c>
      <c r="BD1051" s="102">
        <f>IF(L1051="snížená",#REF!,0)</f>
        <v>0</v>
      </c>
      <c r="BE1051" s="102">
        <f>IF(L1051="zákl. přenesená",#REF!,0)</f>
        <v>0</v>
      </c>
      <c r="BF1051" s="102">
        <f>IF(L1051="sníž. přenesená",#REF!,0)</f>
        <v>0</v>
      </c>
      <c r="BG1051" s="102">
        <f>IF(L1051="nulová",#REF!,0)</f>
        <v>0</v>
      </c>
      <c r="BH1051" s="11" t="s">
        <v>80</v>
      </c>
      <c r="BI1051" s="102" t="e">
        <f>ROUND(#REF!*H1051,2)</f>
        <v>#REF!</v>
      </c>
      <c r="BJ1051" s="11" t="s">
        <v>106</v>
      </c>
      <c r="BK1051" s="101" t="s">
        <v>4000</v>
      </c>
    </row>
    <row r="1052" spans="2:63" s="1" customFormat="1" ht="49.15" customHeight="1">
      <c r="B1052" s="90"/>
      <c r="C1052" s="91" t="s">
        <v>4001</v>
      </c>
      <c r="D1052" s="91" t="s">
        <v>102</v>
      </c>
      <c r="E1052" s="92" t="s">
        <v>4002</v>
      </c>
      <c r="F1052" s="93" t="s">
        <v>4003</v>
      </c>
      <c r="G1052" s="94" t="s">
        <v>111</v>
      </c>
      <c r="H1052" s="95">
        <v>5</v>
      </c>
      <c r="I1052" s="96"/>
      <c r="J1052" s="25"/>
      <c r="K1052" s="97" t="s">
        <v>3</v>
      </c>
      <c r="L1052" s="98" t="s">
        <v>43</v>
      </c>
      <c r="N1052" s="99">
        <f>M1052*H1052</f>
        <v>0</v>
      </c>
      <c r="O1052" s="99">
        <v>0</v>
      </c>
      <c r="P1052" s="99">
        <f>O1052*H1052</f>
        <v>0</v>
      </c>
      <c r="Q1052" s="99">
        <v>0</v>
      </c>
      <c r="R1052" s="100">
        <f>Q1052*H1052</f>
        <v>0</v>
      </c>
      <c r="AP1052" s="101" t="s">
        <v>106</v>
      </c>
      <c r="AR1052" s="101" t="s">
        <v>102</v>
      </c>
      <c r="AS1052" s="101" t="s">
        <v>72</v>
      </c>
      <c r="AW1052" s="11" t="s">
        <v>107</v>
      </c>
      <c r="BC1052" s="102" t="e">
        <f>IF(L1052="základní",#REF!,0)</f>
        <v>#REF!</v>
      </c>
      <c r="BD1052" s="102">
        <f>IF(L1052="snížená",#REF!,0)</f>
        <v>0</v>
      </c>
      <c r="BE1052" s="102">
        <f>IF(L1052="zákl. přenesená",#REF!,0)</f>
        <v>0</v>
      </c>
      <c r="BF1052" s="102">
        <f>IF(L1052="sníž. přenesená",#REF!,0)</f>
        <v>0</v>
      </c>
      <c r="BG1052" s="102">
        <f>IF(L1052="nulová",#REF!,0)</f>
        <v>0</v>
      </c>
      <c r="BH1052" s="11" t="s">
        <v>80</v>
      </c>
      <c r="BI1052" s="102" t="e">
        <f>ROUND(#REF!*H1052,2)</f>
        <v>#REF!</v>
      </c>
      <c r="BJ1052" s="11" t="s">
        <v>106</v>
      </c>
      <c r="BK1052" s="101" t="s">
        <v>4004</v>
      </c>
    </row>
    <row r="1053" spans="2:63" s="1" customFormat="1" ht="55.5" customHeight="1">
      <c r="B1053" s="90"/>
      <c r="C1053" s="91" t="s">
        <v>4005</v>
      </c>
      <c r="D1053" s="91" t="s">
        <v>102</v>
      </c>
      <c r="E1053" s="92" t="s">
        <v>4006</v>
      </c>
      <c r="F1053" s="93" t="s">
        <v>4007</v>
      </c>
      <c r="G1053" s="94" t="s">
        <v>111</v>
      </c>
      <c r="H1053" s="95">
        <v>30</v>
      </c>
      <c r="I1053" s="96"/>
      <c r="J1053" s="25"/>
      <c r="K1053" s="97" t="s">
        <v>3</v>
      </c>
      <c r="L1053" s="98" t="s">
        <v>43</v>
      </c>
      <c r="N1053" s="99">
        <f>M1053*H1053</f>
        <v>0</v>
      </c>
      <c r="O1053" s="99">
        <v>0</v>
      </c>
      <c r="P1053" s="99">
        <f>O1053*H1053</f>
        <v>0</v>
      </c>
      <c r="Q1053" s="99">
        <v>0</v>
      </c>
      <c r="R1053" s="100">
        <f>Q1053*H1053</f>
        <v>0</v>
      </c>
      <c r="AP1053" s="101" t="s">
        <v>106</v>
      </c>
      <c r="AR1053" s="101" t="s">
        <v>102</v>
      </c>
      <c r="AS1053" s="101" t="s">
        <v>72</v>
      </c>
      <c r="AW1053" s="11" t="s">
        <v>107</v>
      </c>
      <c r="BC1053" s="102" t="e">
        <f>IF(L1053="základní",#REF!,0)</f>
        <v>#REF!</v>
      </c>
      <c r="BD1053" s="102">
        <f>IF(L1053="snížená",#REF!,0)</f>
        <v>0</v>
      </c>
      <c r="BE1053" s="102">
        <f>IF(L1053="zákl. přenesená",#REF!,0)</f>
        <v>0</v>
      </c>
      <c r="BF1053" s="102">
        <f>IF(L1053="sníž. přenesená",#REF!,0)</f>
        <v>0</v>
      </c>
      <c r="BG1053" s="102">
        <f>IF(L1053="nulová",#REF!,0)</f>
        <v>0</v>
      </c>
      <c r="BH1053" s="11" t="s">
        <v>80</v>
      </c>
      <c r="BI1053" s="102" t="e">
        <f>ROUND(#REF!*H1053,2)</f>
        <v>#REF!</v>
      </c>
      <c r="BJ1053" s="11" t="s">
        <v>106</v>
      </c>
      <c r="BK1053" s="101" t="s">
        <v>4008</v>
      </c>
    </row>
    <row r="1054" spans="2:63" s="1" customFormat="1" ht="55.5" customHeight="1">
      <c r="B1054" s="90"/>
      <c r="C1054" s="91" t="s">
        <v>4009</v>
      </c>
      <c r="D1054" s="91" t="s">
        <v>102</v>
      </c>
      <c r="E1054" s="92" t="s">
        <v>4010</v>
      </c>
      <c r="F1054" s="93" t="s">
        <v>4011</v>
      </c>
      <c r="G1054" s="94" t="s">
        <v>111</v>
      </c>
      <c r="H1054" s="95">
        <v>5</v>
      </c>
      <c r="I1054" s="96"/>
      <c r="J1054" s="25"/>
      <c r="K1054" s="97" t="s">
        <v>3</v>
      </c>
      <c r="L1054" s="98" t="s">
        <v>43</v>
      </c>
      <c r="N1054" s="99">
        <f>M1054*H1054</f>
        <v>0</v>
      </c>
      <c r="O1054" s="99">
        <v>0</v>
      </c>
      <c r="P1054" s="99">
        <f>O1054*H1054</f>
        <v>0</v>
      </c>
      <c r="Q1054" s="99">
        <v>0</v>
      </c>
      <c r="R1054" s="100">
        <f>Q1054*H1054</f>
        <v>0</v>
      </c>
      <c r="AP1054" s="101" t="s">
        <v>106</v>
      </c>
      <c r="AR1054" s="101" t="s">
        <v>102</v>
      </c>
      <c r="AS1054" s="101" t="s">
        <v>72</v>
      </c>
      <c r="AW1054" s="11" t="s">
        <v>107</v>
      </c>
      <c r="BC1054" s="102" t="e">
        <f>IF(L1054="základní",#REF!,0)</f>
        <v>#REF!</v>
      </c>
      <c r="BD1054" s="102">
        <f>IF(L1054="snížená",#REF!,0)</f>
        <v>0</v>
      </c>
      <c r="BE1054" s="102">
        <f>IF(L1054="zákl. přenesená",#REF!,0)</f>
        <v>0</v>
      </c>
      <c r="BF1054" s="102">
        <f>IF(L1054="sníž. přenesená",#REF!,0)</f>
        <v>0</v>
      </c>
      <c r="BG1054" s="102">
        <f>IF(L1054="nulová",#REF!,0)</f>
        <v>0</v>
      </c>
      <c r="BH1054" s="11" t="s">
        <v>80</v>
      </c>
      <c r="BI1054" s="102" t="e">
        <f>ROUND(#REF!*H1054,2)</f>
        <v>#REF!</v>
      </c>
      <c r="BJ1054" s="11" t="s">
        <v>106</v>
      </c>
      <c r="BK1054" s="101" t="s">
        <v>4012</v>
      </c>
    </row>
    <row r="1055" spans="2:63" s="1" customFormat="1" ht="55.5" customHeight="1">
      <c r="B1055" s="90"/>
      <c r="C1055" s="91" t="s">
        <v>4013</v>
      </c>
      <c r="D1055" s="91" t="s">
        <v>102</v>
      </c>
      <c r="E1055" s="92" t="s">
        <v>4014</v>
      </c>
      <c r="F1055" s="93" t="s">
        <v>4015</v>
      </c>
      <c r="G1055" s="94" t="s">
        <v>111</v>
      </c>
      <c r="H1055" s="95">
        <v>30</v>
      </c>
      <c r="I1055" s="96"/>
      <c r="J1055" s="25"/>
      <c r="K1055" s="97" t="s">
        <v>3</v>
      </c>
      <c r="L1055" s="98" t="s">
        <v>43</v>
      </c>
      <c r="N1055" s="99">
        <f>M1055*H1055</f>
        <v>0</v>
      </c>
      <c r="O1055" s="99">
        <v>0</v>
      </c>
      <c r="P1055" s="99">
        <f>O1055*H1055</f>
        <v>0</v>
      </c>
      <c r="Q1055" s="99">
        <v>0</v>
      </c>
      <c r="R1055" s="100">
        <f>Q1055*H1055</f>
        <v>0</v>
      </c>
      <c r="AP1055" s="101" t="s">
        <v>106</v>
      </c>
      <c r="AR1055" s="101" t="s">
        <v>102</v>
      </c>
      <c r="AS1055" s="101" t="s">
        <v>72</v>
      </c>
      <c r="AW1055" s="11" t="s">
        <v>107</v>
      </c>
      <c r="BC1055" s="102" t="e">
        <f>IF(L1055="základní",#REF!,0)</f>
        <v>#REF!</v>
      </c>
      <c r="BD1055" s="102">
        <f>IF(L1055="snížená",#REF!,0)</f>
        <v>0</v>
      </c>
      <c r="BE1055" s="102">
        <f>IF(L1055="zákl. přenesená",#REF!,0)</f>
        <v>0</v>
      </c>
      <c r="BF1055" s="102">
        <f>IF(L1055="sníž. přenesená",#REF!,0)</f>
        <v>0</v>
      </c>
      <c r="BG1055" s="102">
        <f>IF(L1055="nulová",#REF!,0)</f>
        <v>0</v>
      </c>
      <c r="BH1055" s="11" t="s">
        <v>80</v>
      </c>
      <c r="BI1055" s="102" t="e">
        <f>ROUND(#REF!*H1055,2)</f>
        <v>#REF!</v>
      </c>
      <c r="BJ1055" s="11" t="s">
        <v>106</v>
      </c>
      <c r="BK1055" s="101" t="s">
        <v>4016</v>
      </c>
    </row>
    <row r="1056" spans="2:63" s="1" customFormat="1" ht="55.5" customHeight="1">
      <c r="B1056" s="90"/>
      <c r="C1056" s="91" t="s">
        <v>4017</v>
      </c>
      <c r="D1056" s="91" t="s">
        <v>102</v>
      </c>
      <c r="E1056" s="92" t="s">
        <v>4018</v>
      </c>
      <c r="F1056" s="93" t="s">
        <v>4019</v>
      </c>
      <c r="G1056" s="94" t="s">
        <v>111</v>
      </c>
      <c r="H1056" s="95">
        <v>5</v>
      </c>
      <c r="I1056" s="96"/>
      <c r="J1056" s="25"/>
      <c r="K1056" s="97" t="s">
        <v>3</v>
      </c>
      <c r="L1056" s="98" t="s">
        <v>43</v>
      </c>
      <c r="N1056" s="99">
        <f>M1056*H1056</f>
        <v>0</v>
      </c>
      <c r="O1056" s="99">
        <v>0</v>
      </c>
      <c r="P1056" s="99">
        <f>O1056*H1056</f>
        <v>0</v>
      </c>
      <c r="Q1056" s="99">
        <v>0</v>
      </c>
      <c r="R1056" s="100">
        <f>Q1056*H1056</f>
        <v>0</v>
      </c>
      <c r="AP1056" s="101" t="s">
        <v>106</v>
      </c>
      <c r="AR1056" s="101" t="s">
        <v>102</v>
      </c>
      <c r="AS1056" s="101" t="s">
        <v>72</v>
      </c>
      <c r="AW1056" s="11" t="s">
        <v>107</v>
      </c>
      <c r="BC1056" s="102" t="e">
        <f>IF(L1056="základní",#REF!,0)</f>
        <v>#REF!</v>
      </c>
      <c r="BD1056" s="102">
        <f>IF(L1056="snížená",#REF!,0)</f>
        <v>0</v>
      </c>
      <c r="BE1056" s="102">
        <f>IF(L1056="zákl. přenesená",#REF!,0)</f>
        <v>0</v>
      </c>
      <c r="BF1056" s="102">
        <f>IF(L1056="sníž. přenesená",#REF!,0)</f>
        <v>0</v>
      </c>
      <c r="BG1056" s="102">
        <f>IF(L1056="nulová",#REF!,0)</f>
        <v>0</v>
      </c>
      <c r="BH1056" s="11" t="s">
        <v>80</v>
      </c>
      <c r="BI1056" s="102" t="e">
        <f>ROUND(#REF!*H1056,2)</f>
        <v>#REF!</v>
      </c>
      <c r="BJ1056" s="11" t="s">
        <v>106</v>
      </c>
      <c r="BK1056" s="101" t="s">
        <v>4020</v>
      </c>
    </row>
    <row r="1057" spans="2:63" s="1" customFormat="1" ht="62.65" customHeight="1">
      <c r="B1057" s="90"/>
      <c r="C1057" s="91" t="s">
        <v>4021</v>
      </c>
      <c r="D1057" s="91" t="s">
        <v>102</v>
      </c>
      <c r="E1057" s="92" t="s">
        <v>4022</v>
      </c>
      <c r="F1057" s="93" t="s">
        <v>4023</v>
      </c>
      <c r="G1057" s="94" t="s">
        <v>111</v>
      </c>
      <c r="H1057" s="95">
        <v>30</v>
      </c>
      <c r="I1057" s="96"/>
      <c r="J1057" s="25"/>
      <c r="K1057" s="97" t="s">
        <v>3</v>
      </c>
      <c r="L1057" s="98" t="s">
        <v>43</v>
      </c>
      <c r="N1057" s="99">
        <f>M1057*H1057</f>
        <v>0</v>
      </c>
      <c r="O1057" s="99">
        <v>0</v>
      </c>
      <c r="P1057" s="99">
        <f>O1057*H1057</f>
        <v>0</v>
      </c>
      <c r="Q1057" s="99">
        <v>0</v>
      </c>
      <c r="R1057" s="100">
        <f>Q1057*H1057</f>
        <v>0</v>
      </c>
      <c r="AP1057" s="101" t="s">
        <v>106</v>
      </c>
      <c r="AR1057" s="101" t="s">
        <v>102</v>
      </c>
      <c r="AS1057" s="101" t="s">
        <v>72</v>
      </c>
      <c r="AW1057" s="11" t="s">
        <v>107</v>
      </c>
      <c r="BC1057" s="102" t="e">
        <f>IF(L1057="základní",#REF!,0)</f>
        <v>#REF!</v>
      </c>
      <c r="BD1057" s="102">
        <f>IF(L1057="snížená",#REF!,0)</f>
        <v>0</v>
      </c>
      <c r="BE1057" s="102">
        <f>IF(L1057="zákl. přenesená",#REF!,0)</f>
        <v>0</v>
      </c>
      <c r="BF1057" s="102">
        <f>IF(L1057="sníž. přenesená",#REF!,0)</f>
        <v>0</v>
      </c>
      <c r="BG1057" s="102">
        <f>IF(L1057="nulová",#REF!,0)</f>
        <v>0</v>
      </c>
      <c r="BH1057" s="11" t="s">
        <v>80</v>
      </c>
      <c r="BI1057" s="102" t="e">
        <f>ROUND(#REF!*H1057,2)</f>
        <v>#REF!</v>
      </c>
      <c r="BJ1057" s="11" t="s">
        <v>106</v>
      </c>
      <c r="BK1057" s="101" t="s">
        <v>4024</v>
      </c>
    </row>
    <row r="1058" spans="2:63" s="1" customFormat="1" ht="62.65" customHeight="1">
      <c r="B1058" s="90"/>
      <c r="C1058" s="91" t="s">
        <v>4025</v>
      </c>
      <c r="D1058" s="91" t="s">
        <v>102</v>
      </c>
      <c r="E1058" s="92" t="s">
        <v>4026</v>
      </c>
      <c r="F1058" s="93" t="s">
        <v>4027</v>
      </c>
      <c r="G1058" s="94" t="s">
        <v>111</v>
      </c>
      <c r="H1058" s="95">
        <v>5</v>
      </c>
      <c r="I1058" s="96"/>
      <c r="J1058" s="25"/>
      <c r="K1058" s="97" t="s">
        <v>3</v>
      </c>
      <c r="L1058" s="98" t="s">
        <v>43</v>
      </c>
      <c r="N1058" s="99">
        <f>M1058*H1058</f>
        <v>0</v>
      </c>
      <c r="O1058" s="99">
        <v>0</v>
      </c>
      <c r="P1058" s="99">
        <f>O1058*H1058</f>
        <v>0</v>
      </c>
      <c r="Q1058" s="99">
        <v>0</v>
      </c>
      <c r="R1058" s="100">
        <f>Q1058*H1058</f>
        <v>0</v>
      </c>
      <c r="AP1058" s="101" t="s">
        <v>106</v>
      </c>
      <c r="AR1058" s="101" t="s">
        <v>102</v>
      </c>
      <c r="AS1058" s="101" t="s">
        <v>72</v>
      </c>
      <c r="AW1058" s="11" t="s">
        <v>107</v>
      </c>
      <c r="BC1058" s="102" t="e">
        <f>IF(L1058="základní",#REF!,0)</f>
        <v>#REF!</v>
      </c>
      <c r="BD1058" s="102">
        <f>IF(L1058="snížená",#REF!,0)</f>
        <v>0</v>
      </c>
      <c r="BE1058" s="102">
        <f>IF(L1058="zákl. přenesená",#REF!,0)</f>
        <v>0</v>
      </c>
      <c r="BF1058" s="102">
        <f>IF(L1058="sníž. přenesená",#REF!,0)</f>
        <v>0</v>
      </c>
      <c r="BG1058" s="102">
        <f>IF(L1058="nulová",#REF!,0)</f>
        <v>0</v>
      </c>
      <c r="BH1058" s="11" t="s">
        <v>80</v>
      </c>
      <c r="BI1058" s="102" t="e">
        <f>ROUND(#REF!*H1058,2)</f>
        <v>#REF!</v>
      </c>
      <c r="BJ1058" s="11" t="s">
        <v>106</v>
      </c>
      <c r="BK1058" s="101" t="s">
        <v>4028</v>
      </c>
    </row>
    <row r="1059" spans="2:63" s="1" customFormat="1" ht="55.5" customHeight="1">
      <c r="B1059" s="90"/>
      <c r="C1059" s="91" t="s">
        <v>4029</v>
      </c>
      <c r="D1059" s="91" t="s">
        <v>102</v>
      </c>
      <c r="E1059" s="92" t="s">
        <v>4030</v>
      </c>
      <c r="F1059" s="93" t="s">
        <v>4031</v>
      </c>
      <c r="G1059" s="94" t="s">
        <v>111</v>
      </c>
      <c r="H1059" s="95">
        <v>30</v>
      </c>
      <c r="I1059" s="96"/>
      <c r="J1059" s="25"/>
      <c r="K1059" s="97" t="s">
        <v>3</v>
      </c>
      <c r="L1059" s="98" t="s">
        <v>43</v>
      </c>
      <c r="N1059" s="99">
        <f>M1059*H1059</f>
        <v>0</v>
      </c>
      <c r="O1059" s="99">
        <v>0</v>
      </c>
      <c r="P1059" s="99">
        <f>O1059*H1059</f>
        <v>0</v>
      </c>
      <c r="Q1059" s="99">
        <v>0</v>
      </c>
      <c r="R1059" s="100">
        <f>Q1059*H1059</f>
        <v>0</v>
      </c>
      <c r="AP1059" s="101" t="s">
        <v>106</v>
      </c>
      <c r="AR1059" s="101" t="s">
        <v>102</v>
      </c>
      <c r="AS1059" s="101" t="s">
        <v>72</v>
      </c>
      <c r="AW1059" s="11" t="s">
        <v>107</v>
      </c>
      <c r="BC1059" s="102" t="e">
        <f>IF(L1059="základní",#REF!,0)</f>
        <v>#REF!</v>
      </c>
      <c r="BD1059" s="102">
        <f>IF(L1059="snížená",#REF!,0)</f>
        <v>0</v>
      </c>
      <c r="BE1059" s="102">
        <f>IF(L1059="zákl. přenesená",#REF!,0)</f>
        <v>0</v>
      </c>
      <c r="BF1059" s="102">
        <f>IF(L1059="sníž. přenesená",#REF!,0)</f>
        <v>0</v>
      </c>
      <c r="BG1059" s="102">
        <f>IF(L1059="nulová",#REF!,0)</f>
        <v>0</v>
      </c>
      <c r="BH1059" s="11" t="s">
        <v>80</v>
      </c>
      <c r="BI1059" s="102" t="e">
        <f>ROUND(#REF!*H1059,2)</f>
        <v>#REF!</v>
      </c>
      <c r="BJ1059" s="11" t="s">
        <v>106</v>
      </c>
      <c r="BK1059" s="101" t="s">
        <v>4032</v>
      </c>
    </row>
    <row r="1060" spans="2:63" s="1" customFormat="1" ht="55.5" customHeight="1">
      <c r="B1060" s="90"/>
      <c r="C1060" s="91" t="s">
        <v>4033</v>
      </c>
      <c r="D1060" s="91" t="s">
        <v>102</v>
      </c>
      <c r="E1060" s="92" t="s">
        <v>4034</v>
      </c>
      <c r="F1060" s="93" t="s">
        <v>4035</v>
      </c>
      <c r="G1060" s="94" t="s">
        <v>111</v>
      </c>
      <c r="H1060" s="95">
        <v>5</v>
      </c>
      <c r="I1060" s="96"/>
      <c r="J1060" s="25"/>
      <c r="K1060" s="97" t="s">
        <v>3</v>
      </c>
      <c r="L1060" s="98" t="s">
        <v>43</v>
      </c>
      <c r="N1060" s="99">
        <f>M1060*H1060</f>
        <v>0</v>
      </c>
      <c r="O1060" s="99">
        <v>0</v>
      </c>
      <c r="P1060" s="99">
        <f>O1060*H1060</f>
        <v>0</v>
      </c>
      <c r="Q1060" s="99">
        <v>0</v>
      </c>
      <c r="R1060" s="100">
        <f>Q1060*H1060</f>
        <v>0</v>
      </c>
      <c r="AP1060" s="101" t="s">
        <v>106</v>
      </c>
      <c r="AR1060" s="101" t="s">
        <v>102</v>
      </c>
      <c r="AS1060" s="101" t="s">
        <v>72</v>
      </c>
      <c r="AW1060" s="11" t="s">
        <v>107</v>
      </c>
      <c r="BC1060" s="102" t="e">
        <f>IF(L1060="základní",#REF!,0)</f>
        <v>#REF!</v>
      </c>
      <c r="BD1060" s="102">
        <f>IF(L1060="snížená",#REF!,0)</f>
        <v>0</v>
      </c>
      <c r="BE1060" s="102">
        <f>IF(L1060="zákl. přenesená",#REF!,0)</f>
        <v>0</v>
      </c>
      <c r="BF1060" s="102">
        <f>IF(L1060="sníž. přenesená",#REF!,0)</f>
        <v>0</v>
      </c>
      <c r="BG1060" s="102">
        <f>IF(L1060="nulová",#REF!,0)</f>
        <v>0</v>
      </c>
      <c r="BH1060" s="11" t="s">
        <v>80</v>
      </c>
      <c r="BI1060" s="102" t="e">
        <f>ROUND(#REF!*H1060,2)</f>
        <v>#REF!</v>
      </c>
      <c r="BJ1060" s="11" t="s">
        <v>106</v>
      </c>
      <c r="BK1060" s="101" t="s">
        <v>4036</v>
      </c>
    </row>
    <row r="1061" spans="2:63" s="1" customFormat="1" ht="55.5" customHeight="1">
      <c r="B1061" s="90"/>
      <c r="C1061" s="91" t="s">
        <v>4037</v>
      </c>
      <c r="D1061" s="91" t="s">
        <v>102</v>
      </c>
      <c r="E1061" s="92" t="s">
        <v>4038</v>
      </c>
      <c r="F1061" s="93" t="s">
        <v>4039</v>
      </c>
      <c r="G1061" s="94" t="s">
        <v>111</v>
      </c>
      <c r="H1061" s="95">
        <v>30</v>
      </c>
      <c r="I1061" s="96"/>
      <c r="J1061" s="25"/>
      <c r="K1061" s="97" t="s">
        <v>3</v>
      </c>
      <c r="L1061" s="98" t="s">
        <v>43</v>
      </c>
      <c r="N1061" s="99">
        <f>M1061*H1061</f>
        <v>0</v>
      </c>
      <c r="O1061" s="99">
        <v>0</v>
      </c>
      <c r="P1061" s="99">
        <f>O1061*H1061</f>
        <v>0</v>
      </c>
      <c r="Q1061" s="99">
        <v>0</v>
      </c>
      <c r="R1061" s="100">
        <f>Q1061*H1061</f>
        <v>0</v>
      </c>
      <c r="AP1061" s="101" t="s">
        <v>106</v>
      </c>
      <c r="AR1061" s="101" t="s">
        <v>102</v>
      </c>
      <c r="AS1061" s="101" t="s">
        <v>72</v>
      </c>
      <c r="AW1061" s="11" t="s">
        <v>107</v>
      </c>
      <c r="BC1061" s="102" t="e">
        <f>IF(L1061="základní",#REF!,0)</f>
        <v>#REF!</v>
      </c>
      <c r="BD1061" s="102">
        <f>IF(L1061="snížená",#REF!,0)</f>
        <v>0</v>
      </c>
      <c r="BE1061" s="102">
        <f>IF(L1061="zákl. přenesená",#REF!,0)</f>
        <v>0</v>
      </c>
      <c r="BF1061" s="102">
        <f>IF(L1061="sníž. přenesená",#REF!,0)</f>
        <v>0</v>
      </c>
      <c r="BG1061" s="102">
        <f>IF(L1061="nulová",#REF!,0)</f>
        <v>0</v>
      </c>
      <c r="BH1061" s="11" t="s">
        <v>80</v>
      </c>
      <c r="BI1061" s="102" t="e">
        <f>ROUND(#REF!*H1061,2)</f>
        <v>#REF!</v>
      </c>
      <c r="BJ1061" s="11" t="s">
        <v>106</v>
      </c>
      <c r="BK1061" s="101" t="s">
        <v>4040</v>
      </c>
    </row>
    <row r="1062" spans="2:63" s="1" customFormat="1" ht="55.5" customHeight="1">
      <c r="B1062" s="90"/>
      <c r="C1062" s="91" t="s">
        <v>4041</v>
      </c>
      <c r="D1062" s="91" t="s">
        <v>102</v>
      </c>
      <c r="E1062" s="92" t="s">
        <v>4042</v>
      </c>
      <c r="F1062" s="93" t="s">
        <v>4043</v>
      </c>
      <c r="G1062" s="94" t="s">
        <v>111</v>
      </c>
      <c r="H1062" s="95">
        <v>30</v>
      </c>
      <c r="I1062" s="96"/>
      <c r="J1062" s="25"/>
      <c r="K1062" s="97" t="s">
        <v>3</v>
      </c>
      <c r="L1062" s="98" t="s">
        <v>43</v>
      </c>
      <c r="N1062" s="99">
        <f>M1062*H1062</f>
        <v>0</v>
      </c>
      <c r="O1062" s="99">
        <v>0</v>
      </c>
      <c r="P1062" s="99">
        <f>O1062*H1062</f>
        <v>0</v>
      </c>
      <c r="Q1062" s="99">
        <v>0</v>
      </c>
      <c r="R1062" s="100">
        <f>Q1062*H1062</f>
        <v>0</v>
      </c>
      <c r="AP1062" s="101" t="s">
        <v>106</v>
      </c>
      <c r="AR1062" s="101" t="s">
        <v>102</v>
      </c>
      <c r="AS1062" s="101" t="s">
        <v>72</v>
      </c>
      <c r="AW1062" s="11" t="s">
        <v>107</v>
      </c>
      <c r="BC1062" s="102" t="e">
        <f>IF(L1062="základní",#REF!,0)</f>
        <v>#REF!</v>
      </c>
      <c r="BD1062" s="102">
        <f>IF(L1062="snížená",#REF!,0)</f>
        <v>0</v>
      </c>
      <c r="BE1062" s="102">
        <f>IF(L1062="zákl. přenesená",#REF!,0)</f>
        <v>0</v>
      </c>
      <c r="BF1062" s="102">
        <f>IF(L1062="sníž. přenesená",#REF!,0)</f>
        <v>0</v>
      </c>
      <c r="BG1062" s="102">
        <f>IF(L1062="nulová",#REF!,0)</f>
        <v>0</v>
      </c>
      <c r="BH1062" s="11" t="s">
        <v>80</v>
      </c>
      <c r="BI1062" s="102" t="e">
        <f>ROUND(#REF!*H1062,2)</f>
        <v>#REF!</v>
      </c>
      <c r="BJ1062" s="11" t="s">
        <v>106</v>
      </c>
      <c r="BK1062" s="101" t="s">
        <v>4044</v>
      </c>
    </row>
    <row r="1063" spans="2:63" s="1" customFormat="1" ht="44.25" customHeight="1">
      <c r="B1063" s="90"/>
      <c r="C1063" s="91" t="s">
        <v>4045</v>
      </c>
      <c r="D1063" s="91" t="s">
        <v>102</v>
      </c>
      <c r="E1063" s="92" t="s">
        <v>4046</v>
      </c>
      <c r="F1063" s="93" t="s">
        <v>4047</v>
      </c>
      <c r="G1063" s="94" t="s">
        <v>111</v>
      </c>
      <c r="H1063" s="95">
        <v>30</v>
      </c>
      <c r="I1063" s="96"/>
      <c r="J1063" s="25"/>
      <c r="K1063" s="97" t="s">
        <v>3</v>
      </c>
      <c r="L1063" s="98" t="s">
        <v>43</v>
      </c>
      <c r="N1063" s="99">
        <f>M1063*H1063</f>
        <v>0</v>
      </c>
      <c r="O1063" s="99">
        <v>0</v>
      </c>
      <c r="P1063" s="99">
        <f>O1063*H1063</f>
        <v>0</v>
      </c>
      <c r="Q1063" s="99">
        <v>0</v>
      </c>
      <c r="R1063" s="100">
        <f>Q1063*H1063</f>
        <v>0</v>
      </c>
      <c r="AP1063" s="101" t="s">
        <v>106</v>
      </c>
      <c r="AR1063" s="101" t="s">
        <v>102</v>
      </c>
      <c r="AS1063" s="101" t="s">
        <v>72</v>
      </c>
      <c r="AW1063" s="11" t="s">
        <v>107</v>
      </c>
      <c r="BC1063" s="102" t="e">
        <f>IF(L1063="základní",#REF!,0)</f>
        <v>#REF!</v>
      </c>
      <c r="BD1063" s="102">
        <f>IF(L1063="snížená",#REF!,0)</f>
        <v>0</v>
      </c>
      <c r="BE1063" s="102">
        <f>IF(L1063="zákl. přenesená",#REF!,0)</f>
        <v>0</v>
      </c>
      <c r="BF1063" s="102">
        <f>IF(L1063="sníž. přenesená",#REF!,0)</f>
        <v>0</v>
      </c>
      <c r="BG1063" s="102">
        <f>IF(L1063="nulová",#REF!,0)</f>
        <v>0</v>
      </c>
      <c r="BH1063" s="11" t="s">
        <v>80</v>
      </c>
      <c r="BI1063" s="102" t="e">
        <f>ROUND(#REF!*H1063,2)</f>
        <v>#REF!</v>
      </c>
      <c r="BJ1063" s="11" t="s">
        <v>106</v>
      </c>
      <c r="BK1063" s="101" t="s">
        <v>4048</v>
      </c>
    </row>
    <row r="1064" spans="2:63" s="1" customFormat="1" ht="44.25" customHeight="1">
      <c r="B1064" s="90"/>
      <c r="C1064" s="91" t="s">
        <v>4049</v>
      </c>
      <c r="D1064" s="91" t="s">
        <v>102</v>
      </c>
      <c r="E1064" s="92" t="s">
        <v>4050</v>
      </c>
      <c r="F1064" s="93" t="s">
        <v>4051</v>
      </c>
      <c r="G1064" s="94" t="s">
        <v>111</v>
      </c>
      <c r="H1064" s="95">
        <v>5</v>
      </c>
      <c r="I1064" s="96"/>
      <c r="J1064" s="25"/>
      <c r="K1064" s="97" t="s">
        <v>3</v>
      </c>
      <c r="L1064" s="98" t="s">
        <v>43</v>
      </c>
      <c r="N1064" s="99">
        <f>M1064*H1064</f>
        <v>0</v>
      </c>
      <c r="O1064" s="99">
        <v>0</v>
      </c>
      <c r="P1064" s="99">
        <f>O1064*H1064</f>
        <v>0</v>
      </c>
      <c r="Q1064" s="99">
        <v>0</v>
      </c>
      <c r="R1064" s="100">
        <f>Q1064*H1064</f>
        <v>0</v>
      </c>
      <c r="AP1064" s="101" t="s">
        <v>106</v>
      </c>
      <c r="AR1064" s="101" t="s">
        <v>102</v>
      </c>
      <c r="AS1064" s="101" t="s">
        <v>72</v>
      </c>
      <c r="AW1064" s="11" t="s">
        <v>107</v>
      </c>
      <c r="BC1064" s="102" t="e">
        <f>IF(L1064="základní",#REF!,0)</f>
        <v>#REF!</v>
      </c>
      <c r="BD1064" s="102">
        <f>IF(L1064="snížená",#REF!,0)</f>
        <v>0</v>
      </c>
      <c r="BE1064" s="102">
        <f>IF(L1064="zákl. přenesená",#REF!,0)</f>
        <v>0</v>
      </c>
      <c r="BF1064" s="102">
        <f>IF(L1064="sníž. přenesená",#REF!,0)</f>
        <v>0</v>
      </c>
      <c r="BG1064" s="102">
        <f>IF(L1064="nulová",#REF!,0)</f>
        <v>0</v>
      </c>
      <c r="BH1064" s="11" t="s">
        <v>80</v>
      </c>
      <c r="BI1064" s="102" t="e">
        <f>ROUND(#REF!*H1064,2)</f>
        <v>#REF!</v>
      </c>
      <c r="BJ1064" s="11" t="s">
        <v>106</v>
      </c>
      <c r="BK1064" s="101" t="s">
        <v>4052</v>
      </c>
    </row>
    <row r="1065" spans="2:63" s="1" customFormat="1" ht="37.9" customHeight="1">
      <c r="B1065" s="90"/>
      <c r="C1065" s="91" t="s">
        <v>4053</v>
      </c>
      <c r="D1065" s="91" t="s">
        <v>102</v>
      </c>
      <c r="E1065" s="92" t="s">
        <v>4054</v>
      </c>
      <c r="F1065" s="93" t="s">
        <v>4055</v>
      </c>
      <c r="G1065" s="94" t="s">
        <v>111</v>
      </c>
      <c r="H1065" s="95">
        <v>30</v>
      </c>
      <c r="I1065" s="96"/>
      <c r="J1065" s="25"/>
      <c r="K1065" s="97" t="s">
        <v>3</v>
      </c>
      <c r="L1065" s="98" t="s">
        <v>43</v>
      </c>
      <c r="N1065" s="99">
        <f>M1065*H1065</f>
        <v>0</v>
      </c>
      <c r="O1065" s="99">
        <v>0</v>
      </c>
      <c r="P1065" s="99">
        <f>O1065*H1065</f>
        <v>0</v>
      </c>
      <c r="Q1065" s="99">
        <v>0</v>
      </c>
      <c r="R1065" s="100">
        <f>Q1065*H1065</f>
        <v>0</v>
      </c>
      <c r="AP1065" s="101" t="s">
        <v>106</v>
      </c>
      <c r="AR1065" s="101" t="s">
        <v>102</v>
      </c>
      <c r="AS1065" s="101" t="s">
        <v>72</v>
      </c>
      <c r="AW1065" s="11" t="s">
        <v>107</v>
      </c>
      <c r="BC1065" s="102" t="e">
        <f>IF(L1065="základní",#REF!,0)</f>
        <v>#REF!</v>
      </c>
      <c r="BD1065" s="102">
        <f>IF(L1065="snížená",#REF!,0)</f>
        <v>0</v>
      </c>
      <c r="BE1065" s="102">
        <f>IF(L1065="zákl. přenesená",#REF!,0)</f>
        <v>0</v>
      </c>
      <c r="BF1065" s="102">
        <f>IF(L1065="sníž. přenesená",#REF!,0)</f>
        <v>0</v>
      </c>
      <c r="BG1065" s="102">
        <f>IF(L1065="nulová",#REF!,0)</f>
        <v>0</v>
      </c>
      <c r="BH1065" s="11" t="s">
        <v>80</v>
      </c>
      <c r="BI1065" s="102" t="e">
        <f>ROUND(#REF!*H1065,2)</f>
        <v>#REF!</v>
      </c>
      <c r="BJ1065" s="11" t="s">
        <v>106</v>
      </c>
      <c r="BK1065" s="101" t="s">
        <v>4056</v>
      </c>
    </row>
    <row r="1066" spans="2:63" s="1" customFormat="1" ht="37.9" customHeight="1">
      <c r="B1066" s="90"/>
      <c r="C1066" s="91" t="s">
        <v>4057</v>
      </c>
      <c r="D1066" s="91" t="s">
        <v>102</v>
      </c>
      <c r="E1066" s="92" t="s">
        <v>4058</v>
      </c>
      <c r="F1066" s="93" t="s">
        <v>4059</v>
      </c>
      <c r="G1066" s="94" t="s">
        <v>111</v>
      </c>
      <c r="H1066" s="95">
        <v>5</v>
      </c>
      <c r="I1066" s="96"/>
      <c r="J1066" s="25"/>
      <c r="K1066" s="97" t="s">
        <v>3</v>
      </c>
      <c r="L1066" s="98" t="s">
        <v>43</v>
      </c>
      <c r="N1066" s="99">
        <f>M1066*H1066</f>
        <v>0</v>
      </c>
      <c r="O1066" s="99">
        <v>0</v>
      </c>
      <c r="P1066" s="99">
        <f>O1066*H1066</f>
        <v>0</v>
      </c>
      <c r="Q1066" s="99">
        <v>0</v>
      </c>
      <c r="R1066" s="100">
        <f>Q1066*H1066</f>
        <v>0</v>
      </c>
      <c r="AP1066" s="101" t="s">
        <v>106</v>
      </c>
      <c r="AR1066" s="101" t="s">
        <v>102</v>
      </c>
      <c r="AS1066" s="101" t="s">
        <v>72</v>
      </c>
      <c r="AW1066" s="11" t="s">
        <v>107</v>
      </c>
      <c r="BC1066" s="102" t="e">
        <f>IF(L1066="základní",#REF!,0)</f>
        <v>#REF!</v>
      </c>
      <c r="BD1066" s="102">
        <f>IF(L1066="snížená",#REF!,0)</f>
        <v>0</v>
      </c>
      <c r="BE1066" s="102">
        <f>IF(L1066="zákl. přenesená",#REF!,0)</f>
        <v>0</v>
      </c>
      <c r="BF1066" s="102">
        <f>IF(L1066="sníž. přenesená",#REF!,0)</f>
        <v>0</v>
      </c>
      <c r="BG1066" s="102">
        <f>IF(L1066="nulová",#REF!,0)</f>
        <v>0</v>
      </c>
      <c r="BH1066" s="11" t="s">
        <v>80</v>
      </c>
      <c r="BI1066" s="102" t="e">
        <f>ROUND(#REF!*H1066,2)</f>
        <v>#REF!</v>
      </c>
      <c r="BJ1066" s="11" t="s">
        <v>106</v>
      </c>
      <c r="BK1066" s="101" t="s">
        <v>4060</v>
      </c>
    </row>
    <row r="1067" spans="2:63" s="1" customFormat="1" ht="55.5" customHeight="1">
      <c r="B1067" s="90"/>
      <c r="C1067" s="91" t="s">
        <v>4061</v>
      </c>
      <c r="D1067" s="91" t="s">
        <v>102</v>
      </c>
      <c r="E1067" s="92" t="s">
        <v>4062</v>
      </c>
      <c r="F1067" s="93" t="s">
        <v>4063</v>
      </c>
      <c r="G1067" s="94" t="s">
        <v>111</v>
      </c>
      <c r="H1067" s="95">
        <v>30</v>
      </c>
      <c r="I1067" s="96"/>
      <c r="J1067" s="25"/>
      <c r="K1067" s="97" t="s">
        <v>3</v>
      </c>
      <c r="L1067" s="98" t="s">
        <v>43</v>
      </c>
      <c r="N1067" s="99">
        <f>M1067*H1067</f>
        <v>0</v>
      </c>
      <c r="O1067" s="99">
        <v>0</v>
      </c>
      <c r="P1067" s="99">
        <f>O1067*H1067</f>
        <v>0</v>
      </c>
      <c r="Q1067" s="99">
        <v>0</v>
      </c>
      <c r="R1067" s="100">
        <f>Q1067*H1067</f>
        <v>0</v>
      </c>
      <c r="AP1067" s="101" t="s">
        <v>106</v>
      </c>
      <c r="AR1067" s="101" t="s">
        <v>102</v>
      </c>
      <c r="AS1067" s="101" t="s">
        <v>72</v>
      </c>
      <c r="AW1067" s="11" t="s">
        <v>107</v>
      </c>
      <c r="BC1067" s="102" t="e">
        <f>IF(L1067="základní",#REF!,0)</f>
        <v>#REF!</v>
      </c>
      <c r="BD1067" s="102">
        <f>IF(L1067="snížená",#REF!,0)</f>
        <v>0</v>
      </c>
      <c r="BE1067" s="102">
        <f>IF(L1067="zákl. přenesená",#REF!,0)</f>
        <v>0</v>
      </c>
      <c r="BF1067" s="102">
        <f>IF(L1067="sníž. přenesená",#REF!,0)</f>
        <v>0</v>
      </c>
      <c r="BG1067" s="102">
        <f>IF(L1067="nulová",#REF!,0)</f>
        <v>0</v>
      </c>
      <c r="BH1067" s="11" t="s">
        <v>80</v>
      </c>
      <c r="BI1067" s="102" t="e">
        <f>ROUND(#REF!*H1067,2)</f>
        <v>#REF!</v>
      </c>
      <c r="BJ1067" s="11" t="s">
        <v>106</v>
      </c>
      <c r="BK1067" s="101" t="s">
        <v>4064</v>
      </c>
    </row>
    <row r="1068" spans="2:63" s="1" customFormat="1" ht="55.5" customHeight="1">
      <c r="B1068" s="90"/>
      <c r="C1068" s="91" t="s">
        <v>4065</v>
      </c>
      <c r="D1068" s="91" t="s">
        <v>102</v>
      </c>
      <c r="E1068" s="92" t="s">
        <v>4066</v>
      </c>
      <c r="F1068" s="93" t="s">
        <v>4067</v>
      </c>
      <c r="G1068" s="94" t="s">
        <v>111</v>
      </c>
      <c r="H1068" s="95">
        <v>5</v>
      </c>
      <c r="I1068" s="96"/>
      <c r="J1068" s="25"/>
      <c r="K1068" s="97" t="s">
        <v>3</v>
      </c>
      <c r="L1068" s="98" t="s">
        <v>43</v>
      </c>
      <c r="N1068" s="99">
        <f>M1068*H1068</f>
        <v>0</v>
      </c>
      <c r="O1068" s="99">
        <v>0</v>
      </c>
      <c r="P1068" s="99">
        <f>O1068*H1068</f>
        <v>0</v>
      </c>
      <c r="Q1068" s="99">
        <v>0</v>
      </c>
      <c r="R1068" s="100">
        <f>Q1068*H1068</f>
        <v>0</v>
      </c>
      <c r="AP1068" s="101" t="s">
        <v>106</v>
      </c>
      <c r="AR1068" s="101" t="s">
        <v>102</v>
      </c>
      <c r="AS1068" s="101" t="s">
        <v>72</v>
      </c>
      <c r="AW1068" s="11" t="s">
        <v>107</v>
      </c>
      <c r="BC1068" s="102" t="e">
        <f>IF(L1068="základní",#REF!,0)</f>
        <v>#REF!</v>
      </c>
      <c r="BD1068" s="102">
        <f>IF(L1068="snížená",#REF!,0)</f>
        <v>0</v>
      </c>
      <c r="BE1068" s="102">
        <f>IF(L1068="zákl. přenesená",#REF!,0)</f>
        <v>0</v>
      </c>
      <c r="BF1068" s="102">
        <f>IF(L1068="sníž. přenesená",#REF!,0)</f>
        <v>0</v>
      </c>
      <c r="BG1068" s="102">
        <f>IF(L1068="nulová",#REF!,0)</f>
        <v>0</v>
      </c>
      <c r="BH1068" s="11" t="s">
        <v>80</v>
      </c>
      <c r="BI1068" s="102" t="e">
        <f>ROUND(#REF!*H1068,2)</f>
        <v>#REF!</v>
      </c>
      <c r="BJ1068" s="11" t="s">
        <v>106</v>
      </c>
      <c r="BK1068" s="101" t="s">
        <v>4068</v>
      </c>
    </row>
    <row r="1069" spans="2:63" s="1" customFormat="1" ht="49.15" customHeight="1">
      <c r="B1069" s="90"/>
      <c r="C1069" s="91" t="s">
        <v>4069</v>
      </c>
      <c r="D1069" s="91" t="s">
        <v>102</v>
      </c>
      <c r="E1069" s="92" t="s">
        <v>4070</v>
      </c>
      <c r="F1069" s="93" t="s">
        <v>4071</v>
      </c>
      <c r="G1069" s="94" t="s">
        <v>111</v>
      </c>
      <c r="H1069" s="95">
        <v>30</v>
      </c>
      <c r="I1069" s="96"/>
      <c r="J1069" s="25"/>
      <c r="K1069" s="97" t="s">
        <v>3</v>
      </c>
      <c r="L1069" s="98" t="s">
        <v>43</v>
      </c>
      <c r="N1069" s="99">
        <f>M1069*H1069</f>
        <v>0</v>
      </c>
      <c r="O1069" s="99">
        <v>0</v>
      </c>
      <c r="P1069" s="99">
        <f>O1069*H1069</f>
        <v>0</v>
      </c>
      <c r="Q1069" s="99">
        <v>0</v>
      </c>
      <c r="R1069" s="100">
        <f>Q1069*H1069</f>
        <v>0</v>
      </c>
      <c r="AP1069" s="101" t="s">
        <v>106</v>
      </c>
      <c r="AR1069" s="101" t="s">
        <v>102</v>
      </c>
      <c r="AS1069" s="101" t="s">
        <v>72</v>
      </c>
      <c r="AW1069" s="11" t="s">
        <v>107</v>
      </c>
      <c r="BC1069" s="102" t="e">
        <f>IF(L1069="základní",#REF!,0)</f>
        <v>#REF!</v>
      </c>
      <c r="BD1069" s="102">
        <f>IF(L1069="snížená",#REF!,0)</f>
        <v>0</v>
      </c>
      <c r="BE1069" s="102">
        <f>IF(L1069="zákl. přenesená",#REF!,0)</f>
        <v>0</v>
      </c>
      <c r="BF1069" s="102">
        <f>IF(L1069="sníž. přenesená",#REF!,0)</f>
        <v>0</v>
      </c>
      <c r="BG1069" s="102">
        <f>IF(L1069="nulová",#REF!,0)</f>
        <v>0</v>
      </c>
      <c r="BH1069" s="11" t="s">
        <v>80</v>
      </c>
      <c r="BI1069" s="102" t="e">
        <f>ROUND(#REF!*H1069,2)</f>
        <v>#REF!</v>
      </c>
      <c r="BJ1069" s="11" t="s">
        <v>106</v>
      </c>
      <c r="BK1069" s="101" t="s">
        <v>4072</v>
      </c>
    </row>
    <row r="1070" spans="2:63" s="1" customFormat="1" ht="49.15" customHeight="1">
      <c r="B1070" s="90"/>
      <c r="C1070" s="91" t="s">
        <v>4073</v>
      </c>
      <c r="D1070" s="91" t="s">
        <v>102</v>
      </c>
      <c r="E1070" s="92" t="s">
        <v>4074</v>
      </c>
      <c r="F1070" s="93" t="s">
        <v>4075</v>
      </c>
      <c r="G1070" s="94" t="s">
        <v>111</v>
      </c>
      <c r="H1070" s="95">
        <v>5</v>
      </c>
      <c r="I1070" s="96"/>
      <c r="J1070" s="25"/>
      <c r="K1070" s="97" t="s">
        <v>3</v>
      </c>
      <c r="L1070" s="98" t="s">
        <v>43</v>
      </c>
      <c r="N1070" s="99">
        <f>M1070*H1070</f>
        <v>0</v>
      </c>
      <c r="O1070" s="99">
        <v>0</v>
      </c>
      <c r="P1070" s="99">
        <f>O1070*H1070</f>
        <v>0</v>
      </c>
      <c r="Q1070" s="99">
        <v>0</v>
      </c>
      <c r="R1070" s="100">
        <f>Q1070*H1070</f>
        <v>0</v>
      </c>
      <c r="AP1070" s="101" t="s">
        <v>106</v>
      </c>
      <c r="AR1070" s="101" t="s">
        <v>102</v>
      </c>
      <c r="AS1070" s="101" t="s">
        <v>72</v>
      </c>
      <c r="AW1070" s="11" t="s">
        <v>107</v>
      </c>
      <c r="BC1070" s="102" t="e">
        <f>IF(L1070="základní",#REF!,0)</f>
        <v>#REF!</v>
      </c>
      <c r="BD1070" s="102">
        <f>IF(L1070="snížená",#REF!,0)</f>
        <v>0</v>
      </c>
      <c r="BE1070" s="102">
        <f>IF(L1070="zákl. přenesená",#REF!,0)</f>
        <v>0</v>
      </c>
      <c r="BF1070" s="102">
        <f>IF(L1070="sníž. přenesená",#REF!,0)</f>
        <v>0</v>
      </c>
      <c r="BG1070" s="102">
        <f>IF(L1070="nulová",#REF!,0)</f>
        <v>0</v>
      </c>
      <c r="BH1070" s="11" t="s">
        <v>80</v>
      </c>
      <c r="BI1070" s="102" t="e">
        <f>ROUND(#REF!*H1070,2)</f>
        <v>#REF!</v>
      </c>
      <c r="BJ1070" s="11" t="s">
        <v>106</v>
      </c>
      <c r="BK1070" s="101" t="s">
        <v>4076</v>
      </c>
    </row>
    <row r="1071" spans="2:63" s="1" customFormat="1" ht="55.5" customHeight="1">
      <c r="B1071" s="90"/>
      <c r="C1071" s="91" t="s">
        <v>4077</v>
      </c>
      <c r="D1071" s="91" t="s">
        <v>102</v>
      </c>
      <c r="E1071" s="92" t="s">
        <v>4078</v>
      </c>
      <c r="F1071" s="93" t="s">
        <v>4079</v>
      </c>
      <c r="G1071" s="94" t="s">
        <v>111</v>
      </c>
      <c r="H1071" s="95">
        <v>30</v>
      </c>
      <c r="I1071" s="96"/>
      <c r="J1071" s="25"/>
      <c r="K1071" s="97" t="s">
        <v>3</v>
      </c>
      <c r="L1071" s="98" t="s">
        <v>43</v>
      </c>
      <c r="N1071" s="99">
        <f>M1071*H1071</f>
        <v>0</v>
      </c>
      <c r="O1071" s="99">
        <v>0</v>
      </c>
      <c r="P1071" s="99">
        <f>O1071*H1071</f>
        <v>0</v>
      </c>
      <c r="Q1071" s="99">
        <v>0</v>
      </c>
      <c r="R1071" s="100">
        <f>Q1071*H1071</f>
        <v>0</v>
      </c>
      <c r="AP1071" s="101" t="s">
        <v>106</v>
      </c>
      <c r="AR1071" s="101" t="s">
        <v>102</v>
      </c>
      <c r="AS1071" s="101" t="s">
        <v>72</v>
      </c>
      <c r="AW1071" s="11" t="s">
        <v>107</v>
      </c>
      <c r="BC1071" s="102" t="e">
        <f>IF(L1071="základní",#REF!,0)</f>
        <v>#REF!</v>
      </c>
      <c r="BD1071" s="102">
        <f>IF(L1071="snížená",#REF!,0)</f>
        <v>0</v>
      </c>
      <c r="BE1071" s="102">
        <f>IF(L1071="zákl. přenesená",#REF!,0)</f>
        <v>0</v>
      </c>
      <c r="BF1071" s="102">
        <f>IF(L1071="sníž. přenesená",#REF!,0)</f>
        <v>0</v>
      </c>
      <c r="BG1071" s="102">
        <f>IF(L1071="nulová",#REF!,0)</f>
        <v>0</v>
      </c>
      <c r="BH1071" s="11" t="s">
        <v>80</v>
      </c>
      <c r="BI1071" s="102" t="e">
        <f>ROUND(#REF!*H1071,2)</f>
        <v>#REF!</v>
      </c>
      <c r="BJ1071" s="11" t="s">
        <v>106</v>
      </c>
      <c r="BK1071" s="101" t="s">
        <v>4080</v>
      </c>
    </row>
    <row r="1072" spans="2:63" s="1" customFormat="1" ht="55.5" customHeight="1">
      <c r="B1072" s="90"/>
      <c r="C1072" s="91" t="s">
        <v>4081</v>
      </c>
      <c r="D1072" s="91" t="s">
        <v>102</v>
      </c>
      <c r="E1072" s="92" t="s">
        <v>4082</v>
      </c>
      <c r="F1072" s="93" t="s">
        <v>4083</v>
      </c>
      <c r="G1072" s="94" t="s">
        <v>111</v>
      </c>
      <c r="H1072" s="95">
        <v>5</v>
      </c>
      <c r="I1072" s="96"/>
      <c r="J1072" s="25"/>
      <c r="K1072" s="97" t="s">
        <v>3</v>
      </c>
      <c r="L1072" s="98" t="s">
        <v>43</v>
      </c>
      <c r="N1072" s="99">
        <f>M1072*H1072</f>
        <v>0</v>
      </c>
      <c r="O1072" s="99">
        <v>0</v>
      </c>
      <c r="P1072" s="99">
        <f>O1072*H1072</f>
        <v>0</v>
      </c>
      <c r="Q1072" s="99">
        <v>0</v>
      </c>
      <c r="R1072" s="100">
        <f>Q1072*H1072</f>
        <v>0</v>
      </c>
      <c r="AP1072" s="101" t="s">
        <v>106</v>
      </c>
      <c r="AR1072" s="101" t="s">
        <v>102</v>
      </c>
      <c r="AS1072" s="101" t="s">
        <v>72</v>
      </c>
      <c r="AW1072" s="11" t="s">
        <v>107</v>
      </c>
      <c r="BC1072" s="102" t="e">
        <f>IF(L1072="základní",#REF!,0)</f>
        <v>#REF!</v>
      </c>
      <c r="BD1072" s="102">
        <f>IF(L1072="snížená",#REF!,0)</f>
        <v>0</v>
      </c>
      <c r="BE1072" s="102">
        <f>IF(L1072="zákl. přenesená",#REF!,0)</f>
        <v>0</v>
      </c>
      <c r="BF1072" s="102">
        <f>IF(L1072="sníž. přenesená",#REF!,0)</f>
        <v>0</v>
      </c>
      <c r="BG1072" s="102">
        <f>IF(L1072="nulová",#REF!,0)</f>
        <v>0</v>
      </c>
      <c r="BH1072" s="11" t="s">
        <v>80</v>
      </c>
      <c r="BI1072" s="102" t="e">
        <f>ROUND(#REF!*H1072,2)</f>
        <v>#REF!</v>
      </c>
      <c r="BJ1072" s="11" t="s">
        <v>106</v>
      </c>
      <c r="BK1072" s="101" t="s">
        <v>4084</v>
      </c>
    </row>
    <row r="1073" spans="2:63" s="1" customFormat="1" ht="49.15" customHeight="1">
      <c r="B1073" s="90"/>
      <c r="C1073" s="91" t="s">
        <v>4085</v>
      </c>
      <c r="D1073" s="91" t="s">
        <v>102</v>
      </c>
      <c r="E1073" s="92" t="s">
        <v>4086</v>
      </c>
      <c r="F1073" s="93" t="s">
        <v>4087</v>
      </c>
      <c r="G1073" s="94" t="s">
        <v>111</v>
      </c>
      <c r="H1073" s="95">
        <v>30</v>
      </c>
      <c r="I1073" s="96"/>
      <c r="J1073" s="25"/>
      <c r="K1073" s="97" t="s">
        <v>3</v>
      </c>
      <c r="L1073" s="98" t="s">
        <v>43</v>
      </c>
      <c r="N1073" s="99">
        <f>M1073*H1073</f>
        <v>0</v>
      </c>
      <c r="O1073" s="99">
        <v>0</v>
      </c>
      <c r="P1073" s="99">
        <f>O1073*H1073</f>
        <v>0</v>
      </c>
      <c r="Q1073" s="99">
        <v>0</v>
      </c>
      <c r="R1073" s="100">
        <f>Q1073*H1073</f>
        <v>0</v>
      </c>
      <c r="AP1073" s="101" t="s">
        <v>106</v>
      </c>
      <c r="AR1073" s="101" t="s">
        <v>102</v>
      </c>
      <c r="AS1073" s="101" t="s">
        <v>72</v>
      </c>
      <c r="AW1073" s="11" t="s">
        <v>107</v>
      </c>
      <c r="BC1073" s="102" t="e">
        <f>IF(L1073="základní",#REF!,0)</f>
        <v>#REF!</v>
      </c>
      <c r="BD1073" s="102">
        <f>IF(L1073="snížená",#REF!,0)</f>
        <v>0</v>
      </c>
      <c r="BE1073" s="102">
        <f>IF(L1073="zákl. přenesená",#REF!,0)</f>
        <v>0</v>
      </c>
      <c r="BF1073" s="102">
        <f>IF(L1073="sníž. přenesená",#REF!,0)</f>
        <v>0</v>
      </c>
      <c r="BG1073" s="102">
        <f>IF(L1073="nulová",#REF!,0)</f>
        <v>0</v>
      </c>
      <c r="BH1073" s="11" t="s">
        <v>80</v>
      </c>
      <c r="BI1073" s="102" t="e">
        <f>ROUND(#REF!*H1073,2)</f>
        <v>#REF!</v>
      </c>
      <c r="BJ1073" s="11" t="s">
        <v>106</v>
      </c>
      <c r="BK1073" s="101" t="s">
        <v>4088</v>
      </c>
    </row>
    <row r="1074" spans="2:63" s="1" customFormat="1" ht="49.15" customHeight="1">
      <c r="B1074" s="90"/>
      <c r="C1074" s="91" t="s">
        <v>4089</v>
      </c>
      <c r="D1074" s="91" t="s">
        <v>102</v>
      </c>
      <c r="E1074" s="92" t="s">
        <v>4090</v>
      </c>
      <c r="F1074" s="93" t="s">
        <v>4091</v>
      </c>
      <c r="G1074" s="94" t="s">
        <v>111</v>
      </c>
      <c r="H1074" s="95">
        <v>5</v>
      </c>
      <c r="I1074" s="96"/>
      <c r="J1074" s="25"/>
      <c r="K1074" s="97" t="s">
        <v>3</v>
      </c>
      <c r="L1074" s="98" t="s">
        <v>43</v>
      </c>
      <c r="N1074" s="99">
        <f>M1074*H1074</f>
        <v>0</v>
      </c>
      <c r="O1074" s="99">
        <v>0</v>
      </c>
      <c r="P1074" s="99">
        <f>O1074*H1074</f>
        <v>0</v>
      </c>
      <c r="Q1074" s="99">
        <v>0</v>
      </c>
      <c r="R1074" s="100">
        <f>Q1074*H1074</f>
        <v>0</v>
      </c>
      <c r="AP1074" s="101" t="s">
        <v>106</v>
      </c>
      <c r="AR1074" s="101" t="s">
        <v>102</v>
      </c>
      <c r="AS1074" s="101" t="s">
        <v>72</v>
      </c>
      <c r="AW1074" s="11" t="s">
        <v>107</v>
      </c>
      <c r="BC1074" s="102" t="e">
        <f>IF(L1074="základní",#REF!,0)</f>
        <v>#REF!</v>
      </c>
      <c r="BD1074" s="102">
        <f>IF(L1074="snížená",#REF!,0)</f>
        <v>0</v>
      </c>
      <c r="BE1074" s="102">
        <f>IF(L1074="zákl. přenesená",#REF!,0)</f>
        <v>0</v>
      </c>
      <c r="BF1074" s="102">
        <f>IF(L1074="sníž. přenesená",#REF!,0)</f>
        <v>0</v>
      </c>
      <c r="BG1074" s="102">
        <f>IF(L1074="nulová",#REF!,0)</f>
        <v>0</v>
      </c>
      <c r="BH1074" s="11" t="s">
        <v>80</v>
      </c>
      <c r="BI1074" s="102" t="e">
        <f>ROUND(#REF!*H1074,2)</f>
        <v>#REF!</v>
      </c>
      <c r="BJ1074" s="11" t="s">
        <v>106</v>
      </c>
      <c r="BK1074" s="101" t="s">
        <v>4092</v>
      </c>
    </row>
    <row r="1075" spans="2:63" s="1" customFormat="1" ht="55.5" customHeight="1">
      <c r="B1075" s="90"/>
      <c r="C1075" s="91" t="s">
        <v>4093</v>
      </c>
      <c r="D1075" s="91" t="s">
        <v>102</v>
      </c>
      <c r="E1075" s="92" t="s">
        <v>4094</v>
      </c>
      <c r="F1075" s="93" t="s">
        <v>4095</v>
      </c>
      <c r="G1075" s="94" t="s">
        <v>111</v>
      </c>
      <c r="H1075" s="95">
        <v>30</v>
      </c>
      <c r="I1075" s="96"/>
      <c r="J1075" s="25"/>
      <c r="K1075" s="97" t="s">
        <v>3</v>
      </c>
      <c r="L1075" s="98" t="s">
        <v>43</v>
      </c>
      <c r="N1075" s="99">
        <f>M1075*H1075</f>
        <v>0</v>
      </c>
      <c r="O1075" s="99">
        <v>0</v>
      </c>
      <c r="P1075" s="99">
        <f>O1075*H1075</f>
        <v>0</v>
      </c>
      <c r="Q1075" s="99">
        <v>0</v>
      </c>
      <c r="R1075" s="100">
        <f>Q1075*H1075</f>
        <v>0</v>
      </c>
      <c r="AP1075" s="101" t="s">
        <v>106</v>
      </c>
      <c r="AR1075" s="101" t="s">
        <v>102</v>
      </c>
      <c r="AS1075" s="101" t="s">
        <v>72</v>
      </c>
      <c r="AW1075" s="11" t="s">
        <v>107</v>
      </c>
      <c r="BC1075" s="102" t="e">
        <f>IF(L1075="základní",#REF!,0)</f>
        <v>#REF!</v>
      </c>
      <c r="BD1075" s="102">
        <f>IF(L1075="snížená",#REF!,0)</f>
        <v>0</v>
      </c>
      <c r="BE1075" s="102">
        <f>IF(L1075="zákl. přenesená",#REF!,0)</f>
        <v>0</v>
      </c>
      <c r="BF1075" s="102">
        <f>IF(L1075="sníž. přenesená",#REF!,0)</f>
        <v>0</v>
      </c>
      <c r="BG1075" s="102">
        <f>IF(L1075="nulová",#REF!,0)</f>
        <v>0</v>
      </c>
      <c r="BH1075" s="11" t="s">
        <v>80</v>
      </c>
      <c r="BI1075" s="102" t="e">
        <f>ROUND(#REF!*H1075,2)</f>
        <v>#REF!</v>
      </c>
      <c r="BJ1075" s="11" t="s">
        <v>106</v>
      </c>
      <c r="BK1075" s="101" t="s">
        <v>4096</v>
      </c>
    </row>
    <row r="1076" spans="2:63" s="1" customFormat="1" ht="55.5" customHeight="1">
      <c r="B1076" s="90"/>
      <c r="C1076" s="91" t="s">
        <v>4097</v>
      </c>
      <c r="D1076" s="91" t="s">
        <v>102</v>
      </c>
      <c r="E1076" s="92" t="s">
        <v>4098</v>
      </c>
      <c r="F1076" s="93" t="s">
        <v>4099</v>
      </c>
      <c r="G1076" s="94" t="s">
        <v>111</v>
      </c>
      <c r="H1076" s="95">
        <v>5</v>
      </c>
      <c r="I1076" s="96"/>
      <c r="J1076" s="25"/>
      <c r="K1076" s="97" t="s">
        <v>3</v>
      </c>
      <c r="L1076" s="98" t="s">
        <v>43</v>
      </c>
      <c r="N1076" s="99">
        <f>M1076*H1076</f>
        <v>0</v>
      </c>
      <c r="O1076" s="99">
        <v>0</v>
      </c>
      <c r="P1076" s="99">
        <f>O1076*H1076</f>
        <v>0</v>
      </c>
      <c r="Q1076" s="99">
        <v>0</v>
      </c>
      <c r="R1076" s="100">
        <f>Q1076*H1076</f>
        <v>0</v>
      </c>
      <c r="AP1076" s="101" t="s">
        <v>106</v>
      </c>
      <c r="AR1076" s="101" t="s">
        <v>102</v>
      </c>
      <c r="AS1076" s="101" t="s">
        <v>72</v>
      </c>
      <c r="AW1076" s="11" t="s">
        <v>107</v>
      </c>
      <c r="BC1076" s="102" t="e">
        <f>IF(L1076="základní",#REF!,0)</f>
        <v>#REF!</v>
      </c>
      <c r="BD1076" s="102">
        <f>IF(L1076="snížená",#REF!,0)</f>
        <v>0</v>
      </c>
      <c r="BE1076" s="102">
        <f>IF(L1076="zákl. přenesená",#REF!,0)</f>
        <v>0</v>
      </c>
      <c r="BF1076" s="102">
        <f>IF(L1076="sníž. přenesená",#REF!,0)</f>
        <v>0</v>
      </c>
      <c r="BG1076" s="102">
        <f>IF(L1076="nulová",#REF!,0)</f>
        <v>0</v>
      </c>
      <c r="BH1076" s="11" t="s">
        <v>80</v>
      </c>
      <c r="BI1076" s="102" t="e">
        <f>ROUND(#REF!*H1076,2)</f>
        <v>#REF!</v>
      </c>
      <c r="BJ1076" s="11" t="s">
        <v>106</v>
      </c>
      <c r="BK1076" s="101" t="s">
        <v>4100</v>
      </c>
    </row>
    <row r="1077" spans="2:63" s="1" customFormat="1" ht="55.5" customHeight="1">
      <c r="B1077" s="90"/>
      <c r="C1077" s="91" t="s">
        <v>4101</v>
      </c>
      <c r="D1077" s="91" t="s">
        <v>102</v>
      </c>
      <c r="E1077" s="92" t="s">
        <v>4102</v>
      </c>
      <c r="F1077" s="93" t="s">
        <v>4103</v>
      </c>
      <c r="G1077" s="94" t="s">
        <v>111</v>
      </c>
      <c r="H1077" s="95">
        <v>30</v>
      </c>
      <c r="I1077" s="96"/>
      <c r="J1077" s="25"/>
      <c r="K1077" s="97" t="s">
        <v>3</v>
      </c>
      <c r="L1077" s="98" t="s">
        <v>43</v>
      </c>
      <c r="N1077" s="99">
        <f>M1077*H1077</f>
        <v>0</v>
      </c>
      <c r="O1077" s="99">
        <v>0</v>
      </c>
      <c r="P1077" s="99">
        <f>O1077*H1077</f>
        <v>0</v>
      </c>
      <c r="Q1077" s="99">
        <v>0</v>
      </c>
      <c r="R1077" s="100">
        <f>Q1077*H1077</f>
        <v>0</v>
      </c>
      <c r="AP1077" s="101" t="s">
        <v>106</v>
      </c>
      <c r="AR1077" s="101" t="s">
        <v>102</v>
      </c>
      <c r="AS1077" s="101" t="s">
        <v>72</v>
      </c>
      <c r="AW1077" s="11" t="s">
        <v>107</v>
      </c>
      <c r="BC1077" s="102" t="e">
        <f>IF(L1077="základní",#REF!,0)</f>
        <v>#REF!</v>
      </c>
      <c r="BD1077" s="102">
        <f>IF(L1077="snížená",#REF!,0)</f>
        <v>0</v>
      </c>
      <c r="BE1077" s="102">
        <f>IF(L1077="zákl. přenesená",#REF!,0)</f>
        <v>0</v>
      </c>
      <c r="BF1077" s="102">
        <f>IF(L1077="sníž. přenesená",#REF!,0)</f>
        <v>0</v>
      </c>
      <c r="BG1077" s="102">
        <f>IF(L1077="nulová",#REF!,0)</f>
        <v>0</v>
      </c>
      <c r="BH1077" s="11" t="s">
        <v>80</v>
      </c>
      <c r="BI1077" s="102" t="e">
        <f>ROUND(#REF!*H1077,2)</f>
        <v>#REF!</v>
      </c>
      <c r="BJ1077" s="11" t="s">
        <v>106</v>
      </c>
      <c r="BK1077" s="101" t="s">
        <v>4104</v>
      </c>
    </row>
    <row r="1078" spans="2:63" s="1" customFormat="1" ht="55.5" customHeight="1">
      <c r="B1078" s="90"/>
      <c r="C1078" s="91" t="s">
        <v>4105</v>
      </c>
      <c r="D1078" s="91" t="s">
        <v>102</v>
      </c>
      <c r="E1078" s="92" t="s">
        <v>4106</v>
      </c>
      <c r="F1078" s="93" t="s">
        <v>4107</v>
      </c>
      <c r="G1078" s="94" t="s">
        <v>111</v>
      </c>
      <c r="H1078" s="95">
        <v>30</v>
      </c>
      <c r="I1078" s="96"/>
      <c r="J1078" s="25"/>
      <c r="K1078" s="97" t="s">
        <v>3</v>
      </c>
      <c r="L1078" s="98" t="s">
        <v>43</v>
      </c>
      <c r="N1078" s="99">
        <f>M1078*H1078</f>
        <v>0</v>
      </c>
      <c r="O1078" s="99">
        <v>0</v>
      </c>
      <c r="P1078" s="99">
        <f>O1078*H1078</f>
        <v>0</v>
      </c>
      <c r="Q1078" s="99">
        <v>0</v>
      </c>
      <c r="R1078" s="100">
        <f>Q1078*H1078</f>
        <v>0</v>
      </c>
      <c r="AP1078" s="101" t="s">
        <v>106</v>
      </c>
      <c r="AR1078" s="101" t="s">
        <v>102</v>
      </c>
      <c r="AS1078" s="101" t="s">
        <v>72</v>
      </c>
      <c r="AW1078" s="11" t="s">
        <v>107</v>
      </c>
      <c r="BC1078" s="102" t="e">
        <f>IF(L1078="základní",#REF!,0)</f>
        <v>#REF!</v>
      </c>
      <c r="BD1078" s="102">
        <f>IF(L1078="snížená",#REF!,0)</f>
        <v>0</v>
      </c>
      <c r="BE1078" s="102">
        <f>IF(L1078="zákl. přenesená",#REF!,0)</f>
        <v>0</v>
      </c>
      <c r="BF1078" s="102">
        <f>IF(L1078="sníž. přenesená",#REF!,0)</f>
        <v>0</v>
      </c>
      <c r="BG1078" s="102">
        <f>IF(L1078="nulová",#REF!,0)</f>
        <v>0</v>
      </c>
      <c r="BH1078" s="11" t="s">
        <v>80</v>
      </c>
      <c r="BI1078" s="102" t="e">
        <f>ROUND(#REF!*H1078,2)</f>
        <v>#REF!</v>
      </c>
      <c r="BJ1078" s="11" t="s">
        <v>106</v>
      </c>
      <c r="BK1078" s="101" t="s">
        <v>4108</v>
      </c>
    </row>
    <row r="1079" spans="2:63" s="1" customFormat="1" ht="78" customHeight="1">
      <c r="B1079" s="90"/>
      <c r="C1079" s="91" t="s">
        <v>4109</v>
      </c>
      <c r="D1079" s="91" t="s">
        <v>102</v>
      </c>
      <c r="E1079" s="92" t="s">
        <v>4110</v>
      </c>
      <c r="F1079" s="93" t="s">
        <v>4111</v>
      </c>
      <c r="G1079" s="94" t="s">
        <v>111</v>
      </c>
      <c r="H1079" s="95">
        <v>10</v>
      </c>
      <c r="I1079" s="96"/>
      <c r="J1079" s="25"/>
      <c r="K1079" s="97" t="s">
        <v>3</v>
      </c>
      <c r="L1079" s="98" t="s">
        <v>43</v>
      </c>
      <c r="N1079" s="99">
        <f>M1079*H1079</f>
        <v>0</v>
      </c>
      <c r="O1079" s="99">
        <v>0</v>
      </c>
      <c r="P1079" s="99">
        <f>O1079*H1079</f>
        <v>0</v>
      </c>
      <c r="Q1079" s="99">
        <v>0</v>
      </c>
      <c r="R1079" s="100">
        <f>Q1079*H1079</f>
        <v>0</v>
      </c>
      <c r="AP1079" s="101" t="s">
        <v>106</v>
      </c>
      <c r="AR1079" s="101" t="s">
        <v>102</v>
      </c>
      <c r="AS1079" s="101" t="s">
        <v>72</v>
      </c>
      <c r="AW1079" s="11" t="s">
        <v>107</v>
      </c>
      <c r="BC1079" s="102" t="e">
        <f>IF(L1079="základní",#REF!,0)</f>
        <v>#REF!</v>
      </c>
      <c r="BD1079" s="102">
        <f>IF(L1079="snížená",#REF!,0)</f>
        <v>0</v>
      </c>
      <c r="BE1079" s="102">
        <f>IF(L1079="zákl. přenesená",#REF!,0)</f>
        <v>0</v>
      </c>
      <c r="BF1079" s="102">
        <f>IF(L1079="sníž. přenesená",#REF!,0)</f>
        <v>0</v>
      </c>
      <c r="BG1079" s="102">
        <f>IF(L1079="nulová",#REF!,0)</f>
        <v>0</v>
      </c>
      <c r="BH1079" s="11" t="s">
        <v>80</v>
      </c>
      <c r="BI1079" s="102" t="e">
        <f>ROUND(#REF!*H1079,2)</f>
        <v>#REF!</v>
      </c>
      <c r="BJ1079" s="11" t="s">
        <v>106</v>
      </c>
      <c r="BK1079" s="101" t="s">
        <v>4112</v>
      </c>
    </row>
    <row r="1080" spans="2:63" s="1" customFormat="1" ht="78" customHeight="1">
      <c r="B1080" s="90"/>
      <c r="C1080" s="91" t="s">
        <v>4113</v>
      </c>
      <c r="D1080" s="91" t="s">
        <v>102</v>
      </c>
      <c r="E1080" s="92" t="s">
        <v>4114</v>
      </c>
      <c r="F1080" s="93" t="s">
        <v>4115</v>
      </c>
      <c r="G1080" s="94" t="s">
        <v>111</v>
      </c>
      <c r="H1080" s="95">
        <v>20</v>
      </c>
      <c r="I1080" s="96"/>
      <c r="J1080" s="25"/>
      <c r="K1080" s="97" t="s">
        <v>3</v>
      </c>
      <c r="L1080" s="98" t="s">
        <v>43</v>
      </c>
      <c r="N1080" s="99">
        <f>M1080*H1080</f>
        <v>0</v>
      </c>
      <c r="O1080" s="99">
        <v>0</v>
      </c>
      <c r="P1080" s="99">
        <f>O1080*H1080</f>
        <v>0</v>
      </c>
      <c r="Q1080" s="99">
        <v>0</v>
      </c>
      <c r="R1080" s="100">
        <f>Q1080*H1080</f>
        <v>0</v>
      </c>
      <c r="AP1080" s="101" t="s">
        <v>106</v>
      </c>
      <c r="AR1080" s="101" t="s">
        <v>102</v>
      </c>
      <c r="AS1080" s="101" t="s">
        <v>72</v>
      </c>
      <c r="AW1080" s="11" t="s">
        <v>107</v>
      </c>
      <c r="BC1080" s="102" t="e">
        <f>IF(L1080="základní",#REF!,0)</f>
        <v>#REF!</v>
      </c>
      <c r="BD1080" s="102">
        <f>IF(L1080="snížená",#REF!,0)</f>
        <v>0</v>
      </c>
      <c r="BE1080" s="102">
        <f>IF(L1080="zákl. přenesená",#REF!,0)</f>
        <v>0</v>
      </c>
      <c r="BF1080" s="102">
        <f>IF(L1080="sníž. přenesená",#REF!,0)</f>
        <v>0</v>
      </c>
      <c r="BG1080" s="102">
        <f>IF(L1080="nulová",#REF!,0)</f>
        <v>0</v>
      </c>
      <c r="BH1080" s="11" t="s">
        <v>80</v>
      </c>
      <c r="BI1080" s="102" t="e">
        <f>ROUND(#REF!*H1080,2)</f>
        <v>#REF!</v>
      </c>
      <c r="BJ1080" s="11" t="s">
        <v>106</v>
      </c>
      <c r="BK1080" s="101" t="s">
        <v>4116</v>
      </c>
    </row>
    <row r="1081" spans="2:63" s="1" customFormat="1" ht="78" customHeight="1">
      <c r="B1081" s="90"/>
      <c r="C1081" s="91" t="s">
        <v>4117</v>
      </c>
      <c r="D1081" s="91" t="s">
        <v>102</v>
      </c>
      <c r="E1081" s="92" t="s">
        <v>4118</v>
      </c>
      <c r="F1081" s="93" t="s">
        <v>4119</v>
      </c>
      <c r="G1081" s="94" t="s">
        <v>111</v>
      </c>
      <c r="H1081" s="95">
        <v>5</v>
      </c>
      <c r="I1081" s="96"/>
      <c r="J1081" s="25"/>
      <c r="K1081" s="97" t="s">
        <v>3</v>
      </c>
      <c r="L1081" s="98" t="s">
        <v>43</v>
      </c>
      <c r="N1081" s="99">
        <f>M1081*H1081</f>
        <v>0</v>
      </c>
      <c r="O1081" s="99">
        <v>0</v>
      </c>
      <c r="P1081" s="99">
        <f>O1081*H1081</f>
        <v>0</v>
      </c>
      <c r="Q1081" s="99">
        <v>0</v>
      </c>
      <c r="R1081" s="100">
        <f>Q1081*H1081</f>
        <v>0</v>
      </c>
      <c r="AP1081" s="101" t="s">
        <v>106</v>
      </c>
      <c r="AR1081" s="101" t="s">
        <v>102</v>
      </c>
      <c r="AS1081" s="101" t="s">
        <v>72</v>
      </c>
      <c r="AW1081" s="11" t="s">
        <v>107</v>
      </c>
      <c r="BC1081" s="102" t="e">
        <f>IF(L1081="základní",#REF!,0)</f>
        <v>#REF!</v>
      </c>
      <c r="BD1081" s="102">
        <f>IF(L1081="snížená",#REF!,0)</f>
        <v>0</v>
      </c>
      <c r="BE1081" s="102">
        <f>IF(L1081="zákl. přenesená",#REF!,0)</f>
        <v>0</v>
      </c>
      <c r="BF1081" s="102">
        <f>IF(L1081="sníž. přenesená",#REF!,0)</f>
        <v>0</v>
      </c>
      <c r="BG1081" s="102">
        <f>IF(L1081="nulová",#REF!,0)</f>
        <v>0</v>
      </c>
      <c r="BH1081" s="11" t="s">
        <v>80</v>
      </c>
      <c r="BI1081" s="102" t="e">
        <f>ROUND(#REF!*H1081,2)</f>
        <v>#REF!</v>
      </c>
      <c r="BJ1081" s="11" t="s">
        <v>106</v>
      </c>
      <c r="BK1081" s="101" t="s">
        <v>4120</v>
      </c>
    </row>
    <row r="1082" spans="2:63" s="1" customFormat="1" ht="78" customHeight="1">
      <c r="B1082" s="90"/>
      <c r="C1082" s="91" t="s">
        <v>4121</v>
      </c>
      <c r="D1082" s="91" t="s">
        <v>102</v>
      </c>
      <c r="E1082" s="92" t="s">
        <v>4122</v>
      </c>
      <c r="F1082" s="93" t="s">
        <v>4123</v>
      </c>
      <c r="G1082" s="94" t="s">
        <v>111</v>
      </c>
      <c r="H1082" s="95">
        <v>5</v>
      </c>
      <c r="I1082" s="96"/>
      <c r="J1082" s="25"/>
      <c r="K1082" s="97" t="s">
        <v>3</v>
      </c>
      <c r="L1082" s="98" t="s">
        <v>43</v>
      </c>
      <c r="N1082" s="99">
        <f>M1082*H1082</f>
        <v>0</v>
      </c>
      <c r="O1082" s="99">
        <v>0</v>
      </c>
      <c r="P1082" s="99">
        <f>O1082*H1082</f>
        <v>0</v>
      </c>
      <c r="Q1082" s="99">
        <v>0</v>
      </c>
      <c r="R1082" s="100">
        <f>Q1082*H1082</f>
        <v>0</v>
      </c>
      <c r="AP1082" s="101" t="s">
        <v>106</v>
      </c>
      <c r="AR1082" s="101" t="s">
        <v>102</v>
      </c>
      <c r="AS1082" s="101" t="s">
        <v>72</v>
      </c>
      <c r="AW1082" s="11" t="s">
        <v>107</v>
      </c>
      <c r="BC1082" s="102" t="e">
        <f>IF(L1082="základní",#REF!,0)</f>
        <v>#REF!</v>
      </c>
      <c r="BD1082" s="102">
        <f>IF(L1082="snížená",#REF!,0)</f>
        <v>0</v>
      </c>
      <c r="BE1082" s="102">
        <f>IF(L1082="zákl. přenesená",#REF!,0)</f>
        <v>0</v>
      </c>
      <c r="BF1082" s="102">
        <f>IF(L1082="sníž. přenesená",#REF!,0)</f>
        <v>0</v>
      </c>
      <c r="BG1082" s="102">
        <f>IF(L1082="nulová",#REF!,0)</f>
        <v>0</v>
      </c>
      <c r="BH1082" s="11" t="s">
        <v>80</v>
      </c>
      <c r="BI1082" s="102" t="e">
        <f>ROUND(#REF!*H1082,2)</f>
        <v>#REF!</v>
      </c>
      <c r="BJ1082" s="11" t="s">
        <v>106</v>
      </c>
      <c r="BK1082" s="101" t="s">
        <v>4124</v>
      </c>
    </row>
    <row r="1083" spans="2:63" s="1" customFormat="1" ht="78" customHeight="1">
      <c r="B1083" s="90"/>
      <c r="C1083" s="91" t="s">
        <v>4125</v>
      </c>
      <c r="D1083" s="91" t="s">
        <v>102</v>
      </c>
      <c r="E1083" s="92" t="s">
        <v>4126</v>
      </c>
      <c r="F1083" s="93" t="s">
        <v>4127</v>
      </c>
      <c r="G1083" s="94" t="s">
        <v>111</v>
      </c>
      <c r="H1083" s="95">
        <v>2</v>
      </c>
      <c r="I1083" s="96"/>
      <c r="J1083" s="25"/>
      <c r="K1083" s="97" t="s">
        <v>3</v>
      </c>
      <c r="L1083" s="98" t="s">
        <v>43</v>
      </c>
      <c r="N1083" s="99">
        <f>M1083*H1083</f>
        <v>0</v>
      </c>
      <c r="O1083" s="99">
        <v>0</v>
      </c>
      <c r="P1083" s="99">
        <f>O1083*H1083</f>
        <v>0</v>
      </c>
      <c r="Q1083" s="99">
        <v>0</v>
      </c>
      <c r="R1083" s="100">
        <f>Q1083*H1083</f>
        <v>0</v>
      </c>
      <c r="AP1083" s="101" t="s">
        <v>106</v>
      </c>
      <c r="AR1083" s="101" t="s">
        <v>102</v>
      </c>
      <c r="AS1083" s="101" t="s">
        <v>72</v>
      </c>
      <c r="AW1083" s="11" t="s">
        <v>107</v>
      </c>
      <c r="BC1083" s="102" t="e">
        <f>IF(L1083="základní",#REF!,0)</f>
        <v>#REF!</v>
      </c>
      <c r="BD1083" s="102">
        <f>IF(L1083="snížená",#REF!,0)</f>
        <v>0</v>
      </c>
      <c r="BE1083" s="102">
        <f>IF(L1083="zákl. přenesená",#REF!,0)</f>
        <v>0</v>
      </c>
      <c r="BF1083" s="102">
        <f>IF(L1083="sníž. přenesená",#REF!,0)</f>
        <v>0</v>
      </c>
      <c r="BG1083" s="102">
        <f>IF(L1083="nulová",#REF!,0)</f>
        <v>0</v>
      </c>
      <c r="BH1083" s="11" t="s">
        <v>80</v>
      </c>
      <c r="BI1083" s="102" t="e">
        <f>ROUND(#REF!*H1083,2)</f>
        <v>#REF!</v>
      </c>
      <c r="BJ1083" s="11" t="s">
        <v>106</v>
      </c>
      <c r="BK1083" s="101" t="s">
        <v>4128</v>
      </c>
    </row>
    <row r="1084" spans="2:63" s="1" customFormat="1" ht="78" customHeight="1">
      <c r="B1084" s="90"/>
      <c r="C1084" s="91" t="s">
        <v>4129</v>
      </c>
      <c r="D1084" s="91" t="s">
        <v>102</v>
      </c>
      <c r="E1084" s="92" t="s">
        <v>4130</v>
      </c>
      <c r="F1084" s="93" t="s">
        <v>4131</v>
      </c>
      <c r="G1084" s="94" t="s">
        <v>111</v>
      </c>
      <c r="H1084" s="95">
        <v>2</v>
      </c>
      <c r="I1084" s="96"/>
      <c r="J1084" s="25"/>
      <c r="K1084" s="97" t="s">
        <v>3</v>
      </c>
      <c r="L1084" s="98" t="s">
        <v>43</v>
      </c>
      <c r="N1084" s="99">
        <f>M1084*H1084</f>
        <v>0</v>
      </c>
      <c r="O1084" s="99">
        <v>0</v>
      </c>
      <c r="P1084" s="99">
        <f>O1084*H1084</f>
        <v>0</v>
      </c>
      <c r="Q1084" s="99">
        <v>0</v>
      </c>
      <c r="R1084" s="100">
        <f>Q1084*H1084</f>
        <v>0</v>
      </c>
      <c r="AP1084" s="101" t="s">
        <v>106</v>
      </c>
      <c r="AR1084" s="101" t="s">
        <v>102</v>
      </c>
      <c r="AS1084" s="101" t="s">
        <v>72</v>
      </c>
      <c r="AW1084" s="11" t="s">
        <v>107</v>
      </c>
      <c r="BC1084" s="102" t="e">
        <f>IF(L1084="základní",#REF!,0)</f>
        <v>#REF!</v>
      </c>
      <c r="BD1084" s="102">
        <f>IF(L1084="snížená",#REF!,0)</f>
        <v>0</v>
      </c>
      <c r="BE1084" s="102">
        <f>IF(L1084="zákl. přenesená",#REF!,0)</f>
        <v>0</v>
      </c>
      <c r="BF1084" s="102">
        <f>IF(L1084="sníž. přenesená",#REF!,0)</f>
        <v>0</v>
      </c>
      <c r="BG1084" s="102">
        <f>IF(L1084="nulová",#REF!,0)</f>
        <v>0</v>
      </c>
      <c r="BH1084" s="11" t="s">
        <v>80</v>
      </c>
      <c r="BI1084" s="102" t="e">
        <f>ROUND(#REF!*H1084,2)</f>
        <v>#REF!</v>
      </c>
      <c r="BJ1084" s="11" t="s">
        <v>106</v>
      </c>
      <c r="BK1084" s="101" t="s">
        <v>4132</v>
      </c>
    </row>
    <row r="1085" spans="2:63" s="1" customFormat="1" ht="44.25" customHeight="1">
      <c r="B1085" s="90"/>
      <c r="C1085" s="91" t="s">
        <v>4133</v>
      </c>
      <c r="D1085" s="91" t="s">
        <v>102</v>
      </c>
      <c r="E1085" s="92" t="s">
        <v>4134</v>
      </c>
      <c r="F1085" s="93" t="s">
        <v>4135</v>
      </c>
      <c r="G1085" s="94" t="s">
        <v>111</v>
      </c>
      <c r="H1085" s="95">
        <v>5</v>
      </c>
      <c r="I1085" s="96"/>
      <c r="J1085" s="25"/>
      <c r="K1085" s="97" t="s">
        <v>3</v>
      </c>
      <c r="L1085" s="98" t="s">
        <v>43</v>
      </c>
      <c r="N1085" s="99">
        <f>M1085*H1085</f>
        <v>0</v>
      </c>
      <c r="O1085" s="99">
        <v>0</v>
      </c>
      <c r="P1085" s="99">
        <f>O1085*H1085</f>
        <v>0</v>
      </c>
      <c r="Q1085" s="99">
        <v>0</v>
      </c>
      <c r="R1085" s="100">
        <f>Q1085*H1085</f>
        <v>0</v>
      </c>
      <c r="AP1085" s="101" t="s">
        <v>106</v>
      </c>
      <c r="AR1085" s="101" t="s">
        <v>102</v>
      </c>
      <c r="AS1085" s="101" t="s">
        <v>72</v>
      </c>
      <c r="AW1085" s="11" t="s">
        <v>107</v>
      </c>
      <c r="BC1085" s="102" t="e">
        <f>IF(L1085="základní",#REF!,0)</f>
        <v>#REF!</v>
      </c>
      <c r="BD1085" s="102">
        <f>IF(L1085="snížená",#REF!,0)</f>
        <v>0</v>
      </c>
      <c r="BE1085" s="102">
        <f>IF(L1085="zákl. přenesená",#REF!,0)</f>
        <v>0</v>
      </c>
      <c r="BF1085" s="102">
        <f>IF(L1085="sníž. přenesená",#REF!,0)</f>
        <v>0</v>
      </c>
      <c r="BG1085" s="102">
        <f>IF(L1085="nulová",#REF!,0)</f>
        <v>0</v>
      </c>
      <c r="BH1085" s="11" t="s">
        <v>80</v>
      </c>
      <c r="BI1085" s="102" t="e">
        <f>ROUND(#REF!*H1085,2)</f>
        <v>#REF!</v>
      </c>
      <c r="BJ1085" s="11" t="s">
        <v>106</v>
      </c>
      <c r="BK1085" s="101" t="s">
        <v>4136</v>
      </c>
    </row>
    <row r="1086" spans="2:63" s="1" customFormat="1" ht="44.25" customHeight="1">
      <c r="B1086" s="90"/>
      <c r="C1086" s="91" t="s">
        <v>4137</v>
      </c>
      <c r="D1086" s="91" t="s">
        <v>102</v>
      </c>
      <c r="E1086" s="92" t="s">
        <v>4138</v>
      </c>
      <c r="F1086" s="93" t="s">
        <v>4139</v>
      </c>
      <c r="G1086" s="94" t="s">
        <v>111</v>
      </c>
      <c r="H1086" s="95">
        <v>5</v>
      </c>
      <c r="I1086" s="96"/>
      <c r="J1086" s="25"/>
      <c r="K1086" s="97" t="s">
        <v>3</v>
      </c>
      <c r="L1086" s="98" t="s">
        <v>43</v>
      </c>
      <c r="N1086" s="99">
        <f>M1086*H1086</f>
        <v>0</v>
      </c>
      <c r="O1086" s="99">
        <v>0</v>
      </c>
      <c r="P1086" s="99">
        <f>O1086*H1086</f>
        <v>0</v>
      </c>
      <c r="Q1086" s="99">
        <v>0</v>
      </c>
      <c r="R1086" s="100">
        <f>Q1086*H1086</f>
        <v>0</v>
      </c>
      <c r="AP1086" s="101" t="s">
        <v>106</v>
      </c>
      <c r="AR1086" s="101" t="s">
        <v>102</v>
      </c>
      <c r="AS1086" s="101" t="s">
        <v>72</v>
      </c>
      <c r="AW1086" s="11" t="s">
        <v>107</v>
      </c>
      <c r="BC1086" s="102" t="e">
        <f>IF(L1086="základní",#REF!,0)</f>
        <v>#REF!</v>
      </c>
      <c r="BD1086" s="102">
        <f>IF(L1086="snížená",#REF!,0)</f>
        <v>0</v>
      </c>
      <c r="BE1086" s="102">
        <f>IF(L1086="zákl. přenesená",#REF!,0)</f>
        <v>0</v>
      </c>
      <c r="BF1086" s="102">
        <f>IF(L1086="sníž. přenesená",#REF!,0)</f>
        <v>0</v>
      </c>
      <c r="BG1086" s="102">
        <f>IF(L1086="nulová",#REF!,0)</f>
        <v>0</v>
      </c>
      <c r="BH1086" s="11" t="s">
        <v>80</v>
      </c>
      <c r="BI1086" s="102" t="e">
        <f>ROUND(#REF!*H1086,2)</f>
        <v>#REF!</v>
      </c>
      <c r="BJ1086" s="11" t="s">
        <v>106</v>
      </c>
      <c r="BK1086" s="101" t="s">
        <v>4140</v>
      </c>
    </row>
    <row r="1087" spans="2:63" s="1" customFormat="1" ht="44.25" customHeight="1">
      <c r="B1087" s="90"/>
      <c r="C1087" s="91" t="s">
        <v>4141</v>
      </c>
      <c r="D1087" s="91" t="s">
        <v>102</v>
      </c>
      <c r="E1087" s="92" t="s">
        <v>4142</v>
      </c>
      <c r="F1087" s="93" t="s">
        <v>4143</v>
      </c>
      <c r="G1087" s="94" t="s">
        <v>111</v>
      </c>
      <c r="H1087" s="95">
        <v>5</v>
      </c>
      <c r="I1087" s="96"/>
      <c r="J1087" s="25"/>
      <c r="K1087" s="97" t="s">
        <v>3</v>
      </c>
      <c r="L1087" s="98" t="s">
        <v>43</v>
      </c>
      <c r="N1087" s="99">
        <f>M1087*H1087</f>
        <v>0</v>
      </c>
      <c r="O1087" s="99">
        <v>0</v>
      </c>
      <c r="P1087" s="99">
        <f>O1087*H1087</f>
        <v>0</v>
      </c>
      <c r="Q1087" s="99">
        <v>0</v>
      </c>
      <c r="R1087" s="100">
        <f>Q1087*H1087</f>
        <v>0</v>
      </c>
      <c r="AP1087" s="101" t="s">
        <v>106</v>
      </c>
      <c r="AR1087" s="101" t="s">
        <v>102</v>
      </c>
      <c r="AS1087" s="101" t="s">
        <v>72</v>
      </c>
      <c r="AW1087" s="11" t="s">
        <v>107</v>
      </c>
      <c r="BC1087" s="102" t="e">
        <f>IF(L1087="základní",#REF!,0)</f>
        <v>#REF!</v>
      </c>
      <c r="BD1087" s="102">
        <f>IF(L1087="snížená",#REF!,0)</f>
        <v>0</v>
      </c>
      <c r="BE1087" s="102">
        <f>IF(L1087="zákl. přenesená",#REF!,0)</f>
        <v>0</v>
      </c>
      <c r="BF1087" s="102">
        <f>IF(L1087="sníž. přenesená",#REF!,0)</f>
        <v>0</v>
      </c>
      <c r="BG1087" s="102">
        <f>IF(L1087="nulová",#REF!,0)</f>
        <v>0</v>
      </c>
      <c r="BH1087" s="11" t="s">
        <v>80</v>
      </c>
      <c r="BI1087" s="102" t="e">
        <f>ROUND(#REF!*H1087,2)</f>
        <v>#REF!</v>
      </c>
      <c r="BJ1087" s="11" t="s">
        <v>106</v>
      </c>
      <c r="BK1087" s="101" t="s">
        <v>4144</v>
      </c>
    </row>
    <row r="1088" spans="2:63" s="1" customFormat="1" ht="44.25" customHeight="1">
      <c r="B1088" s="90"/>
      <c r="C1088" s="91" t="s">
        <v>4145</v>
      </c>
      <c r="D1088" s="91" t="s">
        <v>102</v>
      </c>
      <c r="E1088" s="92" t="s">
        <v>4146</v>
      </c>
      <c r="F1088" s="93" t="s">
        <v>4147</v>
      </c>
      <c r="G1088" s="94" t="s">
        <v>111</v>
      </c>
      <c r="H1088" s="95">
        <v>5</v>
      </c>
      <c r="I1088" s="96"/>
      <c r="J1088" s="25"/>
      <c r="K1088" s="97" t="s">
        <v>3</v>
      </c>
      <c r="L1088" s="98" t="s">
        <v>43</v>
      </c>
      <c r="N1088" s="99">
        <f>M1088*H1088</f>
        <v>0</v>
      </c>
      <c r="O1088" s="99">
        <v>0</v>
      </c>
      <c r="P1088" s="99">
        <f>O1088*H1088</f>
        <v>0</v>
      </c>
      <c r="Q1088" s="99">
        <v>0</v>
      </c>
      <c r="R1088" s="100">
        <f>Q1088*H1088</f>
        <v>0</v>
      </c>
      <c r="AP1088" s="101" t="s">
        <v>106</v>
      </c>
      <c r="AR1088" s="101" t="s">
        <v>102</v>
      </c>
      <c r="AS1088" s="101" t="s">
        <v>72</v>
      </c>
      <c r="AW1088" s="11" t="s">
        <v>107</v>
      </c>
      <c r="BC1088" s="102" t="e">
        <f>IF(L1088="základní",#REF!,0)</f>
        <v>#REF!</v>
      </c>
      <c r="BD1088" s="102">
        <f>IF(L1088="snížená",#REF!,0)</f>
        <v>0</v>
      </c>
      <c r="BE1088" s="102">
        <f>IF(L1088="zákl. přenesená",#REF!,0)</f>
        <v>0</v>
      </c>
      <c r="BF1088" s="102">
        <f>IF(L1088="sníž. přenesená",#REF!,0)</f>
        <v>0</v>
      </c>
      <c r="BG1088" s="102">
        <f>IF(L1088="nulová",#REF!,0)</f>
        <v>0</v>
      </c>
      <c r="BH1088" s="11" t="s">
        <v>80</v>
      </c>
      <c r="BI1088" s="102" t="e">
        <f>ROUND(#REF!*H1088,2)</f>
        <v>#REF!</v>
      </c>
      <c r="BJ1088" s="11" t="s">
        <v>106</v>
      </c>
      <c r="BK1088" s="101" t="s">
        <v>4148</v>
      </c>
    </row>
    <row r="1089" spans="2:63" s="1" customFormat="1" ht="49.15" customHeight="1">
      <c r="B1089" s="90"/>
      <c r="C1089" s="91" t="s">
        <v>4149</v>
      </c>
      <c r="D1089" s="91" t="s">
        <v>102</v>
      </c>
      <c r="E1089" s="92" t="s">
        <v>4150</v>
      </c>
      <c r="F1089" s="93" t="s">
        <v>4151</v>
      </c>
      <c r="G1089" s="94" t="s">
        <v>111</v>
      </c>
      <c r="H1089" s="95">
        <v>10</v>
      </c>
      <c r="I1089" s="96"/>
      <c r="J1089" s="25"/>
      <c r="K1089" s="97" t="s">
        <v>3</v>
      </c>
      <c r="L1089" s="98" t="s">
        <v>43</v>
      </c>
      <c r="N1089" s="99">
        <f>M1089*H1089</f>
        <v>0</v>
      </c>
      <c r="O1089" s="99">
        <v>0</v>
      </c>
      <c r="P1089" s="99">
        <f>O1089*H1089</f>
        <v>0</v>
      </c>
      <c r="Q1089" s="99">
        <v>0</v>
      </c>
      <c r="R1089" s="100">
        <f>Q1089*H1089</f>
        <v>0</v>
      </c>
      <c r="AP1089" s="101" t="s">
        <v>106</v>
      </c>
      <c r="AR1089" s="101" t="s">
        <v>102</v>
      </c>
      <c r="AS1089" s="101" t="s">
        <v>72</v>
      </c>
      <c r="AW1089" s="11" t="s">
        <v>107</v>
      </c>
      <c r="BC1089" s="102" t="e">
        <f>IF(L1089="základní",#REF!,0)</f>
        <v>#REF!</v>
      </c>
      <c r="BD1089" s="102">
        <f>IF(L1089="snížená",#REF!,0)</f>
        <v>0</v>
      </c>
      <c r="BE1089" s="102">
        <f>IF(L1089="zákl. přenesená",#REF!,0)</f>
        <v>0</v>
      </c>
      <c r="BF1089" s="102">
        <f>IF(L1089="sníž. přenesená",#REF!,0)</f>
        <v>0</v>
      </c>
      <c r="BG1089" s="102">
        <f>IF(L1089="nulová",#REF!,0)</f>
        <v>0</v>
      </c>
      <c r="BH1089" s="11" t="s">
        <v>80</v>
      </c>
      <c r="BI1089" s="102" t="e">
        <f>ROUND(#REF!*H1089,2)</f>
        <v>#REF!</v>
      </c>
      <c r="BJ1089" s="11" t="s">
        <v>106</v>
      </c>
      <c r="BK1089" s="101" t="s">
        <v>4152</v>
      </c>
    </row>
    <row r="1090" spans="2:63" s="1" customFormat="1" ht="49.15" customHeight="1">
      <c r="B1090" s="90"/>
      <c r="C1090" s="91" t="s">
        <v>4153</v>
      </c>
      <c r="D1090" s="91" t="s">
        <v>102</v>
      </c>
      <c r="E1090" s="92" t="s">
        <v>4154</v>
      </c>
      <c r="F1090" s="93" t="s">
        <v>4155</v>
      </c>
      <c r="G1090" s="94" t="s">
        <v>111</v>
      </c>
      <c r="H1090" s="95">
        <v>20</v>
      </c>
      <c r="I1090" s="96"/>
      <c r="J1090" s="25"/>
      <c r="K1090" s="97" t="s">
        <v>3</v>
      </c>
      <c r="L1090" s="98" t="s">
        <v>43</v>
      </c>
      <c r="N1090" s="99">
        <f>M1090*H1090</f>
        <v>0</v>
      </c>
      <c r="O1090" s="99">
        <v>0</v>
      </c>
      <c r="P1090" s="99">
        <f>O1090*H1090</f>
        <v>0</v>
      </c>
      <c r="Q1090" s="99">
        <v>0</v>
      </c>
      <c r="R1090" s="100">
        <f>Q1090*H1090</f>
        <v>0</v>
      </c>
      <c r="AP1090" s="101" t="s">
        <v>106</v>
      </c>
      <c r="AR1090" s="101" t="s">
        <v>102</v>
      </c>
      <c r="AS1090" s="101" t="s">
        <v>72</v>
      </c>
      <c r="AW1090" s="11" t="s">
        <v>107</v>
      </c>
      <c r="BC1090" s="102" t="e">
        <f>IF(L1090="základní",#REF!,0)</f>
        <v>#REF!</v>
      </c>
      <c r="BD1090" s="102">
        <f>IF(L1090="snížená",#REF!,0)</f>
        <v>0</v>
      </c>
      <c r="BE1090" s="102">
        <f>IF(L1090="zákl. přenesená",#REF!,0)</f>
        <v>0</v>
      </c>
      <c r="BF1090" s="102">
        <f>IF(L1090="sníž. přenesená",#REF!,0)</f>
        <v>0</v>
      </c>
      <c r="BG1090" s="102">
        <f>IF(L1090="nulová",#REF!,0)</f>
        <v>0</v>
      </c>
      <c r="BH1090" s="11" t="s">
        <v>80</v>
      </c>
      <c r="BI1090" s="102" t="e">
        <f>ROUND(#REF!*H1090,2)</f>
        <v>#REF!</v>
      </c>
      <c r="BJ1090" s="11" t="s">
        <v>106</v>
      </c>
      <c r="BK1090" s="101" t="s">
        <v>4156</v>
      </c>
    </row>
    <row r="1091" spans="2:63" s="1" customFormat="1" ht="49.15" customHeight="1">
      <c r="B1091" s="90"/>
      <c r="C1091" s="91" t="s">
        <v>4157</v>
      </c>
      <c r="D1091" s="91" t="s">
        <v>102</v>
      </c>
      <c r="E1091" s="92" t="s">
        <v>4158</v>
      </c>
      <c r="F1091" s="93" t="s">
        <v>4159</v>
      </c>
      <c r="G1091" s="94" t="s">
        <v>111</v>
      </c>
      <c r="H1091" s="95">
        <v>10</v>
      </c>
      <c r="I1091" s="96"/>
      <c r="J1091" s="25"/>
      <c r="K1091" s="97" t="s">
        <v>3</v>
      </c>
      <c r="L1091" s="98" t="s">
        <v>43</v>
      </c>
      <c r="N1091" s="99">
        <f>M1091*H1091</f>
        <v>0</v>
      </c>
      <c r="O1091" s="99">
        <v>0</v>
      </c>
      <c r="P1091" s="99">
        <f>O1091*H1091</f>
        <v>0</v>
      </c>
      <c r="Q1091" s="99">
        <v>0</v>
      </c>
      <c r="R1091" s="100">
        <f>Q1091*H1091</f>
        <v>0</v>
      </c>
      <c r="AP1091" s="101" t="s">
        <v>106</v>
      </c>
      <c r="AR1091" s="101" t="s">
        <v>102</v>
      </c>
      <c r="AS1091" s="101" t="s">
        <v>72</v>
      </c>
      <c r="AW1091" s="11" t="s">
        <v>107</v>
      </c>
      <c r="BC1091" s="102" t="e">
        <f>IF(L1091="základní",#REF!,0)</f>
        <v>#REF!</v>
      </c>
      <c r="BD1091" s="102">
        <f>IF(L1091="snížená",#REF!,0)</f>
        <v>0</v>
      </c>
      <c r="BE1091" s="102">
        <f>IF(L1091="zákl. přenesená",#REF!,0)</f>
        <v>0</v>
      </c>
      <c r="BF1091" s="102">
        <f>IF(L1091="sníž. přenesená",#REF!,0)</f>
        <v>0</v>
      </c>
      <c r="BG1091" s="102">
        <f>IF(L1091="nulová",#REF!,0)</f>
        <v>0</v>
      </c>
      <c r="BH1091" s="11" t="s">
        <v>80</v>
      </c>
      <c r="BI1091" s="102" t="e">
        <f>ROUND(#REF!*H1091,2)</f>
        <v>#REF!</v>
      </c>
      <c r="BJ1091" s="11" t="s">
        <v>106</v>
      </c>
      <c r="BK1091" s="101" t="s">
        <v>4160</v>
      </c>
    </row>
    <row r="1092" spans="2:63" s="1" customFormat="1" ht="44.25" customHeight="1">
      <c r="B1092" s="90"/>
      <c r="C1092" s="91" t="s">
        <v>4161</v>
      </c>
      <c r="D1092" s="91" t="s">
        <v>102</v>
      </c>
      <c r="E1092" s="92" t="s">
        <v>4162</v>
      </c>
      <c r="F1092" s="93" t="s">
        <v>4163</v>
      </c>
      <c r="G1092" s="94" t="s">
        <v>111</v>
      </c>
      <c r="H1092" s="95">
        <v>5</v>
      </c>
      <c r="I1092" s="96"/>
      <c r="J1092" s="25"/>
      <c r="K1092" s="97" t="s">
        <v>3</v>
      </c>
      <c r="L1092" s="98" t="s">
        <v>43</v>
      </c>
      <c r="N1092" s="99">
        <f>M1092*H1092</f>
        <v>0</v>
      </c>
      <c r="O1092" s="99">
        <v>0</v>
      </c>
      <c r="P1092" s="99">
        <f>O1092*H1092</f>
        <v>0</v>
      </c>
      <c r="Q1092" s="99">
        <v>0</v>
      </c>
      <c r="R1092" s="100">
        <f>Q1092*H1092</f>
        <v>0</v>
      </c>
      <c r="AP1092" s="101" t="s">
        <v>106</v>
      </c>
      <c r="AR1092" s="101" t="s">
        <v>102</v>
      </c>
      <c r="AS1092" s="101" t="s">
        <v>72</v>
      </c>
      <c r="AW1092" s="11" t="s">
        <v>107</v>
      </c>
      <c r="BC1092" s="102" t="e">
        <f>IF(L1092="základní",#REF!,0)</f>
        <v>#REF!</v>
      </c>
      <c r="BD1092" s="102">
        <f>IF(L1092="snížená",#REF!,0)</f>
        <v>0</v>
      </c>
      <c r="BE1092" s="102">
        <f>IF(L1092="zákl. přenesená",#REF!,0)</f>
        <v>0</v>
      </c>
      <c r="BF1092" s="102">
        <f>IF(L1092="sníž. přenesená",#REF!,0)</f>
        <v>0</v>
      </c>
      <c r="BG1092" s="102">
        <f>IF(L1092="nulová",#REF!,0)</f>
        <v>0</v>
      </c>
      <c r="BH1092" s="11" t="s">
        <v>80</v>
      </c>
      <c r="BI1092" s="102" t="e">
        <f>ROUND(#REF!*H1092,2)</f>
        <v>#REF!</v>
      </c>
      <c r="BJ1092" s="11" t="s">
        <v>106</v>
      </c>
      <c r="BK1092" s="101" t="s">
        <v>4164</v>
      </c>
    </row>
    <row r="1093" spans="2:63" s="1" customFormat="1" ht="37.9" customHeight="1">
      <c r="B1093" s="90"/>
      <c r="C1093" s="91" t="s">
        <v>4165</v>
      </c>
      <c r="D1093" s="91" t="s">
        <v>102</v>
      </c>
      <c r="E1093" s="92" t="s">
        <v>4166</v>
      </c>
      <c r="F1093" s="93" t="s">
        <v>4167</v>
      </c>
      <c r="G1093" s="94" t="s">
        <v>111</v>
      </c>
      <c r="H1093" s="95">
        <v>10</v>
      </c>
      <c r="I1093" s="96"/>
      <c r="J1093" s="25"/>
      <c r="K1093" s="97" t="s">
        <v>3</v>
      </c>
      <c r="L1093" s="98" t="s">
        <v>43</v>
      </c>
      <c r="N1093" s="99">
        <f>M1093*H1093</f>
        <v>0</v>
      </c>
      <c r="O1093" s="99">
        <v>0</v>
      </c>
      <c r="P1093" s="99">
        <f>O1093*H1093</f>
        <v>0</v>
      </c>
      <c r="Q1093" s="99">
        <v>0</v>
      </c>
      <c r="R1093" s="100">
        <f>Q1093*H1093</f>
        <v>0</v>
      </c>
      <c r="AP1093" s="101" t="s">
        <v>106</v>
      </c>
      <c r="AR1093" s="101" t="s">
        <v>102</v>
      </c>
      <c r="AS1093" s="101" t="s">
        <v>72</v>
      </c>
      <c r="AW1093" s="11" t="s">
        <v>107</v>
      </c>
      <c r="BC1093" s="102" t="e">
        <f>IF(L1093="základní",#REF!,0)</f>
        <v>#REF!</v>
      </c>
      <c r="BD1093" s="102">
        <f>IF(L1093="snížená",#REF!,0)</f>
        <v>0</v>
      </c>
      <c r="BE1093" s="102">
        <f>IF(L1093="zákl. přenesená",#REF!,0)</f>
        <v>0</v>
      </c>
      <c r="BF1093" s="102">
        <f>IF(L1093="sníž. přenesená",#REF!,0)</f>
        <v>0</v>
      </c>
      <c r="BG1093" s="102">
        <f>IF(L1093="nulová",#REF!,0)</f>
        <v>0</v>
      </c>
      <c r="BH1093" s="11" t="s">
        <v>80</v>
      </c>
      <c r="BI1093" s="102" t="e">
        <f>ROUND(#REF!*H1093,2)</f>
        <v>#REF!</v>
      </c>
      <c r="BJ1093" s="11" t="s">
        <v>106</v>
      </c>
      <c r="BK1093" s="101" t="s">
        <v>4168</v>
      </c>
    </row>
    <row r="1094" spans="2:63" s="1" customFormat="1" ht="37.9" customHeight="1">
      <c r="B1094" s="90"/>
      <c r="C1094" s="91" t="s">
        <v>4169</v>
      </c>
      <c r="D1094" s="91" t="s">
        <v>102</v>
      </c>
      <c r="E1094" s="92" t="s">
        <v>4170</v>
      </c>
      <c r="F1094" s="93" t="s">
        <v>4171</v>
      </c>
      <c r="G1094" s="94" t="s">
        <v>111</v>
      </c>
      <c r="H1094" s="95">
        <v>10</v>
      </c>
      <c r="I1094" s="96"/>
      <c r="J1094" s="25"/>
      <c r="K1094" s="97" t="s">
        <v>3</v>
      </c>
      <c r="L1094" s="98" t="s">
        <v>43</v>
      </c>
      <c r="N1094" s="99">
        <f>M1094*H1094</f>
        <v>0</v>
      </c>
      <c r="O1094" s="99">
        <v>0</v>
      </c>
      <c r="P1094" s="99">
        <f>O1094*H1094</f>
        <v>0</v>
      </c>
      <c r="Q1094" s="99">
        <v>0</v>
      </c>
      <c r="R1094" s="100">
        <f>Q1094*H1094</f>
        <v>0</v>
      </c>
      <c r="AP1094" s="101" t="s">
        <v>106</v>
      </c>
      <c r="AR1094" s="101" t="s">
        <v>102</v>
      </c>
      <c r="AS1094" s="101" t="s">
        <v>72</v>
      </c>
      <c r="AW1094" s="11" t="s">
        <v>107</v>
      </c>
      <c r="BC1094" s="102" t="e">
        <f>IF(L1094="základní",#REF!,0)</f>
        <v>#REF!</v>
      </c>
      <c r="BD1094" s="102">
        <f>IF(L1094="snížená",#REF!,0)</f>
        <v>0</v>
      </c>
      <c r="BE1094" s="102">
        <f>IF(L1094="zákl. přenesená",#REF!,0)</f>
        <v>0</v>
      </c>
      <c r="BF1094" s="102">
        <f>IF(L1094="sníž. přenesená",#REF!,0)</f>
        <v>0</v>
      </c>
      <c r="BG1094" s="102">
        <f>IF(L1094="nulová",#REF!,0)</f>
        <v>0</v>
      </c>
      <c r="BH1094" s="11" t="s">
        <v>80</v>
      </c>
      <c r="BI1094" s="102" t="e">
        <f>ROUND(#REF!*H1094,2)</f>
        <v>#REF!</v>
      </c>
      <c r="BJ1094" s="11" t="s">
        <v>106</v>
      </c>
      <c r="BK1094" s="101" t="s">
        <v>4172</v>
      </c>
    </row>
    <row r="1095" spans="2:63" s="1" customFormat="1" ht="37.9" customHeight="1">
      <c r="B1095" s="90"/>
      <c r="C1095" s="91" t="s">
        <v>4173</v>
      </c>
      <c r="D1095" s="91" t="s">
        <v>102</v>
      </c>
      <c r="E1095" s="92" t="s">
        <v>4174</v>
      </c>
      <c r="F1095" s="93" t="s">
        <v>4175</v>
      </c>
      <c r="G1095" s="94" t="s">
        <v>111</v>
      </c>
      <c r="H1095" s="95">
        <v>10</v>
      </c>
      <c r="I1095" s="96"/>
      <c r="J1095" s="25"/>
      <c r="K1095" s="97" t="s">
        <v>3</v>
      </c>
      <c r="L1095" s="98" t="s">
        <v>43</v>
      </c>
      <c r="N1095" s="99">
        <f>M1095*H1095</f>
        <v>0</v>
      </c>
      <c r="O1095" s="99">
        <v>0</v>
      </c>
      <c r="P1095" s="99">
        <f>O1095*H1095</f>
        <v>0</v>
      </c>
      <c r="Q1095" s="99">
        <v>0</v>
      </c>
      <c r="R1095" s="100">
        <f>Q1095*H1095</f>
        <v>0</v>
      </c>
      <c r="AP1095" s="101" t="s">
        <v>106</v>
      </c>
      <c r="AR1095" s="101" t="s">
        <v>102</v>
      </c>
      <c r="AS1095" s="101" t="s">
        <v>72</v>
      </c>
      <c r="AW1095" s="11" t="s">
        <v>107</v>
      </c>
      <c r="BC1095" s="102" t="e">
        <f>IF(L1095="základní",#REF!,0)</f>
        <v>#REF!</v>
      </c>
      <c r="BD1095" s="102">
        <f>IF(L1095="snížená",#REF!,0)</f>
        <v>0</v>
      </c>
      <c r="BE1095" s="102">
        <f>IF(L1095="zákl. přenesená",#REF!,0)</f>
        <v>0</v>
      </c>
      <c r="BF1095" s="102">
        <f>IF(L1095="sníž. přenesená",#REF!,0)</f>
        <v>0</v>
      </c>
      <c r="BG1095" s="102">
        <f>IF(L1095="nulová",#REF!,0)</f>
        <v>0</v>
      </c>
      <c r="BH1095" s="11" t="s">
        <v>80</v>
      </c>
      <c r="BI1095" s="102" t="e">
        <f>ROUND(#REF!*H1095,2)</f>
        <v>#REF!</v>
      </c>
      <c r="BJ1095" s="11" t="s">
        <v>106</v>
      </c>
      <c r="BK1095" s="101" t="s">
        <v>4176</v>
      </c>
    </row>
    <row r="1096" spans="2:63" s="1" customFormat="1" ht="37.9" customHeight="1">
      <c r="B1096" s="90"/>
      <c r="C1096" s="91" t="s">
        <v>4177</v>
      </c>
      <c r="D1096" s="91" t="s">
        <v>102</v>
      </c>
      <c r="E1096" s="92" t="s">
        <v>4178</v>
      </c>
      <c r="F1096" s="93" t="s">
        <v>4179</v>
      </c>
      <c r="G1096" s="94" t="s">
        <v>111</v>
      </c>
      <c r="H1096" s="95">
        <v>10</v>
      </c>
      <c r="I1096" s="96"/>
      <c r="J1096" s="25"/>
      <c r="K1096" s="97" t="s">
        <v>3</v>
      </c>
      <c r="L1096" s="98" t="s">
        <v>43</v>
      </c>
      <c r="N1096" s="99">
        <f>M1096*H1096</f>
        <v>0</v>
      </c>
      <c r="O1096" s="99">
        <v>0</v>
      </c>
      <c r="P1096" s="99">
        <f>O1096*H1096</f>
        <v>0</v>
      </c>
      <c r="Q1096" s="99">
        <v>0</v>
      </c>
      <c r="R1096" s="100">
        <f>Q1096*H1096</f>
        <v>0</v>
      </c>
      <c r="AP1096" s="101" t="s">
        <v>106</v>
      </c>
      <c r="AR1096" s="101" t="s">
        <v>102</v>
      </c>
      <c r="AS1096" s="101" t="s">
        <v>72</v>
      </c>
      <c r="AW1096" s="11" t="s">
        <v>107</v>
      </c>
      <c r="BC1096" s="102" t="e">
        <f>IF(L1096="základní",#REF!,0)</f>
        <v>#REF!</v>
      </c>
      <c r="BD1096" s="102">
        <f>IF(L1096="snížená",#REF!,0)</f>
        <v>0</v>
      </c>
      <c r="BE1096" s="102">
        <f>IF(L1096="zákl. přenesená",#REF!,0)</f>
        <v>0</v>
      </c>
      <c r="BF1096" s="102">
        <f>IF(L1096="sníž. přenesená",#REF!,0)</f>
        <v>0</v>
      </c>
      <c r="BG1096" s="102">
        <f>IF(L1096="nulová",#REF!,0)</f>
        <v>0</v>
      </c>
      <c r="BH1096" s="11" t="s">
        <v>80</v>
      </c>
      <c r="BI1096" s="102" t="e">
        <f>ROUND(#REF!*H1096,2)</f>
        <v>#REF!</v>
      </c>
      <c r="BJ1096" s="11" t="s">
        <v>106</v>
      </c>
      <c r="BK1096" s="101" t="s">
        <v>4180</v>
      </c>
    </row>
    <row r="1097" spans="2:63" s="1" customFormat="1" ht="37.9" customHeight="1">
      <c r="B1097" s="90"/>
      <c r="C1097" s="91" t="s">
        <v>4181</v>
      </c>
      <c r="D1097" s="91" t="s">
        <v>102</v>
      </c>
      <c r="E1097" s="92" t="s">
        <v>4182</v>
      </c>
      <c r="F1097" s="93" t="s">
        <v>4183</v>
      </c>
      <c r="G1097" s="94" t="s">
        <v>111</v>
      </c>
      <c r="H1097" s="95">
        <v>10</v>
      </c>
      <c r="I1097" s="96"/>
      <c r="J1097" s="25"/>
      <c r="K1097" s="97" t="s">
        <v>3</v>
      </c>
      <c r="L1097" s="98" t="s">
        <v>43</v>
      </c>
      <c r="N1097" s="99">
        <f>M1097*H1097</f>
        <v>0</v>
      </c>
      <c r="O1097" s="99">
        <v>0</v>
      </c>
      <c r="P1097" s="99">
        <f>O1097*H1097</f>
        <v>0</v>
      </c>
      <c r="Q1097" s="99">
        <v>0</v>
      </c>
      <c r="R1097" s="100">
        <f>Q1097*H1097</f>
        <v>0</v>
      </c>
      <c r="AP1097" s="101" t="s">
        <v>106</v>
      </c>
      <c r="AR1097" s="101" t="s">
        <v>102</v>
      </c>
      <c r="AS1097" s="101" t="s">
        <v>72</v>
      </c>
      <c r="AW1097" s="11" t="s">
        <v>107</v>
      </c>
      <c r="BC1097" s="102" t="e">
        <f>IF(L1097="základní",#REF!,0)</f>
        <v>#REF!</v>
      </c>
      <c r="BD1097" s="102">
        <f>IF(L1097="snížená",#REF!,0)</f>
        <v>0</v>
      </c>
      <c r="BE1097" s="102">
        <f>IF(L1097="zákl. přenesená",#REF!,0)</f>
        <v>0</v>
      </c>
      <c r="BF1097" s="102">
        <f>IF(L1097="sníž. přenesená",#REF!,0)</f>
        <v>0</v>
      </c>
      <c r="BG1097" s="102">
        <f>IF(L1097="nulová",#REF!,0)</f>
        <v>0</v>
      </c>
      <c r="BH1097" s="11" t="s">
        <v>80</v>
      </c>
      <c r="BI1097" s="102" t="e">
        <f>ROUND(#REF!*H1097,2)</f>
        <v>#REF!</v>
      </c>
      <c r="BJ1097" s="11" t="s">
        <v>106</v>
      </c>
      <c r="BK1097" s="101" t="s">
        <v>4184</v>
      </c>
    </row>
    <row r="1098" spans="2:63" s="1" customFormat="1" ht="37.9" customHeight="1">
      <c r="B1098" s="90"/>
      <c r="C1098" s="91" t="s">
        <v>4185</v>
      </c>
      <c r="D1098" s="91" t="s">
        <v>102</v>
      </c>
      <c r="E1098" s="92" t="s">
        <v>4186</v>
      </c>
      <c r="F1098" s="93" t="s">
        <v>4187</v>
      </c>
      <c r="G1098" s="94" t="s">
        <v>111</v>
      </c>
      <c r="H1098" s="95">
        <v>10</v>
      </c>
      <c r="I1098" s="96"/>
      <c r="J1098" s="25"/>
      <c r="K1098" s="97" t="s">
        <v>3</v>
      </c>
      <c r="L1098" s="98" t="s">
        <v>43</v>
      </c>
      <c r="N1098" s="99">
        <f>M1098*H1098</f>
        <v>0</v>
      </c>
      <c r="O1098" s="99">
        <v>0</v>
      </c>
      <c r="P1098" s="99">
        <f>O1098*H1098</f>
        <v>0</v>
      </c>
      <c r="Q1098" s="99">
        <v>0</v>
      </c>
      <c r="R1098" s="100">
        <f>Q1098*H1098</f>
        <v>0</v>
      </c>
      <c r="AP1098" s="101" t="s">
        <v>106</v>
      </c>
      <c r="AR1098" s="101" t="s">
        <v>102</v>
      </c>
      <c r="AS1098" s="101" t="s">
        <v>72</v>
      </c>
      <c r="AW1098" s="11" t="s">
        <v>107</v>
      </c>
      <c r="BC1098" s="102" t="e">
        <f>IF(L1098="základní",#REF!,0)</f>
        <v>#REF!</v>
      </c>
      <c r="BD1098" s="102">
        <f>IF(L1098="snížená",#REF!,0)</f>
        <v>0</v>
      </c>
      <c r="BE1098" s="102">
        <f>IF(L1098="zákl. přenesená",#REF!,0)</f>
        <v>0</v>
      </c>
      <c r="BF1098" s="102">
        <f>IF(L1098="sníž. přenesená",#REF!,0)</f>
        <v>0</v>
      </c>
      <c r="BG1098" s="102">
        <f>IF(L1098="nulová",#REF!,0)</f>
        <v>0</v>
      </c>
      <c r="BH1098" s="11" t="s">
        <v>80</v>
      </c>
      <c r="BI1098" s="102" t="e">
        <f>ROUND(#REF!*H1098,2)</f>
        <v>#REF!</v>
      </c>
      <c r="BJ1098" s="11" t="s">
        <v>106</v>
      </c>
      <c r="BK1098" s="101" t="s">
        <v>4188</v>
      </c>
    </row>
    <row r="1099" spans="2:63" s="1" customFormat="1" ht="37.9" customHeight="1">
      <c r="B1099" s="90"/>
      <c r="C1099" s="91" t="s">
        <v>4189</v>
      </c>
      <c r="D1099" s="91" t="s">
        <v>102</v>
      </c>
      <c r="E1099" s="92" t="s">
        <v>4190</v>
      </c>
      <c r="F1099" s="93" t="s">
        <v>4191</v>
      </c>
      <c r="G1099" s="94" t="s">
        <v>111</v>
      </c>
      <c r="H1099" s="95">
        <v>10</v>
      </c>
      <c r="I1099" s="96"/>
      <c r="J1099" s="25"/>
      <c r="K1099" s="97" t="s">
        <v>3</v>
      </c>
      <c r="L1099" s="98" t="s">
        <v>43</v>
      </c>
      <c r="N1099" s="99">
        <f>M1099*H1099</f>
        <v>0</v>
      </c>
      <c r="O1099" s="99">
        <v>0</v>
      </c>
      <c r="P1099" s="99">
        <f>O1099*H1099</f>
        <v>0</v>
      </c>
      <c r="Q1099" s="99">
        <v>0</v>
      </c>
      <c r="R1099" s="100">
        <f>Q1099*H1099</f>
        <v>0</v>
      </c>
      <c r="AP1099" s="101" t="s">
        <v>106</v>
      </c>
      <c r="AR1099" s="101" t="s">
        <v>102</v>
      </c>
      <c r="AS1099" s="101" t="s">
        <v>72</v>
      </c>
      <c r="AW1099" s="11" t="s">
        <v>107</v>
      </c>
      <c r="BC1099" s="102" t="e">
        <f>IF(L1099="základní",#REF!,0)</f>
        <v>#REF!</v>
      </c>
      <c r="BD1099" s="102">
        <f>IF(L1099="snížená",#REF!,0)</f>
        <v>0</v>
      </c>
      <c r="BE1099" s="102">
        <f>IF(L1099="zákl. přenesená",#REF!,0)</f>
        <v>0</v>
      </c>
      <c r="BF1099" s="102">
        <f>IF(L1099="sníž. přenesená",#REF!,0)</f>
        <v>0</v>
      </c>
      <c r="BG1099" s="102">
        <f>IF(L1099="nulová",#REF!,0)</f>
        <v>0</v>
      </c>
      <c r="BH1099" s="11" t="s">
        <v>80</v>
      </c>
      <c r="BI1099" s="102" t="e">
        <f>ROUND(#REF!*H1099,2)</f>
        <v>#REF!</v>
      </c>
      <c r="BJ1099" s="11" t="s">
        <v>106</v>
      </c>
      <c r="BK1099" s="101" t="s">
        <v>4192</v>
      </c>
    </row>
    <row r="1100" spans="2:63" s="1" customFormat="1" ht="37.9" customHeight="1">
      <c r="B1100" s="90"/>
      <c r="C1100" s="91" t="s">
        <v>4193</v>
      </c>
      <c r="D1100" s="91" t="s">
        <v>102</v>
      </c>
      <c r="E1100" s="92" t="s">
        <v>4194</v>
      </c>
      <c r="F1100" s="93" t="s">
        <v>4195</v>
      </c>
      <c r="G1100" s="94" t="s">
        <v>111</v>
      </c>
      <c r="H1100" s="95">
        <v>10</v>
      </c>
      <c r="I1100" s="96"/>
      <c r="J1100" s="25"/>
      <c r="K1100" s="97" t="s">
        <v>3</v>
      </c>
      <c r="L1100" s="98" t="s">
        <v>43</v>
      </c>
      <c r="N1100" s="99">
        <f>M1100*H1100</f>
        <v>0</v>
      </c>
      <c r="O1100" s="99">
        <v>0</v>
      </c>
      <c r="P1100" s="99">
        <f>O1100*H1100</f>
        <v>0</v>
      </c>
      <c r="Q1100" s="99">
        <v>0</v>
      </c>
      <c r="R1100" s="100">
        <f>Q1100*H1100</f>
        <v>0</v>
      </c>
      <c r="AP1100" s="101" t="s">
        <v>106</v>
      </c>
      <c r="AR1100" s="101" t="s">
        <v>102</v>
      </c>
      <c r="AS1100" s="101" t="s">
        <v>72</v>
      </c>
      <c r="AW1100" s="11" t="s">
        <v>107</v>
      </c>
      <c r="BC1100" s="102" t="e">
        <f>IF(L1100="základní",#REF!,0)</f>
        <v>#REF!</v>
      </c>
      <c r="BD1100" s="102">
        <f>IF(L1100="snížená",#REF!,0)</f>
        <v>0</v>
      </c>
      <c r="BE1100" s="102">
        <f>IF(L1100="zákl. přenesená",#REF!,0)</f>
        <v>0</v>
      </c>
      <c r="BF1100" s="102">
        <f>IF(L1100="sníž. přenesená",#REF!,0)</f>
        <v>0</v>
      </c>
      <c r="BG1100" s="102">
        <f>IF(L1100="nulová",#REF!,0)</f>
        <v>0</v>
      </c>
      <c r="BH1100" s="11" t="s">
        <v>80</v>
      </c>
      <c r="BI1100" s="102" t="e">
        <f>ROUND(#REF!*H1100,2)</f>
        <v>#REF!</v>
      </c>
      <c r="BJ1100" s="11" t="s">
        <v>106</v>
      </c>
      <c r="BK1100" s="101" t="s">
        <v>4196</v>
      </c>
    </row>
    <row r="1101" spans="2:63" s="1" customFormat="1" ht="44.25" customHeight="1">
      <c r="B1101" s="90"/>
      <c r="C1101" s="91" t="s">
        <v>4197</v>
      </c>
      <c r="D1101" s="91" t="s">
        <v>102</v>
      </c>
      <c r="E1101" s="92" t="s">
        <v>4198</v>
      </c>
      <c r="F1101" s="93" t="s">
        <v>4199</v>
      </c>
      <c r="G1101" s="94" t="s">
        <v>111</v>
      </c>
      <c r="H1101" s="95">
        <v>10</v>
      </c>
      <c r="I1101" s="96"/>
      <c r="J1101" s="25"/>
      <c r="K1101" s="97" t="s">
        <v>3</v>
      </c>
      <c r="L1101" s="98" t="s">
        <v>43</v>
      </c>
      <c r="N1101" s="99">
        <f>M1101*H1101</f>
        <v>0</v>
      </c>
      <c r="O1101" s="99">
        <v>0</v>
      </c>
      <c r="P1101" s="99">
        <f>O1101*H1101</f>
        <v>0</v>
      </c>
      <c r="Q1101" s="99">
        <v>0</v>
      </c>
      <c r="R1101" s="100">
        <f>Q1101*H1101</f>
        <v>0</v>
      </c>
      <c r="AP1101" s="101" t="s">
        <v>106</v>
      </c>
      <c r="AR1101" s="101" t="s">
        <v>102</v>
      </c>
      <c r="AS1101" s="101" t="s">
        <v>72</v>
      </c>
      <c r="AW1101" s="11" t="s">
        <v>107</v>
      </c>
      <c r="BC1101" s="102" t="e">
        <f>IF(L1101="základní",#REF!,0)</f>
        <v>#REF!</v>
      </c>
      <c r="BD1101" s="102">
        <f>IF(L1101="snížená",#REF!,0)</f>
        <v>0</v>
      </c>
      <c r="BE1101" s="102">
        <f>IF(L1101="zákl. přenesená",#REF!,0)</f>
        <v>0</v>
      </c>
      <c r="BF1101" s="102">
        <f>IF(L1101="sníž. přenesená",#REF!,0)</f>
        <v>0</v>
      </c>
      <c r="BG1101" s="102">
        <f>IF(L1101="nulová",#REF!,0)</f>
        <v>0</v>
      </c>
      <c r="BH1101" s="11" t="s">
        <v>80</v>
      </c>
      <c r="BI1101" s="102" t="e">
        <f>ROUND(#REF!*H1101,2)</f>
        <v>#REF!</v>
      </c>
      <c r="BJ1101" s="11" t="s">
        <v>106</v>
      </c>
      <c r="BK1101" s="101" t="s">
        <v>4200</v>
      </c>
    </row>
    <row r="1102" spans="2:63" s="1" customFormat="1" ht="44.25" customHeight="1">
      <c r="B1102" s="90"/>
      <c r="C1102" s="91" t="s">
        <v>4201</v>
      </c>
      <c r="D1102" s="91" t="s">
        <v>102</v>
      </c>
      <c r="E1102" s="92" t="s">
        <v>4202</v>
      </c>
      <c r="F1102" s="93" t="s">
        <v>4203</v>
      </c>
      <c r="G1102" s="94" t="s">
        <v>111</v>
      </c>
      <c r="H1102" s="95">
        <v>10</v>
      </c>
      <c r="I1102" s="96"/>
      <c r="J1102" s="25"/>
      <c r="K1102" s="97" t="s">
        <v>3</v>
      </c>
      <c r="L1102" s="98" t="s">
        <v>43</v>
      </c>
      <c r="N1102" s="99">
        <f>M1102*H1102</f>
        <v>0</v>
      </c>
      <c r="O1102" s="99">
        <v>0</v>
      </c>
      <c r="P1102" s="99">
        <f>O1102*H1102</f>
        <v>0</v>
      </c>
      <c r="Q1102" s="99">
        <v>0</v>
      </c>
      <c r="R1102" s="100">
        <f>Q1102*H1102</f>
        <v>0</v>
      </c>
      <c r="AP1102" s="101" t="s">
        <v>106</v>
      </c>
      <c r="AR1102" s="101" t="s">
        <v>102</v>
      </c>
      <c r="AS1102" s="101" t="s">
        <v>72</v>
      </c>
      <c r="AW1102" s="11" t="s">
        <v>107</v>
      </c>
      <c r="BC1102" s="102" t="e">
        <f>IF(L1102="základní",#REF!,0)</f>
        <v>#REF!</v>
      </c>
      <c r="BD1102" s="102">
        <f>IF(L1102="snížená",#REF!,0)</f>
        <v>0</v>
      </c>
      <c r="BE1102" s="102">
        <f>IF(L1102="zákl. přenesená",#REF!,0)</f>
        <v>0</v>
      </c>
      <c r="BF1102" s="102">
        <f>IF(L1102="sníž. přenesená",#REF!,0)</f>
        <v>0</v>
      </c>
      <c r="BG1102" s="102">
        <f>IF(L1102="nulová",#REF!,0)</f>
        <v>0</v>
      </c>
      <c r="BH1102" s="11" t="s">
        <v>80</v>
      </c>
      <c r="BI1102" s="102" t="e">
        <f>ROUND(#REF!*H1102,2)</f>
        <v>#REF!</v>
      </c>
      <c r="BJ1102" s="11" t="s">
        <v>106</v>
      </c>
      <c r="BK1102" s="101" t="s">
        <v>4204</v>
      </c>
    </row>
    <row r="1103" spans="2:63" s="1" customFormat="1" ht="37.9" customHeight="1">
      <c r="B1103" s="90"/>
      <c r="C1103" s="91" t="s">
        <v>4205</v>
      </c>
      <c r="D1103" s="91" t="s">
        <v>102</v>
      </c>
      <c r="E1103" s="92" t="s">
        <v>4206</v>
      </c>
      <c r="F1103" s="93" t="s">
        <v>4207</v>
      </c>
      <c r="G1103" s="94" t="s">
        <v>111</v>
      </c>
      <c r="H1103" s="95">
        <v>10</v>
      </c>
      <c r="I1103" s="96"/>
      <c r="J1103" s="25"/>
      <c r="K1103" s="97" t="s">
        <v>3</v>
      </c>
      <c r="L1103" s="98" t="s">
        <v>43</v>
      </c>
      <c r="N1103" s="99">
        <f>M1103*H1103</f>
        <v>0</v>
      </c>
      <c r="O1103" s="99">
        <v>0</v>
      </c>
      <c r="P1103" s="99">
        <f>O1103*H1103</f>
        <v>0</v>
      </c>
      <c r="Q1103" s="99">
        <v>0</v>
      </c>
      <c r="R1103" s="100">
        <f>Q1103*H1103</f>
        <v>0</v>
      </c>
      <c r="AP1103" s="101" t="s">
        <v>106</v>
      </c>
      <c r="AR1103" s="101" t="s">
        <v>102</v>
      </c>
      <c r="AS1103" s="101" t="s">
        <v>72</v>
      </c>
      <c r="AW1103" s="11" t="s">
        <v>107</v>
      </c>
      <c r="BC1103" s="102" t="e">
        <f>IF(L1103="základní",#REF!,0)</f>
        <v>#REF!</v>
      </c>
      <c r="BD1103" s="102">
        <f>IF(L1103="snížená",#REF!,0)</f>
        <v>0</v>
      </c>
      <c r="BE1103" s="102">
        <f>IF(L1103="zákl. přenesená",#REF!,0)</f>
        <v>0</v>
      </c>
      <c r="BF1103" s="102">
        <f>IF(L1103="sníž. přenesená",#REF!,0)</f>
        <v>0</v>
      </c>
      <c r="BG1103" s="102">
        <f>IF(L1103="nulová",#REF!,0)</f>
        <v>0</v>
      </c>
      <c r="BH1103" s="11" t="s">
        <v>80</v>
      </c>
      <c r="BI1103" s="102" t="e">
        <f>ROUND(#REF!*H1103,2)</f>
        <v>#REF!</v>
      </c>
      <c r="BJ1103" s="11" t="s">
        <v>106</v>
      </c>
      <c r="BK1103" s="101" t="s">
        <v>4208</v>
      </c>
    </row>
    <row r="1104" spans="2:63" s="1" customFormat="1" ht="37.9" customHeight="1">
      <c r="B1104" s="90"/>
      <c r="C1104" s="91" t="s">
        <v>4209</v>
      </c>
      <c r="D1104" s="91" t="s">
        <v>102</v>
      </c>
      <c r="E1104" s="92" t="s">
        <v>4210</v>
      </c>
      <c r="F1104" s="93" t="s">
        <v>4211</v>
      </c>
      <c r="G1104" s="94" t="s">
        <v>111</v>
      </c>
      <c r="H1104" s="95">
        <v>10</v>
      </c>
      <c r="I1104" s="96"/>
      <c r="J1104" s="25"/>
      <c r="K1104" s="97" t="s">
        <v>3</v>
      </c>
      <c r="L1104" s="98" t="s">
        <v>43</v>
      </c>
      <c r="N1104" s="99">
        <f>M1104*H1104</f>
        <v>0</v>
      </c>
      <c r="O1104" s="99">
        <v>0</v>
      </c>
      <c r="P1104" s="99">
        <f>O1104*H1104</f>
        <v>0</v>
      </c>
      <c r="Q1104" s="99">
        <v>0</v>
      </c>
      <c r="R1104" s="100">
        <f>Q1104*H1104</f>
        <v>0</v>
      </c>
      <c r="AP1104" s="101" t="s">
        <v>106</v>
      </c>
      <c r="AR1104" s="101" t="s">
        <v>102</v>
      </c>
      <c r="AS1104" s="101" t="s">
        <v>72</v>
      </c>
      <c r="AW1104" s="11" t="s">
        <v>107</v>
      </c>
      <c r="BC1104" s="102" t="e">
        <f>IF(L1104="základní",#REF!,0)</f>
        <v>#REF!</v>
      </c>
      <c r="BD1104" s="102">
        <f>IF(L1104="snížená",#REF!,0)</f>
        <v>0</v>
      </c>
      <c r="BE1104" s="102">
        <f>IF(L1104="zákl. přenesená",#REF!,0)</f>
        <v>0</v>
      </c>
      <c r="BF1104" s="102">
        <f>IF(L1104="sníž. přenesená",#REF!,0)</f>
        <v>0</v>
      </c>
      <c r="BG1104" s="102">
        <f>IF(L1104="nulová",#REF!,0)</f>
        <v>0</v>
      </c>
      <c r="BH1104" s="11" t="s">
        <v>80</v>
      </c>
      <c r="BI1104" s="102" t="e">
        <f>ROUND(#REF!*H1104,2)</f>
        <v>#REF!</v>
      </c>
      <c r="BJ1104" s="11" t="s">
        <v>106</v>
      </c>
      <c r="BK1104" s="101" t="s">
        <v>4212</v>
      </c>
    </row>
    <row r="1105" spans="2:63" s="1" customFormat="1" ht="37.9" customHeight="1">
      <c r="B1105" s="90"/>
      <c r="C1105" s="91" t="s">
        <v>4213</v>
      </c>
      <c r="D1105" s="91" t="s">
        <v>102</v>
      </c>
      <c r="E1105" s="92" t="s">
        <v>4214</v>
      </c>
      <c r="F1105" s="93" t="s">
        <v>4215</v>
      </c>
      <c r="G1105" s="94" t="s">
        <v>111</v>
      </c>
      <c r="H1105" s="95">
        <v>10</v>
      </c>
      <c r="I1105" s="96"/>
      <c r="J1105" s="25"/>
      <c r="K1105" s="97" t="s">
        <v>3</v>
      </c>
      <c r="L1105" s="98" t="s">
        <v>43</v>
      </c>
      <c r="N1105" s="99">
        <f>M1105*H1105</f>
        <v>0</v>
      </c>
      <c r="O1105" s="99">
        <v>0</v>
      </c>
      <c r="P1105" s="99">
        <f>O1105*H1105</f>
        <v>0</v>
      </c>
      <c r="Q1105" s="99">
        <v>0</v>
      </c>
      <c r="R1105" s="100">
        <f>Q1105*H1105</f>
        <v>0</v>
      </c>
      <c r="AP1105" s="101" t="s">
        <v>106</v>
      </c>
      <c r="AR1105" s="101" t="s">
        <v>102</v>
      </c>
      <c r="AS1105" s="101" t="s">
        <v>72</v>
      </c>
      <c r="AW1105" s="11" t="s">
        <v>107</v>
      </c>
      <c r="BC1105" s="102" t="e">
        <f>IF(L1105="základní",#REF!,0)</f>
        <v>#REF!</v>
      </c>
      <c r="BD1105" s="102">
        <f>IF(L1105="snížená",#REF!,0)</f>
        <v>0</v>
      </c>
      <c r="BE1105" s="102">
        <f>IF(L1105="zákl. přenesená",#REF!,0)</f>
        <v>0</v>
      </c>
      <c r="BF1105" s="102">
        <f>IF(L1105="sníž. přenesená",#REF!,0)</f>
        <v>0</v>
      </c>
      <c r="BG1105" s="102">
        <f>IF(L1105="nulová",#REF!,0)</f>
        <v>0</v>
      </c>
      <c r="BH1105" s="11" t="s">
        <v>80</v>
      </c>
      <c r="BI1105" s="102" t="e">
        <f>ROUND(#REF!*H1105,2)</f>
        <v>#REF!</v>
      </c>
      <c r="BJ1105" s="11" t="s">
        <v>106</v>
      </c>
      <c r="BK1105" s="101" t="s">
        <v>4216</v>
      </c>
    </row>
    <row r="1106" spans="2:63" s="1" customFormat="1" ht="37.9" customHeight="1">
      <c r="B1106" s="90"/>
      <c r="C1106" s="91" t="s">
        <v>4217</v>
      </c>
      <c r="D1106" s="91" t="s">
        <v>102</v>
      </c>
      <c r="E1106" s="92" t="s">
        <v>4218</v>
      </c>
      <c r="F1106" s="93" t="s">
        <v>4219</v>
      </c>
      <c r="G1106" s="94" t="s">
        <v>111</v>
      </c>
      <c r="H1106" s="95">
        <v>10</v>
      </c>
      <c r="I1106" s="96"/>
      <c r="J1106" s="25"/>
      <c r="K1106" s="97" t="s">
        <v>3</v>
      </c>
      <c r="L1106" s="98" t="s">
        <v>43</v>
      </c>
      <c r="N1106" s="99">
        <f>M1106*H1106</f>
        <v>0</v>
      </c>
      <c r="O1106" s="99">
        <v>0</v>
      </c>
      <c r="P1106" s="99">
        <f>O1106*H1106</f>
        <v>0</v>
      </c>
      <c r="Q1106" s="99">
        <v>0</v>
      </c>
      <c r="R1106" s="100">
        <f>Q1106*H1106</f>
        <v>0</v>
      </c>
      <c r="AP1106" s="101" t="s">
        <v>106</v>
      </c>
      <c r="AR1106" s="101" t="s">
        <v>102</v>
      </c>
      <c r="AS1106" s="101" t="s">
        <v>72</v>
      </c>
      <c r="AW1106" s="11" t="s">
        <v>107</v>
      </c>
      <c r="BC1106" s="102" t="e">
        <f>IF(L1106="základní",#REF!,0)</f>
        <v>#REF!</v>
      </c>
      <c r="BD1106" s="102">
        <f>IF(L1106="snížená",#REF!,0)</f>
        <v>0</v>
      </c>
      <c r="BE1106" s="102">
        <f>IF(L1106="zákl. přenesená",#REF!,0)</f>
        <v>0</v>
      </c>
      <c r="BF1106" s="102">
        <f>IF(L1106="sníž. přenesená",#REF!,0)</f>
        <v>0</v>
      </c>
      <c r="BG1106" s="102">
        <f>IF(L1106="nulová",#REF!,0)</f>
        <v>0</v>
      </c>
      <c r="BH1106" s="11" t="s">
        <v>80</v>
      </c>
      <c r="BI1106" s="102" t="e">
        <f>ROUND(#REF!*H1106,2)</f>
        <v>#REF!</v>
      </c>
      <c r="BJ1106" s="11" t="s">
        <v>106</v>
      </c>
      <c r="BK1106" s="101" t="s">
        <v>4220</v>
      </c>
    </row>
    <row r="1107" spans="2:63" s="1" customFormat="1" ht="37.9" customHeight="1">
      <c r="B1107" s="90"/>
      <c r="C1107" s="91" t="s">
        <v>4221</v>
      </c>
      <c r="D1107" s="91" t="s">
        <v>102</v>
      </c>
      <c r="E1107" s="92" t="s">
        <v>4222</v>
      </c>
      <c r="F1107" s="93" t="s">
        <v>4223</v>
      </c>
      <c r="G1107" s="94" t="s">
        <v>111</v>
      </c>
      <c r="H1107" s="95">
        <v>10</v>
      </c>
      <c r="I1107" s="96"/>
      <c r="J1107" s="25"/>
      <c r="K1107" s="97" t="s">
        <v>3</v>
      </c>
      <c r="L1107" s="98" t="s">
        <v>43</v>
      </c>
      <c r="N1107" s="99">
        <f>M1107*H1107</f>
        <v>0</v>
      </c>
      <c r="O1107" s="99">
        <v>0</v>
      </c>
      <c r="P1107" s="99">
        <f>O1107*H1107</f>
        <v>0</v>
      </c>
      <c r="Q1107" s="99">
        <v>0</v>
      </c>
      <c r="R1107" s="100">
        <f>Q1107*H1107</f>
        <v>0</v>
      </c>
      <c r="AP1107" s="101" t="s">
        <v>106</v>
      </c>
      <c r="AR1107" s="101" t="s">
        <v>102</v>
      </c>
      <c r="AS1107" s="101" t="s">
        <v>72</v>
      </c>
      <c r="AW1107" s="11" t="s">
        <v>107</v>
      </c>
      <c r="BC1107" s="102" t="e">
        <f>IF(L1107="základní",#REF!,0)</f>
        <v>#REF!</v>
      </c>
      <c r="BD1107" s="102">
        <f>IF(L1107="snížená",#REF!,0)</f>
        <v>0</v>
      </c>
      <c r="BE1107" s="102">
        <f>IF(L1107="zákl. přenesená",#REF!,0)</f>
        <v>0</v>
      </c>
      <c r="BF1107" s="102">
        <f>IF(L1107="sníž. přenesená",#REF!,0)</f>
        <v>0</v>
      </c>
      <c r="BG1107" s="102">
        <f>IF(L1107="nulová",#REF!,0)</f>
        <v>0</v>
      </c>
      <c r="BH1107" s="11" t="s">
        <v>80</v>
      </c>
      <c r="BI1107" s="102" t="e">
        <f>ROUND(#REF!*H1107,2)</f>
        <v>#REF!</v>
      </c>
      <c r="BJ1107" s="11" t="s">
        <v>106</v>
      </c>
      <c r="BK1107" s="101" t="s">
        <v>4224</v>
      </c>
    </row>
    <row r="1108" spans="2:63" s="1" customFormat="1" ht="37.9" customHeight="1">
      <c r="B1108" s="90"/>
      <c r="C1108" s="91" t="s">
        <v>4225</v>
      </c>
      <c r="D1108" s="91" t="s">
        <v>102</v>
      </c>
      <c r="E1108" s="92" t="s">
        <v>4226</v>
      </c>
      <c r="F1108" s="93" t="s">
        <v>4227</v>
      </c>
      <c r="G1108" s="94" t="s">
        <v>111</v>
      </c>
      <c r="H1108" s="95">
        <v>10</v>
      </c>
      <c r="I1108" s="96"/>
      <c r="J1108" s="25"/>
      <c r="K1108" s="97" t="s">
        <v>3</v>
      </c>
      <c r="L1108" s="98" t="s">
        <v>43</v>
      </c>
      <c r="N1108" s="99">
        <f>M1108*H1108</f>
        <v>0</v>
      </c>
      <c r="O1108" s="99">
        <v>0</v>
      </c>
      <c r="P1108" s="99">
        <f>O1108*H1108</f>
        <v>0</v>
      </c>
      <c r="Q1108" s="99">
        <v>0</v>
      </c>
      <c r="R1108" s="100">
        <f>Q1108*H1108</f>
        <v>0</v>
      </c>
      <c r="AP1108" s="101" t="s">
        <v>106</v>
      </c>
      <c r="AR1108" s="101" t="s">
        <v>102</v>
      </c>
      <c r="AS1108" s="101" t="s">
        <v>72</v>
      </c>
      <c r="AW1108" s="11" t="s">
        <v>107</v>
      </c>
      <c r="BC1108" s="102" t="e">
        <f>IF(L1108="základní",#REF!,0)</f>
        <v>#REF!</v>
      </c>
      <c r="BD1108" s="102">
        <f>IF(L1108="snížená",#REF!,0)</f>
        <v>0</v>
      </c>
      <c r="BE1108" s="102">
        <f>IF(L1108="zákl. přenesená",#REF!,0)</f>
        <v>0</v>
      </c>
      <c r="BF1108" s="102">
        <f>IF(L1108="sníž. přenesená",#REF!,0)</f>
        <v>0</v>
      </c>
      <c r="BG1108" s="102">
        <f>IF(L1108="nulová",#REF!,0)</f>
        <v>0</v>
      </c>
      <c r="BH1108" s="11" t="s">
        <v>80</v>
      </c>
      <c r="BI1108" s="102" t="e">
        <f>ROUND(#REF!*H1108,2)</f>
        <v>#REF!</v>
      </c>
      <c r="BJ1108" s="11" t="s">
        <v>106</v>
      </c>
      <c r="BK1108" s="101" t="s">
        <v>4228</v>
      </c>
    </row>
    <row r="1109" spans="2:63" s="1" customFormat="1" ht="49.15" customHeight="1">
      <c r="B1109" s="90"/>
      <c r="C1109" s="91" t="s">
        <v>4229</v>
      </c>
      <c r="D1109" s="91" t="s">
        <v>102</v>
      </c>
      <c r="E1109" s="92" t="s">
        <v>4230</v>
      </c>
      <c r="F1109" s="93" t="s">
        <v>4231</v>
      </c>
      <c r="G1109" s="94" t="s">
        <v>111</v>
      </c>
      <c r="H1109" s="95">
        <v>10</v>
      </c>
      <c r="I1109" s="96"/>
      <c r="J1109" s="25"/>
      <c r="K1109" s="97" t="s">
        <v>3</v>
      </c>
      <c r="L1109" s="98" t="s">
        <v>43</v>
      </c>
      <c r="N1109" s="99">
        <f>M1109*H1109</f>
        <v>0</v>
      </c>
      <c r="O1109" s="99">
        <v>0</v>
      </c>
      <c r="P1109" s="99">
        <f>O1109*H1109</f>
        <v>0</v>
      </c>
      <c r="Q1109" s="99">
        <v>0</v>
      </c>
      <c r="R1109" s="100">
        <f>Q1109*H1109</f>
        <v>0</v>
      </c>
      <c r="AP1109" s="101" t="s">
        <v>106</v>
      </c>
      <c r="AR1109" s="101" t="s">
        <v>102</v>
      </c>
      <c r="AS1109" s="101" t="s">
        <v>72</v>
      </c>
      <c r="AW1109" s="11" t="s">
        <v>107</v>
      </c>
      <c r="BC1109" s="102" t="e">
        <f>IF(L1109="základní",#REF!,0)</f>
        <v>#REF!</v>
      </c>
      <c r="BD1109" s="102">
        <f>IF(L1109="snížená",#REF!,0)</f>
        <v>0</v>
      </c>
      <c r="BE1109" s="102">
        <f>IF(L1109="zákl. přenesená",#REF!,0)</f>
        <v>0</v>
      </c>
      <c r="BF1109" s="102">
        <f>IF(L1109="sníž. přenesená",#REF!,0)</f>
        <v>0</v>
      </c>
      <c r="BG1109" s="102">
        <f>IF(L1109="nulová",#REF!,0)</f>
        <v>0</v>
      </c>
      <c r="BH1109" s="11" t="s">
        <v>80</v>
      </c>
      <c r="BI1109" s="102" t="e">
        <f>ROUND(#REF!*H1109,2)</f>
        <v>#REF!</v>
      </c>
      <c r="BJ1109" s="11" t="s">
        <v>106</v>
      </c>
      <c r="BK1109" s="101" t="s">
        <v>4232</v>
      </c>
    </row>
    <row r="1110" spans="2:63" s="1" customFormat="1" ht="44.25" customHeight="1">
      <c r="B1110" s="90"/>
      <c r="C1110" s="91" t="s">
        <v>4233</v>
      </c>
      <c r="D1110" s="91" t="s">
        <v>102</v>
      </c>
      <c r="E1110" s="92" t="s">
        <v>4234</v>
      </c>
      <c r="F1110" s="93" t="s">
        <v>4235</v>
      </c>
      <c r="G1110" s="94" t="s">
        <v>111</v>
      </c>
      <c r="H1110" s="95">
        <v>10</v>
      </c>
      <c r="I1110" s="96"/>
      <c r="J1110" s="25"/>
      <c r="K1110" s="97" t="s">
        <v>3</v>
      </c>
      <c r="L1110" s="98" t="s">
        <v>43</v>
      </c>
      <c r="N1110" s="99">
        <f>M1110*H1110</f>
        <v>0</v>
      </c>
      <c r="O1110" s="99">
        <v>0</v>
      </c>
      <c r="P1110" s="99">
        <f>O1110*H1110</f>
        <v>0</v>
      </c>
      <c r="Q1110" s="99">
        <v>0</v>
      </c>
      <c r="R1110" s="100">
        <f>Q1110*H1110</f>
        <v>0</v>
      </c>
      <c r="AP1110" s="101" t="s">
        <v>106</v>
      </c>
      <c r="AR1110" s="101" t="s">
        <v>102</v>
      </c>
      <c r="AS1110" s="101" t="s">
        <v>72</v>
      </c>
      <c r="AW1110" s="11" t="s">
        <v>107</v>
      </c>
      <c r="BC1110" s="102" t="e">
        <f>IF(L1110="základní",#REF!,0)</f>
        <v>#REF!</v>
      </c>
      <c r="BD1110" s="102">
        <f>IF(L1110="snížená",#REF!,0)</f>
        <v>0</v>
      </c>
      <c r="BE1110" s="102">
        <f>IF(L1110="zákl. přenesená",#REF!,0)</f>
        <v>0</v>
      </c>
      <c r="BF1110" s="102">
        <f>IF(L1110="sníž. přenesená",#REF!,0)</f>
        <v>0</v>
      </c>
      <c r="BG1110" s="102">
        <f>IF(L1110="nulová",#REF!,0)</f>
        <v>0</v>
      </c>
      <c r="BH1110" s="11" t="s">
        <v>80</v>
      </c>
      <c r="BI1110" s="102" t="e">
        <f>ROUND(#REF!*H1110,2)</f>
        <v>#REF!</v>
      </c>
      <c r="BJ1110" s="11" t="s">
        <v>106</v>
      </c>
      <c r="BK1110" s="101" t="s">
        <v>4236</v>
      </c>
    </row>
    <row r="1111" spans="2:63" s="1" customFormat="1" ht="44.25" customHeight="1">
      <c r="B1111" s="90"/>
      <c r="C1111" s="91" t="s">
        <v>4237</v>
      </c>
      <c r="D1111" s="91" t="s">
        <v>102</v>
      </c>
      <c r="E1111" s="92" t="s">
        <v>4238</v>
      </c>
      <c r="F1111" s="93" t="s">
        <v>4239</v>
      </c>
      <c r="G1111" s="94" t="s">
        <v>111</v>
      </c>
      <c r="H1111" s="95">
        <v>10</v>
      </c>
      <c r="I1111" s="96"/>
      <c r="J1111" s="25"/>
      <c r="K1111" s="97" t="s">
        <v>3</v>
      </c>
      <c r="L1111" s="98" t="s">
        <v>43</v>
      </c>
      <c r="N1111" s="99">
        <f>M1111*H1111</f>
        <v>0</v>
      </c>
      <c r="O1111" s="99">
        <v>0</v>
      </c>
      <c r="P1111" s="99">
        <f>O1111*H1111</f>
        <v>0</v>
      </c>
      <c r="Q1111" s="99">
        <v>0</v>
      </c>
      <c r="R1111" s="100">
        <f>Q1111*H1111</f>
        <v>0</v>
      </c>
      <c r="AP1111" s="101" t="s">
        <v>106</v>
      </c>
      <c r="AR1111" s="101" t="s">
        <v>102</v>
      </c>
      <c r="AS1111" s="101" t="s">
        <v>72</v>
      </c>
      <c r="AW1111" s="11" t="s">
        <v>107</v>
      </c>
      <c r="BC1111" s="102" t="e">
        <f>IF(L1111="základní",#REF!,0)</f>
        <v>#REF!</v>
      </c>
      <c r="BD1111" s="102">
        <f>IF(L1111="snížená",#REF!,0)</f>
        <v>0</v>
      </c>
      <c r="BE1111" s="102">
        <f>IF(L1111="zákl. přenesená",#REF!,0)</f>
        <v>0</v>
      </c>
      <c r="BF1111" s="102">
        <f>IF(L1111="sníž. přenesená",#REF!,0)</f>
        <v>0</v>
      </c>
      <c r="BG1111" s="102">
        <f>IF(L1111="nulová",#REF!,0)</f>
        <v>0</v>
      </c>
      <c r="BH1111" s="11" t="s">
        <v>80</v>
      </c>
      <c r="BI1111" s="102" t="e">
        <f>ROUND(#REF!*H1111,2)</f>
        <v>#REF!</v>
      </c>
      <c r="BJ1111" s="11" t="s">
        <v>106</v>
      </c>
      <c r="BK1111" s="101" t="s">
        <v>4240</v>
      </c>
    </row>
    <row r="1112" spans="2:63" s="1" customFormat="1" ht="44.25" customHeight="1">
      <c r="B1112" s="90"/>
      <c r="C1112" s="91" t="s">
        <v>4241</v>
      </c>
      <c r="D1112" s="91" t="s">
        <v>102</v>
      </c>
      <c r="E1112" s="92" t="s">
        <v>4242</v>
      </c>
      <c r="F1112" s="93" t="s">
        <v>4243</v>
      </c>
      <c r="G1112" s="94" t="s">
        <v>111</v>
      </c>
      <c r="H1112" s="95">
        <v>10</v>
      </c>
      <c r="I1112" s="96"/>
      <c r="J1112" s="25"/>
      <c r="K1112" s="97" t="s">
        <v>3</v>
      </c>
      <c r="L1112" s="98" t="s">
        <v>43</v>
      </c>
      <c r="N1112" s="99">
        <f>M1112*H1112</f>
        <v>0</v>
      </c>
      <c r="O1112" s="99">
        <v>0</v>
      </c>
      <c r="P1112" s="99">
        <f>O1112*H1112</f>
        <v>0</v>
      </c>
      <c r="Q1112" s="99">
        <v>0</v>
      </c>
      <c r="R1112" s="100">
        <f>Q1112*H1112</f>
        <v>0</v>
      </c>
      <c r="AP1112" s="101" t="s">
        <v>106</v>
      </c>
      <c r="AR1112" s="101" t="s">
        <v>102</v>
      </c>
      <c r="AS1112" s="101" t="s">
        <v>72</v>
      </c>
      <c r="AW1112" s="11" t="s">
        <v>107</v>
      </c>
      <c r="BC1112" s="102" t="e">
        <f>IF(L1112="základní",#REF!,0)</f>
        <v>#REF!</v>
      </c>
      <c r="BD1112" s="102">
        <f>IF(L1112="snížená",#REF!,0)</f>
        <v>0</v>
      </c>
      <c r="BE1112" s="102">
        <f>IF(L1112="zákl. přenesená",#REF!,0)</f>
        <v>0</v>
      </c>
      <c r="BF1112" s="102">
        <f>IF(L1112="sníž. přenesená",#REF!,0)</f>
        <v>0</v>
      </c>
      <c r="BG1112" s="102">
        <f>IF(L1112="nulová",#REF!,0)</f>
        <v>0</v>
      </c>
      <c r="BH1112" s="11" t="s">
        <v>80</v>
      </c>
      <c r="BI1112" s="102" t="e">
        <f>ROUND(#REF!*H1112,2)</f>
        <v>#REF!</v>
      </c>
      <c r="BJ1112" s="11" t="s">
        <v>106</v>
      </c>
      <c r="BK1112" s="101" t="s">
        <v>4244</v>
      </c>
    </row>
    <row r="1113" spans="2:63" s="1" customFormat="1" ht="49.15" customHeight="1">
      <c r="B1113" s="90"/>
      <c r="C1113" s="91" t="s">
        <v>4245</v>
      </c>
      <c r="D1113" s="91" t="s">
        <v>102</v>
      </c>
      <c r="E1113" s="92" t="s">
        <v>4246</v>
      </c>
      <c r="F1113" s="93" t="s">
        <v>4247</v>
      </c>
      <c r="G1113" s="94" t="s">
        <v>111</v>
      </c>
      <c r="H1113" s="95">
        <v>10</v>
      </c>
      <c r="I1113" s="96"/>
      <c r="J1113" s="25"/>
      <c r="K1113" s="97" t="s">
        <v>3</v>
      </c>
      <c r="L1113" s="98" t="s">
        <v>43</v>
      </c>
      <c r="N1113" s="99">
        <f>M1113*H1113</f>
        <v>0</v>
      </c>
      <c r="O1113" s="99">
        <v>0</v>
      </c>
      <c r="P1113" s="99">
        <f>O1113*H1113</f>
        <v>0</v>
      </c>
      <c r="Q1113" s="99">
        <v>0</v>
      </c>
      <c r="R1113" s="100">
        <f>Q1113*H1113</f>
        <v>0</v>
      </c>
      <c r="AP1113" s="101" t="s">
        <v>106</v>
      </c>
      <c r="AR1113" s="101" t="s">
        <v>102</v>
      </c>
      <c r="AS1113" s="101" t="s">
        <v>72</v>
      </c>
      <c r="AW1113" s="11" t="s">
        <v>107</v>
      </c>
      <c r="BC1113" s="102" t="e">
        <f>IF(L1113="základní",#REF!,0)</f>
        <v>#REF!</v>
      </c>
      <c r="BD1113" s="102">
        <f>IF(L1113="snížená",#REF!,0)</f>
        <v>0</v>
      </c>
      <c r="BE1113" s="102">
        <f>IF(L1113="zákl. přenesená",#REF!,0)</f>
        <v>0</v>
      </c>
      <c r="BF1113" s="102">
        <f>IF(L1113="sníž. přenesená",#REF!,0)</f>
        <v>0</v>
      </c>
      <c r="BG1113" s="102">
        <f>IF(L1113="nulová",#REF!,0)</f>
        <v>0</v>
      </c>
      <c r="BH1113" s="11" t="s">
        <v>80</v>
      </c>
      <c r="BI1113" s="102" t="e">
        <f>ROUND(#REF!*H1113,2)</f>
        <v>#REF!</v>
      </c>
      <c r="BJ1113" s="11" t="s">
        <v>106</v>
      </c>
      <c r="BK1113" s="101" t="s">
        <v>4248</v>
      </c>
    </row>
    <row r="1114" spans="2:63" s="1" customFormat="1" ht="44.25" customHeight="1">
      <c r="B1114" s="90"/>
      <c r="C1114" s="91" t="s">
        <v>4249</v>
      </c>
      <c r="D1114" s="91" t="s">
        <v>102</v>
      </c>
      <c r="E1114" s="92" t="s">
        <v>4250</v>
      </c>
      <c r="F1114" s="93" t="s">
        <v>4251</v>
      </c>
      <c r="G1114" s="94" t="s">
        <v>111</v>
      </c>
      <c r="H1114" s="95">
        <v>10</v>
      </c>
      <c r="I1114" s="96"/>
      <c r="J1114" s="25"/>
      <c r="K1114" s="97" t="s">
        <v>3</v>
      </c>
      <c r="L1114" s="98" t="s">
        <v>43</v>
      </c>
      <c r="N1114" s="99">
        <f>M1114*H1114</f>
        <v>0</v>
      </c>
      <c r="O1114" s="99">
        <v>0</v>
      </c>
      <c r="P1114" s="99">
        <f>O1114*H1114</f>
        <v>0</v>
      </c>
      <c r="Q1114" s="99">
        <v>0</v>
      </c>
      <c r="R1114" s="100">
        <f>Q1114*H1114</f>
        <v>0</v>
      </c>
      <c r="AP1114" s="101" t="s">
        <v>106</v>
      </c>
      <c r="AR1114" s="101" t="s">
        <v>102</v>
      </c>
      <c r="AS1114" s="101" t="s">
        <v>72</v>
      </c>
      <c r="AW1114" s="11" t="s">
        <v>107</v>
      </c>
      <c r="BC1114" s="102" t="e">
        <f>IF(L1114="základní",#REF!,0)</f>
        <v>#REF!</v>
      </c>
      <c r="BD1114" s="102">
        <f>IF(L1114="snížená",#REF!,0)</f>
        <v>0</v>
      </c>
      <c r="BE1114" s="102">
        <f>IF(L1114="zákl. přenesená",#REF!,0)</f>
        <v>0</v>
      </c>
      <c r="BF1114" s="102">
        <f>IF(L1114="sníž. přenesená",#REF!,0)</f>
        <v>0</v>
      </c>
      <c r="BG1114" s="102">
        <f>IF(L1114="nulová",#REF!,0)</f>
        <v>0</v>
      </c>
      <c r="BH1114" s="11" t="s">
        <v>80</v>
      </c>
      <c r="BI1114" s="102" t="e">
        <f>ROUND(#REF!*H1114,2)</f>
        <v>#REF!</v>
      </c>
      <c r="BJ1114" s="11" t="s">
        <v>106</v>
      </c>
      <c r="BK1114" s="101" t="s">
        <v>4252</v>
      </c>
    </row>
    <row r="1115" spans="2:63" s="1" customFormat="1" ht="44.25" customHeight="1">
      <c r="B1115" s="90"/>
      <c r="C1115" s="91" t="s">
        <v>4253</v>
      </c>
      <c r="D1115" s="91" t="s">
        <v>102</v>
      </c>
      <c r="E1115" s="92" t="s">
        <v>4254</v>
      </c>
      <c r="F1115" s="93" t="s">
        <v>4255</v>
      </c>
      <c r="G1115" s="94" t="s">
        <v>111</v>
      </c>
      <c r="H1115" s="95">
        <v>10</v>
      </c>
      <c r="I1115" s="96"/>
      <c r="J1115" s="25"/>
      <c r="K1115" s="97" t="s">
        <v>3</v>
      </c>
      <c r="L1115" s="98" t="s">
        <v>43</v>
      </c>
      <c r="N1115" s="99">
        <f>M1115*H1115</f>
        <v>0</v>
      </c>
      <c r="O1115" s="99">
        <v>0</v>
      </c>
      <c r="P1115" s="99">
        <f>O1115*H1115</f>
        <v>0</v>
      </c>
      <c r="Q1115" s="99">
        <v>0</v>
      </c>
      <c r="R1115" s="100">
        <f>Q1115*H1115</f>
        <v>0</v>
      </c>
      <c r="AP1115" s="101" t="s">
        <v>106</v>
      </c>
      <c r="AR1115" s="101" t="s">
        <v>102</v>
      </c>
      <c r="AS1115" s="101" t="s">
        <v>72</v>
      </c>
      <c r="AW1115" s="11" t="s">
        <v>107</v>
      </c>
      <c r="BC1115" s="102" t="e">
        <f>IF(L1115="základní",#REF!,0)</f>
        <v>#REF!</v>
      </c>
      <c r="BD1115" s="102">
        <f>IF(L1115="snížená",#REF!,0)</f>
        <v>0</v>
      </c>
      <c r="BE1115" s="102">
        <f>IF(L1115="zákl. přenesená",#REF!,0)</f>
        <v>0</v>
      </c>
      <c r="BF1115" s="102">
        <f>IF(L1115="sníž. přenesená",#REF!,0)</f>
        <v>0</v>
      </c>
      <c r="BG1115" s="102">
        <f>IF(L1115="nulová",#REF!,0)</f>
        <v>0</v>
      </c>
      <c r="BH1115" s="11" t="s">
        <v>80</v>
      </c>
      <c r="BI1115" s="102" t="e">
        <f>ROUND(#REF!*H1115,2)</f>
        <v>#REF!</v>
      </c>
      <c r="BJ1115" s="11" t="s">
        <v>106</v>
      </c>
      <c r="BK1115" s="101" t="s">
        <v>4256</v>
      </c>
    </row>
    <row r="1116" spans="2:63" s="1" customFormat="1" ht="44.25" customHeight="1">
      <c r="B1116" s="90"/>
      <c r="C1116" s="91" t="s">
        <v>4257</v>
      </c>
      <c r="D1116" s="91" t="s">
        <v>102</v>
      </c>
      <c r="E1116" s="92" t="s">
        <v>4258</v>
      </c>
      <c r="F1116" s="93" t="s">
        <v>4259</v>
      </c>
      <c r="G1116" s="94" t="s">
        <v>111</v>
      </c>
      <c r="H1116" s="95">
        <v>10</v>
      </c>
      <c r="I1116" s="96"/>
      <c r="J1116" s="25"/>
      <c r="K1116" s="97" t="s">
        <v>3</v>
      </c>
      <c r="L1116" s="98" t="s">
        <v>43</v>
      </c>
      <c r="N1116" s="99">
        <f>M1116*H1116</f>
        <v>0</v>
      </c>
      <c r="O1116" s="99">
        <v>0</v>
      </c>
      <c r="P1116" s="99">
        <f>O1116*H1116</f>
        <v>0</v>
      </c>
      <c r="Q1116" s="99">
        <v>0</v>
      </c>
      <c r="R1116" s="100">
        <f>Q1116*H1116</f>
        <v>0</v>
      </c>
      <c r="AP1116" s="101" t="s">
        <v>106</v>
      </c>
      <c r="AR1116" s="101" t="s">
        <v>102</v>
      </c>
      <c r="AS1116" s="101" t="s">
        <v>72</v>
      </c>
      <c r="AW1116" s="11" t="s">
        <v>107</v>
      </c>
      <c r="BC1116" s="102" t="e">
        <f>IF(L1116="základní",#REF!,0)</f>
        <v>#REF!</v>
      </c>
      <c r="BD1116" s="102">
        <f>IF(L1116="snížená",#REF!,0)</f>
        <v>0</v>
      </c>
      <c r="BE1116" s="102">
        <f>IF(L1116="zákl. přenesená",#REF!,0)</f>
        <v>0</v>
      </c>
      <c r="BF1116" s="102">
        <f>IF(L1116="sníž. přenesená",#REF!,0)</f>
        <v>0</v>
      </c>
      <c r="BG1116" s="102">
        <f>IF(L1116="nulová",#REF!,0)</f>
        <v>0</v>
      </c>
      <c r="BH1116" s="11" t="s">
        <v>80</v>
      </c>
      <c r="BI1116" s="102" t="e">
        <f>ROUND(#REF!*H1116,2)</f>
        <v>#REF!</v>
      </c>
      <c r="BJ1116" s="11" t="s">
        <v>106</v>
      </c>
      <c r="BK1116" s="101" t="s">
        <v>4260</v>
      </c>
    </row>
    <row r="1117" spans="2:63" s="1" customFormat="1" ht="44.25" customHeight="1">
      <c r="B1117" s="90"/>
      <c r="C1117" s="91" t="s">
        <v>4261</v>
      </c>
      <c r="D1117" s="91" t="s">
        <v>102</v>
      </c>
      <c r="E1117" s="92" t="s">
        <v>4262</v>
      </c>
      <c r="F1117" s="93" t="s">
        <v>4263</v>
      </c>
      <c r="G1117" s="94" t="s">
        <v>111</v>
      </c>
      <c r="H1117" s="95">
        <v>10</v>
      </c>
      <c r="I1117" s="96"/>
      <c r="J1117" s="25"/>
      <c r="K1117" s="97" t="s">
        <v>3</v>
      </c>
      <c r="L1117" s="98" t="s">
        <v>43</v>
      </c>
      <c r="N1117" s="99">
        <f>M1117*H1117</f>
        <v>0</v>
      </c>
      <c r="O1117" s="99">
        <v>0</v>
      </c>
      <c r="P1117" s="99">
        <f>O1117*H1117</f>
        <v>0</v>
      </c>
      <c r="Q1117" s="99">
        <v>0</v>
      </c>
      <c r="R1117" s="100">
        <f>Q1117*H1117</f>
        <v>0</v>
      </c>
      <c r="AP1117" s="101" t="s">
        <v>106</v>
      </c>
      <c r="AR1117" s="101" t="s">
        <v>102</v>
      </c>
      <c r="AS1117" s="101" t="s">
        <v>72</v>
      </c>
      <c r="AW1117" s="11" t="s">
        <v>107</v>
      </c>
      <c r="BC1117" s="102" t="e">
        <f>IF(L1117="základní",#REF!,0)</f>
        <v>#REF!</v>
      </c>
      <c r="BD1117" s="102">
        <f>IF(L1117="snížená",#REF!,0)</f>
        <v>0</v>
      </c>
      <c r="BE1117" s="102">
        <f>IF(L1117="zákl. přenesená",#REF!,0)</f>
        <v>0</v>
      </c>
      <c r="BF1117" s="102">
        <f>IF(L1117="sníž. přenesená",#REF!,0)</f>
        <v>0</v>
      </c>
      <c r="BG1117" s="102">
        <f>IF(L1117="nulová",#REF!,0)</f>
        <v>0</v>
      </c>
      <c r="BH1117" s="11" t="s">
        <v>80</v>
      </c>
      <c r="BI1117" s="102" t="e">
        <f>ROUND(#REF!*H1117,2)</f>
        <v>#REF!</v>
      </c>
      <c r="BJ1117" s="11" t="s">
        <v>106</v>
      </c>
      <c r="BK1117" s="101" t="s">
        <v>4264</v>
      </c>
    </row>
    <row r="1118" spans="2:63" s="1" customFormat="1" ht="44.25" customHeight="1">
      <c r="B1118" s="90"/>
      <c r="C1118" s="91" t="s">
        <v>4265</v>
      </c>
      <c r="D1118" s="91" t="s">
        <v>102</v>
      </c>
      <c r="E1118" s="92" t="s">
        <v>4266</v>
      </c>
      <c r="F1118" s="93" t="s">
        <v>4267</v>
      </c>
      <c r="G1118" s="94" t="s">
        <v>111</v>
      </c>
      <c r="H1118" s="95">
        <v>10</v>
      </c>
      <c r="I1118" s="96"/>
      <c r="J1118" s="25"/>
      <c r="K1118" s="97" t="s">
        <v>3</v>
      </c>
      <c r="L1118" s="98" t="s">
        <v>43</v>
      </c>
      <c r="N1118" s="99">
        <f>M1118*H1118</f>
        <v>0</v>
      </c>
      <c r="O1118" s="99">
        <v>0</v>
      </c>
      <c r="P1118" s="99">
        <f>O1118*H1118</f>
        <v>0</v>
      </c>
      <c r="Q1118" s="99">
        <v>0</v>
      </c>
      <c r="R1118" s="100">
        <f>Q1118*H1118</f>
        <v>0</v>
      </c>
      <c r="AP1118" s="101" t="s">
        <v>106</v>
      </c>
      <c r="AR1118" s="101" t="s">
        <v>102</v>
      </c>
      <c r="AS1118" s="101" t="s">
        <v>72</v>
      </c>
      <c r="AW1118" s="11" t="s">
        <v>107</v>
      </c>
      <c r="BC1118" s="102" t="e">
        <f>IF(L1118="základní",#REF!,0)</f>
        <v>#REF!</v>
      </c>
      <c r="BD1118" s="102">
        <f>IF(L1118="snížená",#REF!,0)</f>
        <v>0</v>
      </c>
      <c r="BE1118" s="102">
        <f>IF(L1118="zákl. přenesená",#REF!,0)</f>
        <v>0</v>
      </c>
      <c r="BF1118" s="102">
        <f>IF(L1118="sníž. přenesená",#REF!,0)</f>
        <v>0</v>
      </c>
      <c r="BG1118" s="102">
        <f>IF(L1118="nulová",#REF!,0)</f>
        <v>0</v>
      </c>
      <c r="BH1118" s="11" t="s">
        <v>80</v>
      </c>
      <c r="BI1118" s="102" t="e">
        <f>ROUND(#REF!*H1118,2)</f>
        <v>#REF!</v>
      </c>
      <c r="BJ1118" s="11" t="s">
        <v>106</v>
      </c>
      <c r="BK1118" s="101" t="s">
        <v>4268</v>
      </c>
    </row>
    <row r="1119" spans="2:63" s="1" customFormat="1" ht="44.25" customHeight="1">
      <c r="B1119" s="90"/>
      <c r="C1119" s="91" t="s">
        <v>4269</v>
      </c>
      <c r="D1119" s="91" t="s">
        <v>102</v>
      </c>
      <c r="E1119" s="92" t="s">
        <v>4270</v>
      </c>
      <c r="F1119" s="93" t="s">
        <v>4271</v>
      </c>
      <c r="G1119" s="94" t="s">
        <v>111</v>
      </c>
      <c r="H1119" s="95">
        <v>10</v>
      </c>
      <c r="I1119" s="96"/>
      <c r="J1119" s="25"/>
      <c r="K1119" s="97" t="s">
        <v>3</v>
      </c>
      <c r="L1119" s="98" t="s">
        <v>43</v>
      </c>
      <c r="N1119" s="99">
        <f>M1119*H1119</f>
        <v>0</v>
      </c>
      <c r="O1119" s="99">
        <v>0</v>
      </c>
      <c r="P1119" s="99">
        <f>O1119*H1119</f>
        <v>0</v>
      </c>
      <c r="Q1119" s="99">
        <v>0</v>
      </c>
      <c r="R1119" s="100">
        <f>Q1119*H1119</f>
        <v>0</v>
      </c>
      <c r="AP1119" s="101" t="s">
        <v>106</v>
      </c>
      <c r="AR1119" s="101" t="s">
        <v>102</v>
      </c>
      <c r="AS1119" s="101" t="s">
        <v>72</v>
      </c>
      <c r="AW1119" s="11" t="s">
        <v>107</v>
      </c>
      <c r="BC1119" s="102" t="e">
        <f>IF(L1119="základní",#REF!,0)</f>
        <v>#REF!</v>
      </c>
      <c r="BD1119" s="102">
        <f>IF(L1119="snížená",#REF!,0)</f>
        <v>0</v>
      </c>
      <c r="BE1119" s="102">
        <f>IF(L1119="zákl. přenesená",#REF!,0)</f>
        <v>0</v>
      </c>
      <c r="BF1119" s="102">
        <f>IF(L1119="sníž. přenesená",#REF!,0)</f>
        <v>0</v>
      </c>
      <c r="BG1119" s="102">
        <f>IF(L1119="nulová",#REF!,0)</f>
        <v>0</v>
      </c>
      <c r="BH1119" s="11" t="s">
        <v>80</v>
      </c>
      <c r="BI1119" s="102" t="e">
        <f>ROUND(#REF!*H1119,2)</f>
        <v>#REF!</v>
      </c>
      <c r="BJ1119" s="11" t="s">
        <v>106</v>
      </c>
      <c r="BK1119" s="101" t="s">
        <v>4272</v>
      </c>
    </row>
    <row r="1120" spans="2:63" s="1" customFormat="1" ht="44.25" customHeight="1">
      <c r="B1120" s="90"/>
      <c r="C1120" s="91" t="s">
        <v>4273</v>
      </c>
      <c r="D1120" s="91" t="s">
        <v>102</v>
      </c>
      <c r="E1120" s="92" t="s">
        <v>4274</v>
      </c>
      <c r="F1120" s="93" t="s">
        <v>4275</v>
      </c>
      <c r="G1120" s="94" t="s">
        <v>111</v>
      </c>
      <c r="H1120" s="95">
        <v>10</v>
      </c>
      <c r="I1120" s="96"/>
      <c r="J1120" s="25"/>
      <c r="K1120" s="97" t="s">
        <v>3</v>
      </c>
      <c r="L1120" s="98" t="s">
        <v>43</v>
      </c>
      <c r="N1120" s="99">
        <f>M1120*H1120</f>
        <v>0</v>
      </c>
      <c r="O1120" s="99">
        <v>0</v>
      </c>
      <c r="P1120" s="99">
        <f>O1120*H1120</f>
        <v>0</v>
      </c>
      <c r="Q1120" s="99">
        <v>0</v>
      </c>
      <c r="R1120" s="100">
        <f>Q1120*H1120</f>
        <v>0</v>
      </c>
      <c r="AP1120" s="101" t="s">
        <v>106</v>
      </c>
      <c r="AR1120" s="101" t="s">
        <v>102</v>
      </c>
      <c r="AS1120" s="101" t="s">
        <v>72</v>
      </c>
      <c r="AW1120" s="11" t="s">
        <v>107</v>
      </c>
      <c r="BC1120" s="102" t="e">
        <f>IF(L1120="základní",#REF!,0)</f>
        <v>#REF!</v>
      </c>
      <c r="BD1120" s="102">
        <f>IF(L1120="snížená",#REF!,0)</f>
        <v>0</v>
      </c>
      <c r="BE1120" s="102">
        <f>IF(L1120="zákl. přenesená",#REF!,0)</f>
        <v>0</v>
      </c>
      <c r="BF1120" s="102">
        <f>IF(L1120="sníž. přenesená",#REF!,0)</f>
        <v>0</v>
      </c>
      <c r="BG1120" s="102">
        <f>IF(L1120="nulová",#REF!,0)</f>
        <v>0</v>
      </c>
      <c r="BH1120" s="11" t="s">
        <v>80</v>
      </c>
      <c r="BI1120" s="102" t="e">
        <f>ROUND(#REF!*H1120,2)</f>
        <v>#REF!</v>
      </c>
      <c r="BJ1120" s="11" t="s">
        <v>106</v>
      </c>
      <c r="BK1120" s="101" t="s">
        <v>4276</v>
      </c>
    </row>
    <row r="1121" spans="2:63" s="1" customFormat="1" ht="44.25" customHeight="1">
      <c r="B1121" s="90"/>
      <c r="C1121" s="91" t="s">
        <v>4277</v>
      </c>
      <c r="D1121" s="91" t="s">
        <v>102</v>
      </c>
      <c r="E1121" s="92" t="s">
        <v>4278</v>
      </c>
      <c r="F1121" s="93" t="s">
        <v>4279</v>
      </c>
      <c r="G1121" s="94" t="s">
        <v>111</v>
      </c>
      <c r="H1121" s="95">
        <v>10</v>
      </c>
      <c r="I1121" s="96"/>
      <c r="J1121" s="25"/>
      <c r="K1121" s="97" t="s">
        <v>3</v>
      </c>
      <c r="L1121" s="98" t="s">
        <v>43</v>
      </c>
      <c r="N1121" s="99">
        <f>M1121*H1121</f>
        <v>0</v>
      </c>
      <c r="O1121" s="99">
        <v>0</v>
      </c>
      <c r="P1121" s="99">
        <f>O1121*H1121</f>
        <v>0</v>
      </c>
      <c r="Q1121" s="99">
        <v>0</v>
      </c>
      <c r="R1121" s="100">
        <f>Q1121*H1121</f>
        <v>0</v>
      </c>
      <c r="AP1121" s="101" t="s">
        <v>106</v>
      </c>
      <c r="AR1121" s="101" t="s">
        <v>102</v>
      </c>
      <c r="AS1121" s="101" t="s">
        <v>72</v>
      </c>
      <c r="AW1121" s="11" t="s">
        <v>107</v>
      </c>
      <c r="BC1121" s="102" t="e">
        <f>IF(L1121="základní",#REF!,0)</f>
        <v>#REF!</v>
      </c>
      <c r="BD1121" s="102">
        <f>IF(L1121="snížená",#REF!,0)</f>
        <v>0</v>
      </c>
      <c r="BE1121" s="102">
        <f>IF(L1121="zákl. přenesená",#REF!,0)</f>
        <v>0</v>
      </c>
      <c r="BF1121" s="102">
        <f>IF(L1121="sníž. přenesená",#REF!,0)</f>
        <v>0</v>
      </c>
      <c r="BG1121" s="102">
        <f>IF(L1121="nulová",#REF!,0)</f>
        <v>0</v>
      </c>
      <c r="BH1121" s="11" t="s">
        <v>80</v>
      </c>
      <c r="BI1121" s="102" t="e">
        <f>ROUND(#REF!*H1121,2)</f>
        <v>#REF!</v>
      </c>
      <c r="BJ1121" s="11" t="s">
        <v>106</v>
      </c>
      <c r="BK1121" s="101" t="s">
        <v>4280</v>
      </c>
    </row>
    <row r="1122" spans="2:63" s="1" customFormat="1" ht="44.25" customHeight="1">
      <c r="B1122" s="90"/>
      <c r="C1122" s="91" t="s">
        <v>4281</v>
      </c>
      <c r="D1122" s="91" t="s">
        <v>102</v>
      </c>
      <c r="E1122" s="92" t="s">
        <v>4282</v>
      </c>
      <c r="F1122" s="93" t="s">
        <v>4283</v>
      </c>
      <c r="G1122" s="94" t="s">
        <v>111</v>
      </c>
      <c r="H1122" s="95">
        <v>10</v>
      </c>
      <c r="I1122" s="96"/>
      <c r="J1122" s="25"/>
      <c r="K1122" s="97" t="s">
        <v>3</v>
      </c>
      <c r="L1122" s="98" t="s">
        <v>43</v>
      </c>
      <c r="N1122" s="99">
        <f>M1122*H1122</f>
        <v>0</v>
      </c>
      <c r="O1122" s="99">
        <v>0</v>
      </c>
      <c r="P1122" s="99">
        <f>O1122*H1122</f>
        <v>0</v>
      </c>
      <c r="Q1122" s="99">
        <v>0</v>
      </c>
      <c r="R1122" s="100">
        <f>Q1122*H1122</f>
        <v>0</v>
      </c>
      <c r="AP1122" s="101" t="s">
        <v>106</v>
      </c>
      <c r="AR1122" s="101" t="s">
        <v>102</v>
      </c>
      <c r="AS1122" s="101" t="s">
        <v>72</v>
      </c>
      <c r="AW1122" s="11" t="s">
        <v>107</v>
      </c>
      <c r="BC1122" s="102" t="e">
        <f>IF(L1122="základní",#REF!,0)</f>
        <v>#REF!</v>
      </c>
      <c r="BD1122" s="102">
        <f>IF(L1122="snížená",#REF!,0)</f>
        <v>0</v>
      </c>
      <c r="BE1122" s="102">
        <f>IF(L1122="zákl. přenesená",#REF!,0)</f>
        <v>0</v>
      </c>
      <c r="BF1122" s="102">
        <f>IF(L1122="sníž. přenesená",#REF!,0)</f>
        <v>0</v>
      </c>
      <c r="BG1122" s="102">
        <f>IF(L1122="nulová",#REF!,0)</f>
        <v>0</v>
      </c>
      <c r="BH1122" s="11" t="s">
        <v>80</v>
      </c>
      <c r="BI1122" s="102" t="e">
        <f>ROUND(#REF!*H1122,2)</f>
        <v>#REF!</v>
      </c>
      <c r="BJ1122" s="11" t="s">
        <v>106</v>
      </c>
      <c r="BK1122" s="101" t="s">
        <v>4284</v>
      </c>
    </row>
    <row r="1123" spans="2:63" s="1" customFormat="1" ht="44.25" customHeight="1">
      <c r="B1123" s="90"/>
      <c r="C1123" s="91" t="s">
        <v>4285</v>
      </c>
      <c r="D1123" s="91" t="s">
        <v>102</v>
      </c>
      <c r="E1123" s="92" t="s">
        <v>4286</v>
      </c>
      <c r="F1123" s="93" t="s">
        <v>4287</v>
      </c>
      <c r="G1123" s="94" t="s">
        <v>111</v>
      </c>
      <c r="H1123" s="95">
        <v>10</v>
      </c>
      <c r="I1123" s="96"/>
      <c r="J1123" s="25"/>
      <c r="K1123" s="97" t="s">
        <v>3</v>
      </c>
      <c r="L1123" s="98" t="s">
        <v>43</v>
      </c>
      <c r="N1123" s="99">
        <f>M1123*H1123</f>
        <v>0</v>
      </c>
      <c r="O1123" s="99">
        <v>0</v>
      </c>
      <c r="P1123" s="99">
        <f>O1123*H1123</f>
        <v>0</v>
      </c>
      <c r="Q1123" s="99">
        <v>0</v>
      </c>
      <c r="R1123" s="100">
        <f>Q1123*H1123</f>
        <v>0</v>
      </c>
      <c r="AP1123" s="101" t="s">
        <v>106</v>
      </c>
      <c r="AR1123" s="101" t="s">
        <v>102</v>
      </c>
      <c r="AS1123" s="101" t="s">
        <v>72</v>
      </c>
      <c r="AW1123" s="11" t="s">
        <v>107</v>
      </c>
      <c r="BC1123" s="102" t="e">
        <f>IF(L1123="základní",#REF!,0)</f>
        <v>#REF!</v>
      </c>
      <c r="BD1123" s="102">
        <f>IF(L1123="snížená",#REF!,0)</f>
        <v>0</v>
      </c>
      <c r="BE1123" s="102">
        <f>IF(L1123="zákl. přenesená",#REF!,0)</f>
        <v>0</v>
      </c>
      <c r="BF1123" s="102">
        <f>IF(L1123="sníž. přenesená",#REF!,0)</f>
        <v>0</v>
      </c>
      <c r="BG1123" s="102">
        <f>IF(L1123="nulová",#REF!,0)</f>
        <v>0</v>
      </c>
      <c r="BH1123" s="11" t="s">
        <v>80</v>
      </c>
      <c r="BI1123" s="102" t="e">
        <f>ROUND(#REF!*H1123,2)</f>
        <v>#REF!</v>
      </c>
      <c r="BJ1123" s="11" t="s">
        <v>106</v>
      </c>
      <c r="BK1123" s="101" t="s">
        <v>4288</v>
      </c>
    </row>
    <row r="1124" spans="2:63" s="1" customFormat="1" ht="44.25" customHeight="1">
      <c r="B1124" s="90"/>
      <c r="C1124" s="91" t="s">
        <v>4289</v>
      </c>
      <c r="D1124" s="91" t="s">
        <v>102</v>
      </c>
      <c r="E1124" s="92" t="s">
        <v>4290</v>
      </c>
      <c r="F1124" s="93" t="s">
        <v>4291</v>
      </c>
      <c r="G1124" s="94" t="s">
        <v>111</v>
      </c>
      <c r="H1124" s="95">
        <v>10</v>
      </c>
      <c r="I1124" s="96"/>
      <c r="J1124" s="25"/>
      <c r="K1124" s="97" t="s">
        <v>3</v>
      </c>
      <c r="L1124" s="98" t="s">
        <v>43</v>
      </c>
      <c r="N1124" s="99">
        <f>M1124*H1124</f>
        <v>0</v>
      </c>
      <c r="O1124" s="99">
        <v>0</v>
      </c>
      <c r="P1124" s="99">
        <f>O1124*H1124</f>
        <v>0</v>
      </c>
      <c r="Q1124" s="99">
        <v>0</v>
      </c>
      <c r="R1124" s="100">
        <f>Q1124*H1124</f>
        <v>0</v>
      </c>
      <c r="AP1124" s="101" t="s">
        <v>106</v>
      </c>
      <c r="AR1124" s="101" t="s">
        <v>102</v>
      </c>
      <c r="AS1124" s="101" t="s">
        <v>72</v>
      </c>
      <c r="AW1124" s="11" t="s">
        <v>107</v>
      </c>
      <c r="BC1124" s="102" t="e">
        <f>IF(L1124="základní",#REF!,0)</f>
        <v>#REF!</v>
      </c>
      <c r="BD1124" s="102">
        <f>IF(L1124="snížená",#REF!,0)</f>
        <v>0</v>
      </c>
      <c r="BE1124" s="102">
        <f>IF(L1124="zákl. přenesená",#REF!,0)</f>
        <v>0</v>
      </c>
      <c r="BF1124" s="102">
        <f>IF(L1124="sníž. přenesená",#REF!,0)</f>
        <v>0</v>
      </c>
      <c r="BG1124" s="102">
        <f>IF(L1124="nulová",#REF!,0)</f>
        <v>0</v>
      </c>
      <c r="BH1124" s="11" t="s">
        <v>80</v>
      </c>
      <c r="BI1124" s="102" t="e">
        <f>ROUND(#REF!*H1124,2)</f>
        <v>#REF!</v>
      </c>
      <c r="BJ1124" s="11" t="s">
        <v>106</v>
      </c>
      <c r="BK1124" s="101" t="s">
        <v>4292</v>
      </c>
    </row>
    <row r="1125" spans="2:63" s="1" customFormat="1" ht="44.25" customHeight="1">
      <c r="B1125" s="90"/>
      <c r="C1125" s="91" t="s">
        <v>4293</v>
      </c>
      <c r="D1125" s="91" t="s">
        <v>102</v>
      </c>
      <c r="E1125" s="92" t="s">
        <v>4294</v>
      </c>
      <c r="F1125" s="93" t="s">
        <v>4295</v>
      </c>
      <c r="G1125" s="94" t="s">
        <v>111</v>
      </c>
      <c r="H1125" s="95">
        <v>10</v>
      </c>
      <c r="I1125" s="96"/>
      <c r="J1125" s="25"/>
      <c r="K1125" s="97" t="s">
        <v>3</v>
      </c>
      <c r="L1125" s="98" t="s">
        <v>43</v>
      </c>
      <c r="N1125" s="99">
        <f>M1125*H1125</f>
        <v>0</v>
      </c>
      <c r="O1125" s="99">
        <v>0</v>
      </c>
      <c r="P1125" s="99">
        <f>O1125*H1125</f>
        <v>0</v>
      </c>
      <c r="Q1125" s="99">
        <v>0</v>
      </c>
      <c r="R1125" s="100">
        <f>Q1125*H1125</f>
        <v>0</v>
      </c>
      <c r="AP1125" s="101" t="s">
        <v>106</v>
      </c>
      <c r="AR1125" s="101" t="s">
        <v>102</v>
      </c>
      <c r="AS1125" s="101" t="s">
        <v>72</v>
      </c>
      <c r="AW1125" s="11" t="s">
        <v>107</v>
      </c>
      <c r="BC1125" s="102" t="e">
        <f>IF(L1125="základní",#REF!,0)</f>
        <v>#REF!</v>
      </c>
      <c r="BD1125" s="102">
        <f>IF(L1125="snížená",#REF!,0)</f>
        <v>0</v>
      </c>
      <c r="BE1125" s="102">
        <f>IF(L1125="zákl. přenesená",#REF!,0)</f>
        <v>0</v>
      </c>
      <c r="BF1125" s="102">
        <f>IF(L1125="sníž. přenesená",#REF!,0)</f>
        <v>0</v>
      </c>
      <c r="BG1125" s="102">
        <f>IF(L1125="nulová",#REF!,0)</f>
        <v>0</v>
      </c>
      <c r="BH1125" s="11" t="s">
        <v>80</v>
      </c>
      <c r="BI1125" s="102" t="e">
        <f>ROUND(#REF!*H1125,2)</f>
        <v>#REF!</v>
      </c>
      <c r="BJ1125" s="11" t="s">
        <v>106</v>
      </c>
      <c r="BK1125" s="101" t="s">
        <v>4296</v>
      </c>
    </row>
    <row r="1126" spans="2:63" s="1" customFormat="1" ht="44.25" customHeight="1">
      <c r="B1126" s="90"/>
      <c r="C1126" s="91" t="s">
        <v>4297</v>
      </c>
      <c r="D1126" s="91" t="s">
        <v>102</v>
      </c>
      <c r="E1126" s="92" t="s">
        <v>4298</v>
      </c>
      <c r="F1126" s="93" t="s">
        <v>4299</v>
      </c>
      <c r="G1126" s="94" t="s">
        <v>111</v>
      </c>
      <c r="H1126" s="95">
        <v>10</v>
      </c>
      <c r="I1126" s="96"/>
      <c r="J1126" s="25"/>
      <c r="K1126" s="97" t="s">
        <v>3</v>
      </c>
      <c r="L1126" s="98" t="s">
        <v>43</v>
      </c>
      <c r="N1126" s="99">
        <f>M1126*H1126</f>
        <v>0</v>
      </c>
      <c r="O1126" s="99">
        <v>0</v>
      </c>
      <c r="P1126" s="99">
        <f>O1126*H1126</f>
        <v>0</v>
      </c>
      <c r="Q1126" s="99">
        <v>0</v>
      </c>
      <c r="R1126" s="100">
        <f>Q1126*H1126</f>
        <v>0</v>
      </c>
      <c r="AP1126" s="101" t="s">
        <v>106</v>
      </c>
      <c r="AR1126" s="101" t="s">
        <v>102</v>
      </c>
      <c r="AS1126" s="101" t="s">
        <v>72</v>
      </c>
      <c r="AW1126" s="11" t="s">
        <v>107</v>
      </c>
      <c r="BC1126" s="102" t="e">
        <f>IF(L1126="základní",#REF!,0)</f>
        <v>#REF!</v>
      </c>
      <c r="BD1126" s="102">
        <f>IF(L1126="snížená",#REF!,0)</f>
        <v>0</v>
      </c>
      <c r="BE1126" s="102">
        <f>IF(L1126="zákl. přenesená",#REF!,0)</f>
        <v>0</v>
      </c>
      <c r="BF1126" s="102">
        <f>IF(L1126="sníž. přenesená",#REF!,0)</f>
        <v>0</v>
      </c>
      <c r="BG1126" s="102">
        <f>IF(L1126="nulová",#REF!,0)</f>
        <v>0</v>
      </c>
      <c r="BH1126" s="11" t="s">
        <v>80</v>
      </c>
      <c r="BI1126" s="102" t="e">
        <f>ROUND(#REF!*H1126,2)</f>
        <v>#REF!</v>
      </c>
      <c r="BJ1126" s="11" t="s">
        <v>106</v>
      </c>
      <c r="BK1126" s="101" t="s">
        <v>4300</v>
      </c>
    </row>
    <row r="1127" spans="2:63" s="1" customFormat="1" ht="44.25" customHeight="1">
      <c r="B1127" s="90"/>
      <c r="C1127" s="91" t="s">
        <v>4301</v>
      </c>
      <c r="D1127" s="91" t="s">
        <v>102</v>
      </c>
      <c r="E1127" s="92" t="s">
        <v>4302</v>
      </c>
      <c r="F1127" s="93" t="s">
        <v>4303</v>
      </c>
      <c r="G1127" s="94" t="s">
        <v>111</v>
      </c>
      <c r="H1127" s="95">
        <v>10</v>
      </c>
      <c r="I1127" s="96"/>
      <c r="J1127" s="25"/>
      <c r="K1127" s="97" t="s">
        <v>3</v>
      </c>
      <c r="L1127" s="98" t="s">
        <v>43</v>
      </c>
      <c r="N1127" s="99">
        <f>M1127*H1127</f>
        <v>0</v>
      </c>
      <c r="O1127" s="99">
        <v>0</v>
      </c>
      <c r="P1127" s="99">
        <f>O1127*H1127</f>
        <v>0</v>
      </c>
      <c r="Q1127" s="99">
        <v>0</v>
      </c>
      <c r="R1127" s="100">
        <f>Q1127*H1127</f>
        <v>0</v>
      </c>
      <c r="AP1127" s="101" t="s">
        <v>106</v>
      </c>
      <c r="AR1127" s="101" t="s">
        <v>102</v>
      </c>
      <c r="AS1127" s="101" t="s">
        <v>72</v>
      </c>
      <c r="AW1127" s="11" t="s">
        <v>107</v>
      </c>
      <c r="BC1127" s="102" t="e">
        <f>IF(L1127="základní",#REF!,0)</f>
        <v>#REF!</v>
      </c>
      <c r="BD1127" s="102">
        <f>IF(L1127="snížená",#REF!,0)</f>
        <v>0</v>
      </c>
      <c r="BE1127" s="102">
        <f>IF(L1127="zákl. přenesená",#REF!,0)</f>
        <v>0</v>
      </c>
      <c r="BF1127" s="102">
        <f>IF(L1127="sníž. přenesená",#REF!,0)</f>
        <v>0</v>
      </c>
      <c r="BG1127" s="102">
        <f>IF(L1127="nulová",#REF!,0)</f>
        <v>0</v>
      </c>
      <c r="BH1127" s="11" t="s">
        <v>80</v>
      </c>
      <c r="BI1127" s="102" t="e">
        <f>ROUND(#REF!*H1127,2)</f>
        <v>#REF!</v>
      </c>
      <c r="BJ1127" s="11" t="s">
        <v>106</v>
      </c>
      <c r="BK1127" s="101" t="s">
        <v>4304</v>
      </c>
    </row>
    <row r="1128" spans="2:63" s="1" customFormat="1" ht="44.25" customHeight="1">
      <c r="B1128" s="90"/>
      <c r="C1128" s="91" t="s">
        <v>4305</v>
      </c>
      <c r="D1128" s="91" t="s">
        <v>102</v>
      </c>
      <c r="E1128" s="92" t="s">
        <v>4306</v>
      </c>
      <c r="F1128" s="93" t="s">
        <v>4307</v>
      </c>
      <c r="G1128" s="94" t="s">
        <v>111</v>
      </c>
      <c r="H1128" s="95">
        <v>10</v>
      </c>
      <c r="I1128" s="96"/>
      <c r="J1128" s="25"/>
      <c r="K1128" s="97" t="s">
        <v>3</v>
      </c>
      <c r="L1128" s="98" t="s">
        <v>43</v>
      </c>
      <c r="N1128" s="99">
        <f>M1128*H1128</f>
        <v>0</v>
      </c>
      <c r="O1128" s="99">
        <v>0</v>
      </c>
      <c r="P1128" s="99">
        <f>O1128*H1128</f>
        <v>0</v>
      </c>
      <c r="Q1128" s="99">
        <v>0</v>
      </c>
      <c r="R1128" s="100">
        <f>Q1128*H1128</f>
        <v>0</v>
      </c>
      <c r="AP1128" s="101" t="s">
        <v>106</v>
      </c>
      <c r="AR1128" s="101" t="s">
        <v>102</v>
      </c>
      <c r="AS1128" s="101" t="s">
        <v>72</v>
      </c>
      <c r="AW1128" s="11" t="s">
        <v>107</v>
      </c>
      <c r="BC1128" s="102" t="e">
        <f>IF(L1128="základní",#REF!,0)</f>
        <v>#REF!</v>
      </c>
      <c r="BD1128" s="102">
        <f>IF(L1128="snížená",#REF!,0)</f>
        <v>0</v>
      </c>
      <c r="BE1128" s="102">
        <f>IF(L1128="zákl. přenesená",#REF!,0)</f>
        <v>0</v>
      </c>
      <c r="BF1128" s="102">
        <f>IF(L1128="sníž. přenesená",#REF!,0)</f>
        <v>0</v>
      </c>
      <c r="BG1128" s="102">
        <f>IF(L1128="nulová",#REF!,0)</f>
        <v>0</v>
      </c>
      <c r="BH1128" s="11" t="s">
        <v>80</v>
      </c>
      <c r="BI1128" s="102" t="e">
        <f>ROUND(#REF!*H1128,2)</f>
        <v>#REF!</v>
      </c>
      <c r="BJ1128" s="11" t="s">
        <v>106</v>
      </c>
      <c r="BK1128" s="101" t="s">
        <v>4308</v>
      </c>
    </row>
    <row r="1129" spans="2:63" s="1" customFormat="1" ht="44.25" customHeight="1">
      <c r="B1129" s="90"/>
      <c r="C1129" s="91" t="s">
        <v>4309</v>
      </c>
      <c r="D1129" s="91" t="s">
        <v>102</v>
      </c>
      <c r="E1129" s="92" t="s">
        <v>4310</v>
      </c>
      <c r="F1129" s="93" t="s">
        <v>4311</v>
      </c>
      <c r="G1129" s="94" t="s">
        <v>111</v>
      </c>
      <c r="H1129" s="95">
        <v>10</v>
      </c>
      <c r="I1129" s="96"/>
      <c r="J1129" s="25"/>
      <c r="K1129" s="97" t="s">
        <v>3</v>
      </c>
      <c r="L1129" s="98" t="s">
        <v>43</v>
      </c>
      <c r="N1129" s="99">
        <f>M1129*H1129</f>
        <v>0</v>
      </c>
      <c r="O1129" s="99">
        <v>0</v>
      </c>
      <c r="P1129" s="99">
        <f>O1129*H1129</f>
        <v>0</v>
      </c>
      <c r="Q1129" s="99">
        <v>0</v>
      </c>
      <c r="R1129" s="100">
        <f>Q1129*H1129</f>
        <v>0</v>
      </c>
      <c r="AP1129" s="101" t="s">
        <v>106</v>
      </c>
      <c r="AR1129" s="101" t="s">
        <v>102</v>
      </c>
      <c r="AS1129" s="101" t="s">
        <v>72</v>
      </c>
      <c r="AW1129" s="11" t="s">
        <v>107</v>
      </c>
      <c r="BC1129" s="102" t="e">
        <f>IF(L1129="základní",#REF!,0)</f>
        <v>#REF!</v>
      </c>
      <c r="BD1129" s="102">
        <f>IF(L1129="snížená",#REF!,0)</f>
        <v>0</v>
      </c>
      <c r="BE1129" s="102">
        <f>IF(L1129="zákl. přenesená",#REF!,0)</f>
        <v>0</v>
      </c>
      <c r="BF1129" s="102">
        <f>IF(L1129="sníž. přenesená",#REF!,0)</f>
        <v>0</v>
      </c>
      <c r="BG1129" s="102">
        <f>IF(L1129="nulová",#REF!,0)</f>
        <v>0</v>
      </c>
      <c r="BH1129" s="11" t="s">
        <v>80</v>
      </c>
      <c r="BI1129" s="102" t="e">
        <f>ROUND(#REF!*H1129,2)</f>
        <v>#REF!</v>
      </c>
      <c r="BJ1129" s="11" t="s">
        <v>106</v>
      </c>
      <c r="BK1129" s="101" t="s">
        <v>4312</v>
      </c>
    </row>
    <row r="1130" spans="2:63" s="1" customFormat="1" ht="44.25" customHeight="1">
      <c r="B1130" s="90"/>
      <c r="C1130" s="91" t="s">
        <v>4313</v>
      </c>
      <c r="D1130" s="91" t="s">
        <v>102</v>
      </c>
      <c r="E1130" s="92" t="s">
        <v>4314</v>
      </c>
      <c r="F1130" s="93" t="s">
        <v>4315</v>
      </c>
      <c r="G1130" s="94" t="s">
        <v>111</v>
      </c>
      <c r="H1130" s="95">
        <v>10</v>
      </c>
      <c r="I1130" s="96"/>
      <c r="J1130" s="25"/>
      <c r="K1130" s="97" t="s">
        <v>3</v>
      </c>
      <c r="L1130" s="98" t="s">
        <v>43</v>
      </c>
      <c r="N1130" s="99">
        <f>M1130*H1130</f>
        <v>0</v>
      </c>
      <c r="O1130" s="99">
        <v>0</v>
      </c>
      <c r="P1130" s="99">
        <f>O1130*H1130</f>
        <v>0</v>
      </c>
      <c r="Q1130" s="99">
        <v>0</v>
      </c>
      <c r="R1130" s="100">
        <f>Q1130*H1130</f>
        <v>0</v>
      </c>
      <c r="AP1130" s="101" t="s">
        <v>106</v>
      </c>
      <c r="AR1130" s="101" t="s">
        <v>102</v>
      </c>
      <c r="AS1130" s="101" t="s">
        <v>72</v>
      </c>
      <c r="AW1130" s="11" t="s">
        <v>107</v>
      </c>
      <c r="BC1130" s="102" t="e">
        <f>IF(L1130="základní",#REF!,0)</f>
        <v>#REF!</v>
      </c>
      <c r="BD1130" s="102">
        <f>IF(L1130="snížená",#REF!,0)</f>
        <v>0</v>
      </c>
      <c r="BE1130" s="102">
        <f>IF(L1130="zákl. přenesená",#REF!,0)</f>
        <v>0</v>
      </c>
      <c r="BF1130" s="102">
        <f>IF(L1130="sníž. přenesená",#REF!,0)</f>
        <v>0</v>
      </c>
      <c r="BG1130" s="102">
        <f>IF(L1130="nulová",#REF!,0)</f>
        <v>0</v>
      </c>
      <c r="BH1130" s="11" t="s">
        <v>80</v>
      </c>
      <c r="BI1130" s="102" t="e">
        <f>ROUND(#REF!*H1130,2)</f>
        <v>#REF!</v>
      </c>
      <c r="BJ1130" s="11" t="s">
        <v>106</v>
      </c>
      <c r="BK1130" s="101" t="s">
        <v>4316</v>
      </c>
    </row>
    <row r="1131" spans="2:63" s="1" customFormat="1" ht="49.15" customHeight="1">
      <c r="B1131" s="90"/>
      <c r="C1131" s="91" t="s">
        <v>4317</v>
      </c>
      <c r="D1131" s="91" t="s">
        <v>102</v>
      </c>
      <c r="E1131" s="92" t="s">
        <v>4318</v>
      </c>
      <c r="F1131" s="93" t="s">
        <v>4319</v>
      </c>
      <c r="G1131" s="94" t="s">
        <v>111</v>
      </c>
      <c r="H1131" s="95">
        <v>2</v>
      </c>
      <c r="I1131" s="96"/>
      <c r="J1131" s="25"/>
      <c r="K1131" s="97" t="s">
        <v>3</v>
      </c>
      <c r="L1131" s="98" t="s">
        <v>43</v>
      </c>
      <c r="N1131" s="99">
        <f>M1131*H1131</f>
        <v>0</v>
      </c>
      <c r="O1131" s="99">
        <v>0</v>
      </c>
      <c r="P1131" s="99">
        <f>O1131*H1131</f>
        <v>0</v>
      </c>
      <c r="Q1131" s="99">
        <v>0</v>
      </c>
      <c r="R1131" s="100">
        <f>Q1131*H1131</f>
        <v>0</v>
      </c>
      <c r="AP1131" s="101" t="s">
        <v>106</v>
      </c>
      <c r="AR1131" s="101" t="s">
        <v>102</v>
      </c>
      <c r="AS1131" s="101" t="s">
        <v>72</v>
      </c>
      <c r="AW1131" s="11" t="s">
        <v>107</v>
      </c>
      <c r="BC1131" s="102" t="e">
        <f>IF(L1131="základní",#REF!,0)</f>
        <v>#REF!</v>
      </c>
      <c r="BD1131" s="102">
        <f>IF(L1131="snížená",#REF!,0)</f>
        <v>0</v>
      </c>
      <c r="BE1131" s="102">
        <f>IF(L1131="zákl. přenesená",#REF!,0)</f>
        <v>0</v>
      </c>
      <c r="BF1131" s="102">
        <f>IF(L1131="sníž. přenesená",#REF!,0)</f>
        <v>0</v>
      </c>
      <c r="BG1131" s="102">
        <f>IF(L1131="nulová",#REF!,0)</f>
        <v>0</v>
      </c>
      <c r="BH1131" s="11" t="s">
        <v>80</v>
      </c>
      <c r="BI1131" s="102" t="e">
        <f>ROUND(#REF!*H1131,2)</f>
        <v>#REF!</v>
      </c>
      <c r="BJ1131" s="11" t="s">
        <v>106</v>
      </c>
      <c r="BK1131" s="101" t="s">
        <v>4320</v>
      </c>
    </row>
    <row r="1132" spans="2:63" s="1" customFormat="1" ht="44.25" customHeight="1">
      <c r="B1132" s="90"/>
      <c r="C1132" s="91" t="s">
        <v>4321</v>
      </c>
      <c r="D1132" s="91" t="s">
        <v>102</v>
      </c>
      <c r="E1132" s="92" t="s">
        <v>4322</v>
      </c>
      <c r="F1132" s="93" t="s">
        <v>4323</v>
      </c>
      <c r="G1132" s="94" t="s">
        <v>111</v>
      </c>
      <c r="H1132" s="95">
        <v>1</v>
      </c>
      <c r="I1132" s="96"/>
      <c r="J1132" s="25"/>
      <c r="K1132" s="97" t="s">
        <v>3</v>
      </c>
      <c r="L1132" s="98" t="s">
        <v>43</v>
      </c>
      <c r="N1132" s="99">
        <f>M1132*H1132</f>
        <v>0</v>
      </c>
      <c r="O1132" s="99">
        <v>0</v>
      </c>
      <c r="P1132" s="99">
        <f>O1132*H1132</f>
        <v>0</v>
      </c>
      <c r="Q1132" s="99">
        <v>0</v>
      </c>
      <c r="R1132" s="100">
        <f>Q1132*H1132</f>
        <v>0</v>
      </c>
      <c r="AP1132" s="101" t="s">
        <v>106</v>
      </c>
      <c r="AR1132" s="101" t="s">
        <v>102</v>
      </c>
      <c r="AS1132" s="101" t="s">
        <v>72</v>
      </c>
      <c r="AW1132" s="11" t="s">
        <v>107</v>
      </c>
      <c r="BC1132" s="102" t="e">
        <f>IF(L1132="základní",#REF!,0)</f>
        <v>#REF!</v>
      </c>
      <c r="BD1132" s="102">
        <f>IF(L1132="snížená",#REF!,0)</f>
        <v>0</v>
      </c>
      <c r="BE1132" s="102">
        <f>IF(L1132="zákl. přenesená",#REF!,0)</f>
        <v>0</v>
      </c>
      <c r="BF1132" s="102">
        <f>IF(L1132="sníž. přenesená",#REF!,0)</f>
        <v>0</v>
      </c>
      <c r="BG1132" s="102">
        <f>IF(L1132="nulová",#REF!,0)</f>
        <v>0</v>
      </c>
      <c r="BH1132" s="11" t="s">
        <v>80</v>
      </c>
      <c r="BI1132" s="102" t="e">
        <f>ROUND(#REF!*H1132,2)</f>
        <v>#REF!</v>
      </c>
      <c r="BJ1132" s="11" t="s">
        <v>106</v>
      </c>
      <c r="BK1132" s="101" t="s">
        <v>4324</v>
      </c>
    </row>
    <row r="1133" spans="2:63" s="1" customFormat="1" ht="44.25" customHeight="1">
      <c r="B1133" s="90"/>
      <c r="C1133" s="91" t="s">
        <v>4325</v>
      </c>
      <c r="D1133" s="91" t="s">
        <v>102</v>
      </c>
      <c r="E1133" s="92" t="s">
        <v>4326</v>
      </c>
      <c r="F1133" s="93" t="s">
        <v>4327</v>
      </c>
      <c r="G1133" s="94" t="s">
        <v>111</v>
      </c>
      <c r="H1133" s="95">
        <v>1</v>
      </c>
      <c r="I1133" s="96"/>
      <c r="J1133" s="25"/>
      <c r="K1133" s="97" t="s">
        <v>3</v>
      </c>
      <c r="L1133" s="98" t="s">
        <v>43</v>
      </c>
      <c r="N1133" s="99">
        <f>M1133*H1133</f>
        <v>0</v>
      </c>
      <c r="O1133" s="99">
        <v>0</v>
      </c>
      <c r="P1133" s="99">
        <f>O1133*H1133</f>
        <v>0</v>
      </c>
      <c r="Q1133" s="99">
        <v>0</v>
      </c>
      <c r="R1133" s="100">
        <f>Q1133*H1133</f>
        <v>0</v>
      </c>
      <c r="AP1133" s="101" t="s">
        <v>106</v>
      </c>
      <c r="AR1133" s="101" t="s">
        <v>102</v>
      </c>
      <c r="AS1133" s="101" t="s">
        <v>72</v>
      </c>
      <c r="AW1133" s="11" t="s">
        <v>107</v>
      </c>
      <c r="BC1133" s="102" t="e">
        <f>IF(L1133="základní",#REF!,0)</f>
        <v>#REF!</v>
      </c>
      <c r="BD1133" s="102">
        <f>IF(L1133="snížená",#REF!,0)</f>
        <v>0</v>
      </c>
      <c r="BE1133" s="102">
        <f>IF(L1133="zákl. přenesená",#REF!,0)</f>
        <v>0</v>
      </c>
      <c r="BF1133" s="102">
        <f>IF(L1133="sníž. přenesená",#REF!,0)</f>
        <v>0</v>
      </c>
      <c r="BG1133" s="102">
        <f>IF(L1133="nulová",#REF!,0)</f>
        <v>0</v>
      </c>
      <c r="BH1133" s="11" t="s">
        <v>80</v>
      </c>
      <c r="BI1133" s="102" t="e">
        <f>ROUND(#REF!*H1133,2)</f>
        <v>#REF!</v>
      </c>
      <c r="BJ1133" s="11" t="s">
        <v>106</v>
      </c>
      <c r="BK1133" s="101" t="s">
        <v>4328</v>
      </c>
    </row>
    <row r="1134" spans="2:63" s="1" customFormat="1" ht="37.9" customHeight="1">
      <c r="B1134" s="90"/>
      <c r="C1134" s="91" t="s">
        <v>4329</v>
      </c>
      <c r="D1134" s="91" t="s">
        <v>102</v>
      </c>
      <c r="E1134" s="92" t="s">
        <v>4330</v>
      </c>
      <c r="F1134" s="93" t="s">
        <v>4331</v>
      </c>
      <c r="G1134" s="94" t="s">
        <v>111</v>
      </c>
      <c r="H1134" s="95">
        <v>5</v>
      </c>
      <c r="I1134" s="96"/>
      <c r="J1134" s="25"/>
      <c r="K1134" s="97" t="s">
        <v>3</v>
      </c>
      <c r="L1134" s="98" t="s">
        <v>43</v>
      </c>
      <c r="N1134" s="99">
        <f>M1134*H1134</f>
        <v>0</v>
      </c>
      <c r="O1134" s="99">
        <v>0</v>
      </c>
      <c r="P1134" s="99">
        <f>O1134*H1134</f>
        <v>0</v>
      </c>
      <c r="Q1134" s="99">
        <v>0</v>
      </c>
      <c r="R1134" s="100">
        <f>Q1134*H1134</f>
        <v>0</v>
      </c>
      <c r="AP1134" s="101" t="s">
        <v>106</v>
      </c>
      <c r="AR1134" s="101" t="s">
        <v>102</v>
      </c>
      <c r="AS1134" s="101" t="s">
        <v>72</v>
      </c>
      <c r="AW1134" s="11" t="s">
        <v>107</v>
      </c>
      <c r="BC1134" s="102" t="e">
        <f>IF(L1134="základní",#REF!,0)</f>
        <v>#REF!</v>
      </c>
      <c r="BD1134" s="102">
        <f>IF(L1134="snížená",#REF!,0)</f>
        <v>0</v>
      </c>
      <c r="BE1134" s="102">
        <f>IF(L1134="zákl. přenesená",#REF!,0)</f>
        <v>0</v>
      </c>
      <c r="BF1134" s="102">
        <f>IF(L1134="sníž. přenesená",#REF!,0)</f>
        <v>0</v>
      </c>
      <c r="BG1134" s="102">
        <f>IF(L1134="nulová",#REF!,0)</f>
        <v>0</v>
      </c>
      <c r="BH1134" s="11" t="s">
        <v>80</v>
      </c>
      <c r="BI1134" s="102" t="e">
        <f>ROUND(#REF!*H1134,2)</f>
        <v>#REF!</v>
      </c>
      <c r="BJ1134" s="11" t="s">
        <v>106</v>
      </c>
      <c r="BK1134" s="101" t="s">
        <v>4332</v>
      </c>
    </row>
    <row r="1135" spans="2:63" s="1" customFormat="1" ht="44.25" customHeight="1">
      <c r="B1135" s="90"/>
      <c r="C1135" s="91" t="s">
        <v>4333</v>
      </c>
      <c r="D1135" s="91" t="s">
        <v>102</v>
      </c>
      <c r="E1135" s="92" t="s">
        <v>4334</v>
      </c>
      <c r="F1135" s="93" t="s">
        <v>4335</v>
      </c>
      <c r="G1135" s="94" t="s">
        <v>111</v>
      </c>
      <c r="H1135" s="95">
        <v>5</v>
      </c>
      <c r="I1135" s="96"/>
      <c r="J1135" s="25"/>
      <c r="K1135" s="97" t="s">
        <v>3</v>
      </c>
      <c r="L1135" s="98" t="s">
        <v>43</v>
      </c>
      <c r="N1135" s="99">
        <f>M1135*H1135</f>
        <v>0</v>
      </c>
      <c r="O1135" s="99">
        <v>0</v>
      </c>
      <c r="P1135" s="99">
        <f>O1135*H1135</f>
        <v>0</v>
      </c>
      <c r="Q1135" s="99">
        <v>0</v>
      </c>
      <c r="R1135" s="100">
        <f>Q1135*H1135</f>
        <v>0</v>
      </c>
      <c r="AP1135" s="101" t="s">
        <v>106</v>
      </c>
      <c r="AR1135" s="101" t="s">
        <v>102</v>
      </c>
      <c r="AS1135" s="101" t="s">
        <v>72</v>
      </c>
      <c r="AW1135" s="11" t="s">
        <v>107</v>
      </c>
      <c r="BC1135" s="102" t="e">
        <f>IF(L1135="základní",#REF!,0)</f>
        <v>#REF!</v>
      </c>
      <c r="BD1135" s="102">
        <f>IF(L1135="snížená",#REF!,0)</f>
        <v>0</v>
      </c>
      <c r="BE1135" s="102">
        <f>IF(L1135="zákl. přenesená",#REF!,0)</f>
        <v>0</v>
      </c>
      <c r="BF1135" s="102">
        <f>IF(L1135="sníž. přenesená",#REF!,0)</f>
        <v>0</v>
      </c>
      <c r="BG1135" s="102">
        <f>IF(L1135="nulová",#REF!,0)</f>
        <v>0</v>
      </c>
      <c r="BH1135" s="11" t="s">
        <v>80</v>
      </c>
      <c r="BI1135" s="102" t="e">
        <f>ROUND(#REF!*H1135,2)</f>
        <v>#REF!</v>
      </c>
      <c r="BJ1135" s="11" t="s">
        <v>106</v>
      </c>
      <c r="BK1135" s="101" t="s">
        <v>4336</v>
      </c>
    </row>
    <row r="1136" spans="2:63" s="1" customFormat="1" ht="44.25" customHeight="1">
      <c r="B1136" s="90"/>
      <c r="C1136" s="91" t="s">
        <v>4337</v>
      </c>
      <c r="D1136" s="91" t="s">
        <v>102</v>
      </c>
      <c r="E1136" s="92" t="s">
        <v>4338</v>
      </c>
      <c r="F1136" s="93" t="s">
        <v>4339</v>
      </c>
      <c r="G1136" s="94" t="s">
        <v>111</v>
      </c>
      <c r="H1136" s="95">
        <v>5</v>
      </c>
      <c r="I1136" s="96"/>
      <c r="J1136" s="25"/>
      <c r="K1136" s="97" t="s">
        <v>3</v>
      </c>
      <c r="L1136" s="98" t="s">
        <v>43</v>
      </c>
      <c r="N1136" s="99">
        <f>M1136*H1136</f>
        <v>0</v>
      </c>
      <c r="O1136" s="99">
        <v>0</v>
      </c>
      <c r="P1136" s="99">
        <f>O1136*H1136</f>
        <v>0</v>
      </c>
      <c r="Q1136" s="99">
        <v>0</v>
      </c>
      <c r="R1136" s="100">
        <f>Q1136*H1136</f>
        <v>0</v>
      </c>
      <c r="AP1136" s="101" t="s">
        <v>106</v>
      </c>
      <c r="AR1136" s="101" t="s">
        <v>102</v>
      </c>
      <c r="AS1136" s="101" t="s">
        <v>72</v>
      </c>
      <c r="AW1136" s="11" t="s">
        <v>107</v>
      </c>
      <c r="BC1136" s="102" t="e">
        <f>IF(L1136="základní",#REF!,0)</f>
        <v>#REF!</v>
      </c>
      <c r="BD1136" s="102">
        <f>IF(L1136="snížená",#REF!,0)</f>
        <v>0</v>
      </c>
      <c r="BE1136" s="102">
        <f>IF(L1136="zákl. přenesená",#REF!,0)</f>
        <v>0</v>
      </c>
      <c r="BF1136" s="102">
        <f>IF(L1136="sníž. přenesená",#REF!,0)</f>
        <v>0</v>
      </c>
      <c r="BG1136" s="102">
        <f>IF(L1136="nulová",#REF!,0)</f>
        <v>0</v>
      </c>
      <c r="BH1136" s="11" t="s">
        <v>80</v>
      </c>
      <c r="BI1136" s="102" t="e">
        <f>ROUND(#REF!*H1136,2)</f>
        <v>#REF!</v>
      </c>
      <c r="BJ1136" s="11" t="s">
        <v>106</v>
      </c>
      <c r="BK1136" s="101" t="s">
        <v>4340</v>
      </c>
    </row>
    <row r="1137" spans="2:63" s="1" customFormat="1" ht="37.9" customHeight="1">
      <c r="B1137" s="90"/>
      <c r="C1137" s="91" t="s">
        <v>4341</v>
      </c>
      <c r="D1137" s="91" t="s">
        <v>102</v>
      </c>
      <c r="E1137" s="92" t="s">
        <v>4342</v>
      </c>
      <c r="F1137" s="93" t="s">
        <v>4343</v>
      </c>
      <c r="G1137" s="94" t="s">
        <v>111</v>
      </c>
      <c r="H1137" s="95">
        <v>5</v>
      </c>
      <c r="I1137" s="96"/>
      <c r="J1137" s="25"/>
      <c r="K1137" s="97" t="s">
        <v>3</v>
      </c>
      <c r="L1137" s="98" t="s">
        <v>43</v>
      </c>
      <c r="N1137" s="99">
        <f>M1137*H1137</f>
        <v>0</v>
      </c>
      <c r="O1137" s="99">
        <v>0</v>
      </c>
      <c r="P1137" s="99">
        <f>O1137*H1137</f>
        <v>0</v>
      </c>
      <c r="Q1137" s="99">
        <v>0</v>
      </c>
      <c r="R1137" s="100">
        <f>Q1137*H1137</f>
        <v>0</v>
      </c>
      <c r="AP1137" s="101" t="s">
        <v>106</v>
      </c>
      <c r="AR1137" s="101" t="s">
        <v>102</v>
      </c>
      <c r="AS1137" s="101" t="s">
        <v>72</v>
      </c>
      <c r="AW1137" s="11" t="s">
        <v>107</v>
      </c>
      <c r="BC1137" s="102" t="e">
        <f>IF(L1137="základní",#REF!,0)</f>
        <v>#REF!</v>
      </c>
      <c r="BD1137" s="102">
        <f>IF(L1137="snížená",#REF!,0)</f>
        <v>0</v>
      </c>
      <c r="BE1137" s="102">
        <f>IF(L1137="zákl. přenesená",#REF!,0)</f>
        <v>0</v>
      </c>
      <c r="BF1137" s="102">
        <f>IF(L1137="sníž. přenesená",#REF!,0)</f>
        <v>0</v>
      </c>
      <c r="BG1137" s="102">
        <f>IF(L1137="nulová",#REF!,0)</f>
        <v>0</v>
      </c>
      <c r="BH1137" s="11" t="s">
        <v>80</v>
      </c>
      <c r="BI1137" s="102" t="e">
        <f>ROUND(#REF!*H1137,2)</f>
        <v>#REF!</v>
      </c>
      <c r="BJ1137" s="11" t="s">
        <v>106</v>
      </c>
      <c r="BK1137" s="101" t="s">
        <v>4344</v>
      </c>
    </row>
    <row r="1138" spans="2:63" s="1" customFormat="1" ht="37.9" customHeight="1">
      <c r="B1138" s="90"/>
      <c r="C1138" s="91" t="s">
        <v>4345</v>
      </c>
      <c r="D1138" s="91" t="s">
        <v>102</v>
      </c>
      <c r="E1138" s="92" t="s">
        <v>4346</v>
      </c>
      <c r="F1138" s="93" t="s">
        <v>4347</v>
      </c>
      <c r="G1138" s="94" t="s">
        <v>111</v>
      </c>
      <c r="H1138" s="95">
        <v>5</v>
      </c>
      <c r="I1138" s="96"/>
      <c r="J1138" s="25"/>
      <c r="K1138" s="97" t="s">
        <v>3</v>
      </c>
      <c r="L1138" s="98" t="s">
        <v>43</v>
      </c>
      <c r="N1138" s="99">
        <f>M1138*H1138</f>
        <v>0</v>
      </c>
      <c r="O1138" s="99">
        <v>0</v>
      </c>
      <c r="P1138" s="99">
        <f>O1138*H1138</f>
        <v>0</v>
      </c>
      <c r="Q1138" s="99">
        <v>0</v>
      </c>
      <c r="R1138" s="100">
        <f>Q1138*H1138</f>
        <v>0</v>
      </c>
      <c r="AP1138" s="101" t="s">
        <v>106</v>
      </c>
      <c r="AR1138" s="101" t="s">
        <v>102</v>
      </c>
      <c r="AS1138" s="101" t="s">
        <v>72</v>
      </c>
      <c r="AW1138" s="11" t="s">
        <v>107</v>
      </c>
      <c r="BC1138" s="102" t="e">
        <f>IF(L1138="základní",#REF!,0)</f>
        <v>#REF!</v>
      </c>
      <c r="BD1138" s="102">
        <f>IF(L1138="snížená",#REF!,0)</f>
        <v>0</v>
      </c>
      <c r="BE1138" s="102">
        <f>IF(L1138="zákl. přenesená",#REF!,0)</f>
        <v>0</v>
      </c>
      <c r="BF1138" s="102">
        <f>IF(L1138="sníž. přenesená",#REF!,0)</f>
        <v>0</v>
      </c>
      <c r="BG1138" s="102">
        <f>IF(L1138="nulová",#REF!,0)</f>
        <v>0</v>
      </c>
      <c r="BH1138" s="11" t="s">
        <v>80</v>
      </c>
      <c r="BI1138" s="102" t="e">
        <f>ROUND(#REF!*H1138,2)</f>
        <v>#REF!</v>
      </c>
      <c r="BJ1138" s="11" t="s">
        <v>106</v>
      </c>
      <c r="BK1138" s="101" t="s">
        <v>4348</v>
      </c>
    </row>
    <row r="1139" spans="2:63" s="1" customFormat="1" ht="37.9" customHeight="1">
      <c r="B1139" s="90"/>
      <c r="C1139" s="91" t="s">
        <v>4349</v>
      </c>
      <c r="D1139" s="91" t="s">
        <v>102</v>
      </c>
      <c r="E1139" s="92" t="s">
        <v>4350</v>
      </c>
      <c r="F1139" s="93" t="s">
        <v>4351</v>
      </c>
      <c r="G1139" s="94" t="s">
        <v>111</v>
      </c>
      <c r="H1139" s="95">
        <v>5</v>
      </c>
      <c r="I1139" s="96"/>
      <c r="J1139" s="25"/>
      <c r="K1139" s="97" t="s">
        <v>3</v>
      </c>
      <c r="L1139" s="98" t="s">
        <v>43</v>
      </c>
      <c r="N1139" s="99">
        <f>M1139*H1139</f>
        <v>0</v>
      </c>
      <c r="O1139" s="99">
        <v>0</v>
      </c>
      <c r="P1139" s="99">
        <f>O1139*H1139</f>
        <v>0</v>
      </c>
      <c r="Q1139" s="99">
        <v>0</v>
      </c>
      <c r="R1139" s="100">
        <f>Q1139*H1139</f>
        <v>0</v>
      </c>
      <c r="AP1139" s="101" t="s">
        <v>106</v>
      </c>
      <c r="AR1139" s="101" t="s">
        <v>102</v>
      </c>
      <c r="AS1139" s="101" t="s">
        <v>72</v>
      </c>
      <c r="AW1139" s="11" t="s">
        <v>107</v>
      </c>
      <c r="BC1139" s="102" t="e">
        <f>IF(L1139="základní",#REF!,0)</f>
        <v>#REF!</v>
      </c>
      <c r="BD1139" s="102">
        <f>IF(L1139="snížená",#REF!,0)</f>
        <v>0</v>
      </c>
      <c r="BE1139" s="102">
        <f>IF(L1139="zákl. přenesená",#REF!,0)</f>
        <v>0</v>
      </c>
      <c r="BF1139" s="102">
        <f>IF(L1139="sníž. přenesená",#REF!,0)</f>
        <v>0</v>
      </c>
      <c r="BG1139" s="102">
        <f>IF(L1139="nulová",#REF!,0)</f>
        <v>0</v>
      </c>
      <c r="BH1139" s="11" t="s">
        <v>80</v>
      </c>
      <c r="BI1139" s="102" t="e">
        <f>ROUND(#REF!*H1139,2)</f>
        <v>#REF!</v>
      </c>
      <c r="BJ1139" s="11" t="s">
        <v>106</v>
      </c>
      <c r="BK1139" s="101" t="s">
        <v>4352</v>
      </c>
    </row>
    <row r="1140" spans="2:63" s="1" customFormat="1" ht="37.9" customHeight="1">
      <c r="B1140" s="90"/>
      <c r="C1140" s="91" t="s">
        <v>4353</v>
      </c>
      <c r="D1140" s="91" t="s">
        <v>102</v>
      </c>
      <c r="E1140" s="92" t="s">
        <v>4354</v>
      </c>
      <c r="F1140" s="93" t="s">
        <v>4355</v>
      </c>
      <c r="G1140" s="94" t="s">
        <v>111</v>
      </c>
      <c r="H1140" s="95">
        <v>5</v>
      </c>
      <c r="I1140" s="96"/>
      <c r="J1140" s="25"/>
      <c r="K1140" s="97" t="s">
        <v>3</v>
      </c>
      <c r="L1140" s="98" t="s">
        <v>43</v>
      </c>
      <c r="N1140" s="99">
        <f>M1140*H1140</f>
        <v>0</v>
      </c>
      <c r="O1140" s="99">
        <v>0</v>
      </c>
      <c r="P1140" s="99">
        <f>O1140*H1140</f>
        <v>0</v>
      </c>
      <c r="Q1140" s="99">
        <v>0</v>
      </c>
      <c r="R1140" s="100">
        <f>Q1140*H1140</f>
        <v>0</v>
      </c>
      <c r="AP1140" s="101" t="s">
        <v>106</v>
      </c>
      <c r="AR1140" s="101" t="s">
        <v>102</v>
      </c>
      <c r="AS1140" s="101" t="s">
        <v>72</v>
      </c>
      <c r="AW1140" s="11" t="s">
        <v>107</v>
      </c>
      <c r="BC1140" s="102" t="e">
        <f>IF(L1140="základní",#REF!,0)</f>
        <v>#REF!</v>
      </c>
      <c r="BD1140" s="102">
        <f>IF(L1140="snížená",#REF!,0)</f>
        <v>0</v>
      </c>
      <c r="BE1140" s="102">
        <f>IF(L1140="zákl. přenesená",#REF!,0)</f>
        <v>0</v>
      </c>
      <c r="BF1140" s="102">
        <f>IF(L1140="sníž. přenesená",#REF!,0)</f>
        <v>0</v>
      </c>
      <c r="BG1140" s="102">
        <f>IF(L1140="nulová",#REF!,0)</f>
        <v>0</v>
      </c>
      <c r="BH1140" s="11" t="s">
        <v>80</v>
      </c>
      <c r="BI1140" s="102" t="e">
        <f>ROUND(#REF!*H1140,2)</f>
        <v>#REF!</v>
      </c>
      <c r="BJ1140" s="11" t="s">
        <v>106</v>
      </c>
      <c r="BK1140" s="101" t="s">
        <v>4356</v>
      </c>
    </row>
    <row r="1141" spans="2:63" s="1" customFormat="1" ht="37.9" customHeight="1">
      <c r="B1141" s="90"/>
      <c r="C1141" s="91" t="s">
        <v>4357</v>
      </c>
      <c r="D1141" s="91" t="s">
        <v>102</v>
      </c>
      <c r="E1141" s="92" t="s">
        <v>4358</v>
      </c>
      <c r="F1141" s="93" t="s">
        <v>4359</v>
      </c>
      <c r="G1141" s="94" t="s">
        <v>111</v>
      </c>
      <c r="H1141" s="95">
        <v>5</v>
      </c>
      <c r="I1141" s="96"/>
      <c r="J1141" s="25"/>
      <c r="K1141" s="97" t="s">
        <v>3</v>
      </c>
      <c r="L1141" s="98" t="s">
        <v>43</v>
      </c>
      <c r="N1141" s="99">
        <f>M1141*H1141</f>
        <v>0</v>
      </c>
      <c r="O1141" s="99">
        <v>0</v>
      </c>
      <c r="P1141" s="99">
        <f>O1141*H1141</f>
        <v>0</v>
      </c>
      <c r="Q1141" s="99">
        <v>0</v>
      </c>
      <c r="R1141" s="100">
        <f>Q1141*H1141</f>
        <v>0</v>
      </c>
      <c r="AP1141" s="101" t="s">
        <v>106</v>
      </c>
      <c r="AR1141" s="101" t="s">
        <v>102</v>
      </c>
      <c r="AS1141" s="101" t="s">
        <v>72</v>
      </c>
      <c r="AW1141" s="11" t="s">
        <v>107</v>
      </c>
      <c r="BC1141" s="102" t="e">
        <f>IF(L1141="základní",#REF!,0)</f>
        <v>#REF!</v>
      </c>
      <c r="BD1141" s="102">
        <f>IF(L1141="snížená",#REF!,0)</f>
        <v>0</v>
      </c>
      <c r="BE1141" s="102">
        <f>IF(L1141="zákl. přenesená",#REF!,0)</f>
        <v>0</v>
      </c>
      <c r="BF1141" s="102">
        <f>IF(L1141="sníž. přenesená",#REF!,0)</f>
        <v>0</v>
      </c>
      <c r="BG1141" s="102">
        <f>IF(L1141="nulová",#REF!,0)</f>
        <v>0</v>
      </c>
      <c r="BH1141" s="11" t="s">
        <v>80</v>
      </c>
      <c r="BI1141" s="102" t="e">
        <f>ROUND(#REF!*H1141,2)</f>
        <v>#REF!</v>
      </c>
      <c r="BJ1141" s="11" t="s">
        <v>106</v>
      </c>
      <c r="BK1141" s="101" t="s">
        <v>4360</v>
      </c>
    </row>
    <row r="1142" spans="2:63" s="1" customFormat="1" ht="37.9" customHeight="1">
      <c r="B1142" s="90"/>
      <c r="C1142" s="91" t="s">
        <v>4361</v>
      </c>
      <c r="D1142" s="91" t="s">
        <v>102</v>
      </c>
      <c r="E1142" s="92" t="s">
        <v>4362</v>
      </c>
      <c r="F1142" s="93" t="s">
        <v>4363</v>
      </c>
      <c r="G1142" s="94" t="s">
        <v>111</v>
      </c>
      <c r="H1142" s="95">
        <v>5</v>
      </c>
      <c r="I1142" s="96"/>
      <c r="J1142" s="25"/>
      <c r="K1142" s="97" t="s">
        <v>3</v>
      </c>
      <c r="L1142" s="98" t="s">
        <v>43</v>
      </c>
      <c r="N1142" s="99">
        <f>M1142*H1142</f>
        <v>0</v>
      </c>
      <c r="O1142" s="99">
        <v>0</v>
      </c>
      <c r="P1142" s="99">
        <f>O1142*H1142</f>
        <v>0</v>
      </c>
      <c r="Q1142" s="99">
        <v>0</v>
      </c>
      <c r="R1142" s="100">
        <f>Q1142*H1142</f>
        <v>0</v>
      </c>
      <c r="AP1142" s="101" t="s">
        <v>106</v>
      </c>
      <c r="AR1142" s="101" t="s">
        <v>102</v>
      </c>
      <c r="AS1142" s="101" t="s">
        <v>72</v>
      </c>
      <c r="AW1142" s="11" t="s">
        <v>107</v>
      </c>
      <c r="BC1142" s="102" t="e">
        <f>IF(L1142="základní",#REF!,0)</f>
        <v>#REF!</v>
      </c>
      <c r="BD1142" s="102">
        <f>IF(L1142="snížená",#REF!,0)</f>
        <v>0</v>
      </c>
      <c r="BE1142" s="102">
        <f>IF(L1142="zákl. přenesená",#REF!,0)</f>
        <v>0</v>
      </c>
      <c r="BF1142" s="102">
        <f>IF(L1142="sníž. přenesená",#REF!,0)</f>
        <v>0</v>
      </c>
      <c r="BG1142" s="102">
        <f>IF(L1142="nulová",#REF!,0)</f>
        <v>0</v>
      </c>
      <c r="BH1142" s="11" t="s">
        <v>80</v>
      </c>
      <c r="BI1142" s="102" t="e">
        <f>ROUND(#REF!*H1142,2)</f>
        <v>#REF!</v>
      </c>
      <c r="BJ1142" s="11" t="s">
        <v>106</v>
      </c>
      <c r="BK1142" s="101" t="s">
        <v>4364</v>
      </c>
    </row>
    <row r="1143" spans="2:63" s="1" customFormat="1" ht="37.9" customHeight="1">
      <c r="B1143" s="90"/>
      <c r="C1143" s="91" t="s">
        <v>4365</v>
      </c>
      <c r="D1143" s="91" t="s">
        <v>102</v>
      </c>
      <c r="E1143" s="92" t="s">
        <v>4366</v>
      </c>
      <c r="F1143" s="93" t="s">
        <v>4367</v>
      </c>
      <c r="G1143" s="94" t="s">
        <v>111</v>
      </c>
      <c r="H1143" s="95">
        <v>5</v>
      </c>
      <c r="I1143" s="96"/>
      <c r="J1143" s="25"/>
      <c r="K1143" s="97" t="s">
        <v>3</v>
      </c>
      <c r="L1143" s="98" t="s">
        <v>43</v>
      </c>
      <c r="N1143" s="99">
        <f>M1143*H1143</f>
        <v>0</v>
      </c>
      <c r="O1143" s="99">
        <v>0</v>
      </c>
      <c r="P1143" s="99">
        <f>O1143*H1143</f>
        <v>0</v>
      </c>
      <c r="Q1143" s="99">
        <v>0</v>
      </c>
      <c r="R1143" s="100">
        <f>Q1143*H1143</f>
        <v>0</v>
      </c>
      <c r="AP1143" s="101" t="s">
        <v>106</v>
      </c>
      <c r="AR1143" s="101" t="s">
        <v>102</v>
      </c>
      <c r="AS1143" s="101" t="s">
        <v>72</v>
      </c>
      <c r="AW1143" s="11" t="s">
        <v>107</v>
      </c>
      <c r="BC1143" s="102" t="e">
        <f>IF(L1143="základní",#REF!,0)</f>
        <v>#REF!</v>
      </c>
      <c r="BD1143" s="102">
        <f>IF(L1143="snížená",#REF!,0)</f>
        <v>0</v>
      </c>
      <c r="BE1143" s="102">
        <f>IF(L1143="zákl. přenesená",#REF!,0)</f>
        <v>0</v>
      </c>
      <c r="BF1143" s="102">
        <f>IF(L1143="sníž. přenesená",#REF!,0)</f>
        <v>0</v>
      </c>
      <c r="BG1143" s="102">
        <f>IF(L1143="nulová",#REF!,0)</f>
        <v>0</v>
      </c>
      <c r="BH1143" s="11" t="s">
        <v>80</v>
      </c>
      <c r="BI1143" s="102" t="e">
        <f>ROUND(#REF!*H1143,2)</f>
        <v>#REF!</v>
      </c>
      <c r="BJ1143" s="11" t="s">
        <v>106</v>
      </c>
      <c r="BK1143" s="101" t="s">
        <v>4368</v>
      </c>
    </row>
    <row r="1144" spans="2:63" s="1" customFormat="1" ht="37.9" customHeight="1">
      <c r="B1144" s="90"/>
      <c r="C1144" s="91" t="s">
        <v>4369</v>
      </c>
      <c r="D1144" s="91" t="s">
        <v>102</v>
      </c>
      <c r="E1144" s="92" t="s">
        <v>4370</v>
      </c>
      <c r="F1144" s="93" t="s">
        <v>4371</v>
      </c>
      <c r="G1144" s="94" t="s">
        <v>111</v>
      </c>
      <c r="H1144" s="95">
        <v>5</v>
      </c>
      <c r="I1144" s="96"/>
      <c r="J1144" s="25"/>
      <c r="K1144" s="97" t="s">
        <v>3</v>
      </c>
      <c r="L1144" s="98" t="s">
        <v>43</v>
      </c>
      <c r="N1144" s="99">
        <f>M1144*H1144</f>
        <v>0</v>
      </c>
      <c r="O1144" s="99">
        <v>0</v>
      </c>
      <c r="P1144" s="99">
        <f>O1144*H1144</f>
        <v>0</v>
      </c>
      <c r="Q1144" s="99">
        <v>0</v>
      </c>
      <c r="R1144" s="100">
        <f>Q1144*H1144</f>
        <v>0</v>
      </c>
      <c r="AP1144" s="101" t="s">
        <v>106</v>
      </c>
      <c r="AR1144" s="101" t="s">
        <v>102</v>
      </c>
      <c r="AS1144" s="101" t="s">
        <v>72</v>
      </c>
      <c r="AW1144" s="11" t="s">
        <v>107</v>
      </c>
      <c r="BC1144" s="102" t="e">
        <f>IF(L1144="základní",#REF!,0)</f>
        <v>#REF!</v>
      </c>
      <c r="BD1144" s="102">
        <f>IF(L1144="snížená",#REF!,0)</f>
        <v>0</v>
      </c>
      <c r="BE1144" s="102">
        <f>IF(L1144="zákl. přenesená",#REF!,0)</f>
        <v>0</v>
      </c>
      <c r="BF1144" s="102">
        <f>IF(L1144="sníž. přenesená",#REF!,0)</f>
        <v>0</v>
      </c>
      <c r="BG1144" s="102">
        <f>IF(L1144="nulová",#REF!,0)</f>
        <v>0</v>
      </c>
      <c r="BH1144" s="11" t="s">
        <v>80</v>
      </c>
      <c r="BI1144" s="102" t="e">
        <f>ROUND(#REF!*H1144,2)</f>
        <v>#REF!</v>
      </c>
      <c r="BJ1144" s="11" t="s">
        <v>106</v>
      </c>
      <c r="BK1144" s="101" t="s">
        <v>4372</v>
      </c>
    </row>
    <row r="1145" spans="2:63" s="1" customFormat="1" ht="37.9" customHeight="1">
      <c r="B1145" s="90"/>
      <c r="C1145" s="91" t="s">
        <v>4373</v>
      </c>
      <c r="D1145" s="91" t="s">
        <v>102</v>
      </c>
      <c r="E1145" s="92" t="s">
        <v>4374</v>
      </c>
      <c r="F1145" s="93" t="s">
        <v>4375</v>
      </c>
      <c r="G1145" s="94" t="s">
        <v>111</v>
      </c>
      <c r="H1145" s="95">
        <v>5</v>
      </c>
      <c r="I1145" s="96"/>
      <c r="J1145" s="25"/>
      <c r="K1145" s="97" t="s">
        <v>3</v>
      </c>
      <c r="L1145" s="98" t="s">
        <v>43</v>
      </c>
      <c r="N1145" s="99">
        <f>M1145*H1145</f>
        <v>0</v>
      </c>
      <c r="O1145" s="99">
        <v>0</v>
      </c>
      <c r="P1145" s="99">
        <f>O1145*H1145</f>
        <v>0</v>
      </c>
      <c r="Q1145" s="99">
        <v>0</v>
      </c>
      <c r="R1145" s="100">
        <f>Q1145*H1145</f>
        <v>0</v>
      </c>
      <c r="AP1145" s="101" t="s">
        <v>106</v>
      </c>
      <c r="AR1145" s="101" t="s">
        <v>102</v>
      </c>
      <c r="AS1145" s="101" t="s">
        <v>72</v>
      </c>
      <c r="AW1145" s="11" t="s">
        <v>107</v>
      </c>
      <c r="BC1145" s="102" t="e">
        <f>IF(L1145="základní",#REF!,0)</f>
        <v>#REF!</v>
      </c>
      <c r="BD1145" s="102">
        <f>IF(L1145="snížená",#REF!,0)</f>
        <v>0</v>
      </c>
      <c r="BE1145" s="102">
        <f>IF(L1145="zákl. přenesená",#REF!,0)</f>
        <v>0</v>
      </c>
      <c r="BF1145" s="102">
        <f>IF(L1145="sníž. přenesená",#REF!,0)</f>
        <v>0</v>
      </c>
      <c r="BG1145" s="102">
        <f>IF(L1145="nulová",#REF!,0)</f>
        <v>0</v>
      </c>
      <c r="BH1145" s="11" t="s">
        <v>80</v>
      </c>
      <c r="BI1145" s="102" t="e">
        <f>ROUND(#REF!*H1145,2)</f>
        <v>#REF!</v>
      </c>
      <c r="BJ1145" s="11" t="s">
        <v>106</v>
      </c>
      <c r="BK1145" s="101" t="s">
        <v>4376</v>
      </c>
    </row>
    <row r="1146" spans="2:63" s="1" customFormat="1" ht="37.9" customHeight="1">
      <c r="B1146" s="90"/>
      <c r="C1146" s="91" t="s">
        <v>4377</v>
      </c>
      <c r="D1146" s="91" t="s">
        <v>102</v>
      </c>
      <c r="E1146" s="92" t="s">
        <v>4378</v>
      </c>
      <c r="F1146" s="93" t="s">
        <v>4379</v>
      </c>
      <c r="G1146" s="94" t="s">
        <v>111</v>
      </c>
      <c r="H1146" s="95">
        <v>5</v>
      </c>
      <c r="I1146" s="96"/>
      <c r="J1146" s="25"/>
      <c r="K1146" s="97" t="s">
        <v>3</v>
      </c>
      <c r="L1146" s="98" t="s">
        <v>43</v>
      </c>
      <c r="N1146" s="99">
        <f>M1146*H1146</f>
        <v>0</v>
      </c>
      <c r="O1146" s="99">
        <v>0</v>
      </c>
      <c r="P1146" s="99">
        <f>O1146*H1146</f>
        <v>0</v>
      </c>
      <c r="Q1146" s="99">
        <v>0</v>
      </c>
      <c r="R1146" s="100">
        <f>Q1146*H1146</f>
        <v>0</v>
      </c>
      <c r="AP1146" s="101" t="s">
        <v>106</v>
      </c>
      <c r="AR1146" s="101" t="s">
        <v>102</v>
      </c>
      <c r="AS1146" s="101" t="s">
        <v>72</v>
      </c>
      <c r="AW1146" s="11" t="s">
        <v>107</v>
      </c>
      <c r="BC1146" s="102" t="e">
        <f>IF(L1146="základní",#REF!,0)</f>
        <v>#REF!</v>
      </c>
      <c r="BD1146" s="102">
        <f>IF(L1146="snížená",#REF!,0)</f>
        <v>0</v>
      </c>
      <c r="BE1146" s="102">
        <f>IF(L1146="zákl. přenesená",#REF!,0)</f>
        <v>0</v>
      </c>
      <c r="BF1146" s="102">
        <f>IF(L1146="sníž. přenesená",#REF!,0)</f>
        <v>0</v>
      </c>
      <c r="BG1146" s="102">
        <f>IF(L1146="nulová",#REF!,0)</f>
        <v>0</v>
      </c>
      <c r="BH1146" s="11" t="s">
        <v>80</v>
      </c>
      <c r="BI1146" s="102" t="e">
        <f>ROUND(#REF!*H1146,2)</f>
        <v>#REF!</v>
      </c>
      <c r="BJ1146" s="11" t="s">
        <v>106</v>
      </c>
      <c r="BK1146" s="101" t="s">
        <v>4380</v>
      </c>
    </row>
    <row r="1147" spans="2:63" s="1" customFormat="1" ht="37.9" customHeight="1">
      <c r="B1147" s="90"/>
      <c r="C1147" s="91" t="s">
        <v>4381</v>
      </c>
      <c r="D1147" s="91" t="s">
        <v>102</v>
      </c>
      <c r="E1147" s="92" t="s">
        <v>4382</v>
      </c>
      <c r="F1147" s="93" t="s">
        <v>4383</v>
      </c>
      <c r="G1147" s="94" t="s">
        <v>111</v>
      </c>
      <c r="H1147" s="95">
        <v>5</v>
      </c>
      <c r="I1147" s="96"/>
      <c r="J1147" s="25"/>
      <c r="K1147" s="97" t="s">
        <v>3</v>
      </c>
      <c r="L1147" s="98" t="s">
        <v>43</v>
      </c>
      <c r="N1147" s="99">
        <f>M1147*H1147</f>
        <v>0</v>
      </c>
      <c r="O1147" s="99">
        <v>0</v>
      </c>
      <c r="P1147" s="99">
        <f>O1147*H1147</f>
        <v>0</v>
      </c>
      <c r="Q1147" s="99">
        <v>0</v>
      </c>
      <c r="R1147" s="100">
        <f>Q1147*H1147</f>
        <v>0</v>
      </c>
      <c r="AP1147" s="101" t="s">
        <v>106</v>
      </c>
      <c r="AR1147" s="101" t="s">
        <v>102</v>
      </c>
      <c r="AS1147" s="101" t="s">
        <v>72</v>
      </c>
      <c r="AW1147" s="11" t="s">
        <v>107</v>
      </c>
      <c r="BC1147" s="102" t="e">
        <f>IF(L1147="základní",#REF!,0)</f>
        <v>#REF!</v>
      </c>
      <c r="BD1147" s="102">
        <f>IF(L1147="snížená",#REF!,0)</f>
        <v>0</v>
      </c>
      <c r="BE1147" s="102">
        <f>IF(L1147="zákl. přenesená",#REF!,0)</f>
        <v>0</v>
      </c>
      <c r="BF1147" s="102">
        <f>IF(L1147="sníž. přenesená",#REF!,0)</f>
        <v>0</v>
      </c>
      <c r="BG1147" s="102">
        <f>IF(L1147="nulová",#REF!,0)</f>
        <v>0</v>
      </c>
      <c r="BH1147" s="11" t="s">
        <v>80</v>
      </c>
      <c r="BI1147" s="102" t="e">
        <f>ROUND(#REF!*H1147,2)</f>
        <v>#REF!</v>
      </c>
      <c r="BJ1147" s="11" t="s">
        <v>106</v>
      </c>
      <c r="BK1147" s="101" t="s">
        <v>4384</v>
      </c>
    </row>
    <row r="1148" spans="2:63" s="1" customFormat="1" ht="44.25" customHeight="1">
      <c r="B1148" s="90"/>
      <c r="C1148" s="91" t="s">
        <v>4385</v>
      </c>
      <c r="D1148" s="91" t="s">
        <v>102</v>
      </c>
      <c r="E1148" s="92" t="s">
        <v>4386</v>
      </c>
      <c r="F1148" s="93" t="s">
        <v>4387</v>
      </c>
      <c r="G1148" s="94" t="s">
        <v>111</v>
      </c>
      <c r="H1148" s="95">
        <v>5</v>
      </c>
      <c r="I1148" s="96"/>
      <c r="J1148" s="25"/>
      <c r="K1148" s="97" t="s">
        <v>3</v>
      </c>
      <c r="L1148" s="98" t="s">
        <v>43</v>
      </c>
      <c r="N1148" s="99">
        <f>M1148*H1148</f>
        <v>0</v>
      </c>
      <c r="O1148" s="99">
        <v>0</v>
      </c>
      <c r="P1148" s="99">
        <f>O1148*H1148</f>
        <v>0</v>
      </c>
      <c r="Q1148" s="99">
        <v>0</v>
      </c>
      <c r="R1148" s="100">
        <f>Q1148*H1148</f>
        <v>0</v>
      </c>
      <c r="AP1148" s="101" t="s">
        <v>106</v>
      </c>
      <c r="AR1148" s="101" t="s">
        <v>102</v>
      </c>
      <c r="AS1148" s="101" t="s">
        <v>72</v>
      </c>
      <c r="AW1148" s="11" t="s">
        <v>107</v>
      </c>
      <c r="BC1148" s="102" t="e">
        <f>IF(L1148="základní",#REF!,0)</f>
        <v>#REF!</v>
      </c>
      <c r="BD1148" s="102">
        <f>IF(L1148="snížená",#REF!,0)</f>
        <v>0</v>
      </c>
      <c r="BE1148" s="102">
        <f>IF(L1148="zákl. přenesená",#REF!,0)</f>
        <v>0</v>
      </c>
      <c r="BF1148" s="102">
        <f>IF(L1148="sníž. přenesená",#REF!,0)</f>
        <v>0</v>
      </c>
      <c r="BG1148" s="102">
        <f>IF(L1148="nulová",#REF!,0)</f>
        <v>0</v>
      </c>
      <c r="BH1148" s="11" t="s">
        <v>80</v>
      </c>
      <c r="BI1148" s="102" t="e">
        <f>ROUND(#REF!*H1148,2)</f>
        <v>#REF!</v>
      </c>
      <c r="BJ1148" s="11" t="s">
        <v>106</v>
      </c>
      <c r="BK1148" s="101" t="s">
        <v>4388</v>
      </c>
    </row>
    <row r="1149" spans="2:63" s="1" customFormat="1" ht="37.9" customHeight="1">
      <c r="B1149" s="90"/>
      <c r="C1149" s="91" t="s">
        <v>4389</v>
      </c>
      <c r="D1149" s="91" t="s">
        <v>102</v>
      </c>
      <c r="E1149" s="92" t="s">
        <v>4390</v>
      </c>
      <c r="F1149" s="93" t="s">
        <v>4391</v>
      </c>
      <c r="G1149" s="94" t="s">
        <v>111</v>
      </c>
      <c r="H1149" s="95">
        <v>5</v>
      </c>
      <c r="I1149" s="96"/>
      <c r="J1149" s="25"/>
      <c r="K1149" s="97" t="s">
        <v>3</v>
      </c>
      <c r="L1149" s="98" t="s">
        <v>43</v>
      </c>
      <c r="N1149" s="99">
        <f>M1149*H1149</f>
        <v>0</v>
      </c>
      <c r="O1149" s="99">
        <v>0</v>
      </c>
      <c r="P1149" s="99">
        <f>O1149*H1149</f>
        <v>0</v>
      </c>
      <c r="Q1149" s="99">
        <v>0</v>
      </c>
      <c r="R1149" s="100">
        <f>Q1149*H1149</f>
        <v>0</v>
      </c>
      <c r="AP1149" s="101" t="s">
        <v>106</v>
      </c>
      <c r="AR1149" s="101" t="s">
        <v>102</v>
      </c>
      <c r="AS1149" s="101" t="s">
        <v>72</v>
      </c>
      <c r="AW1149" s="11" t="s">
        <v>107</v>
      </c>
      <c r="BC1149" s="102" t="e">
        <f>IF(L1149="základní",#REF!,0)</f>
        <v>#REF!</v>
      </c>
      <c r="BD1149" s="102">
        <f>IF(L1149="snížená",#REF!,0)</f>
        <v>0</v>
      </c>
      <c r="BE1149" s="102">
        <f>IF(L1149="zákl. přenesená",#REF!,0)</f>
        <v>0</v>
      </c>
      <c r="BF1149" s="102">
        <f>IF(L1149="sníž. přenesená",#REF!,0)</f>
        <v>0</v>
      </c>
      <c r="BG1149" s="102">
        <f>IF(L1149="nulová",#REF!,0)</f>
        <v>0</v>
      </c>
      <c r="BH1149" s="11" t="s">
        <v>80</v>
      </c>
      <c r="BI1149" s="102" t="e">
        <f>ROUND(#REF!*H1149,2)</f>
        <v>#REF!</v>
      </c>
      <c r="BJ1149" s="11" t="s">
        <v>106</v>
      </c>
      <c r="BK1149" s="101" t="s">
        <v>4392</v>
      </c>
    </row>
    <row r="1150" spans="2:63" s="1" customFormat="1" ht="37.9" customHeight="1">
      <c r="B1150" s="90"/>
      <c r="C1150" s="91" t="s">
        <v>4393</v>
      </c>
      <c r="D1150" s="91" t="s">
        <v>102</v>
      </c>
      <c r="E1150" s="92" t="s">
        <v>4394</v>
      </c>
      <c r="F1150" s="93" t="s">
        <v>4395</v>
      </c>
      <c r="G1150" s="94" t="s">
        <v>111</v>
      </c>
      <c r="H1150" s="95">
        <v>5</v>
      </c>
      <c r="I1150" s="96"/>
      <c r="J1150" s="25"/>
      <c r="K1150" s="97" t="s">
        <v>3</v>
      </c>
      <c r="L1150" s="98" t="s">
        <v>43</v>
      </c>
      <c r="N1150" s="99">
        <f>M1150*H1150</f>
        <v>0</v>
      </c>
      <c r="O1150" s="99">
        <v>0</v>
      </c>
      <c r="P1150" s="99">
        <f>O1150*H1150</f>
        <v>0</v>
      </c>
      <c r="Q1150" s="99">
        <v>0</v>
      </c>
      <c r="R1150" s="100">
        <f>Q1150*H1150</f>
        <v>0</v>
      </c>
      <c r="AP1150" s="101" t="s">
        <v>106</v>
      </c>
      <c r="AR1150" s="101" t="s">
        <v>102</v>
      </c>
      <c r="AS1150" s="101" t="s">
        <v>72</v>
      </c>
      <c r="AW1150" s="11" t="s">
        <v>107</v>
      </c>
      <c r="BC1150" s="102" t="e">
        <f>IF(L1150="základní",#REF!,0)</f>
        <v>#REF!</v>
      </c>
      <c r="BD1150" s="102">
        <f>IF(L1150="snížená",#REF!,0)</f>
        <v>0</v>
      </c>
      <c r="BE1150" s="102">
        <f>IF(L1150="zákl. přenesená",#REF!,0)</f>
        <v>0</v>
      </c>
      <c r="BF1150" s="102">
        <f>IF(L1150="sníž. přenesená",#REF!,0)</f>
        <v>0</v>
      </c>
      <c r="BG1150" s="102">
        <f>IF(L1150="nulová",#REF!,0)</f>
        <v>0</v>
      </c>
      <c r="BH1150" s="11" t="s">
        <v>80</v>
      </c>
      <c r="BI1150" s="102" t="e">
        <f>ROUND(#REF!*H1150,2)</f>
        <v>#REF!</v>
      </c>
      <c r="BJ1150" s="11" t="s">
        <v>106</v>
      </c>
      <c r="BK1150" s="101" t="s">
        <v>4396</v>
      </c>
    </row>
    <row r="1151" spans="2:63" s="1" customFormat="1" ht="37.9" customHeight="1">
      <c r="B1151" s="90"/>
      <c r="C1151" s="91" t="s">
        <v>4397</v>
      </c>
      <c r="D1151" s="91" t="s">
        <v>102</v>
      </c>
      <c r="E1151" s="92" t="s">
        <v>4398</v>
      </c>
      <c r="F1151" s="93" t="s">
        <v>4399</v>
      </c>
      <c r="G1151" s="94" t="s">
        <v>111</v>
      </c>
      <c r="H1151" s="95">
        <v>5</v>
      </c>
      <c r="I1151" s="96"/>
      <c r="J1151" s="25"/>
      <c r="K1151" s="97" t="s">
        <v>3</v>
      </c>
      <c r="L1151" s="98" t="s">
        <v>43</v>
      </c>
      <c r="N1151" s="99">
        <f>M1151*H1151</f>
        <v>0</v>
      </c>
      <c r="O1151" s="99">
        <v>0</v>
      </c>
      <c r="P1151" s="99">
        <f>O1151*H1151</f>
        <v>0</v>
      </c>
      <c r="Q1151" s="99">
        <v>0</v>
      </c>
      <c r="R1151" s="100">
        <f>Q1151*H1151</f>
        <v>0</v>
      </c>
      <c r="AP1151" s="101" t="s">
        <v>106</v>
      </c>
      <c r="AR1151" s="101" t="s">
        <v>102</v>
      </c>
      <c r="AS1151" s="101" t="s">
        <v>72</v>
      </c>
      <c r="AW1151" s="11" t="s">
        <v>107</v>
      </c>
      <c r="BC1151" s="102" t="e">
        <f>IF(L1151="základní",#REF!,0)</f>
        <v>#REF!</v>
      </c>
      <c r="BD1151" s="102">
        <f>IF(L1151="snížená",#REF!,0)</f>
        <v>0</v>
      </c>
      <c r="BE1151" s="102">
        <f>IF(L1151="zákl. přenesená",#REF!,0)</f>
        <v>0</v>
      </c>
      <c r="BF1151" s="102">
        <f>IF(L1151="sníž. přenesená",#REF!,0)</f>
        <v>0</v>
      </c>
      <c r="BG1151" s="102">
        <f>IF(L1151="nulová",#REF!,0)</f>
        <v>0</v>
      </c>
      <c r="BH1151" s="11" t="s">
        <v>80</v>
      </c>
      <c r="BI1151" s="102" t="e">
        <f>ROUND(#REF!*H1151,2)</f>
        <v>#REF!</v>
      </c>
      <c r="BJ1151" s="11" t="s">
        <v>106</v>
      </c>
      <c r="BK1151" s="101" t="s">
        <v>4400</v>
      </c>
    </row>
    <row r="1152" spans="2:63" s="1" customFormat="1" ht="37.9" customHeight="1">
      <c r="B1152" s="90"/>
      <c r="C1152" s="91" t="s">
        <v>4401</v>
      </c>
      <c r="D1152" s="91" t="s">
        <v>102</v>
      </c>
      <c r="E1152" s="92" t="s">
        <v>4402</v>
      </c>
      <c r="F1152" s="93" t="s">
        <v>4403</v>
      </c>
      <c r="G1152" s="94" t="s">
        <v>111</v>
      </c>
      <c r="H1152" s="95">
        <v>5</v>
      </c>
      <c r="I1152" s="96"/>
      <c r="J1152" s="25"/>
      <c r="K1152" s="97" t="s">
        <v>3</v>
      </c>
      <c r="L1152" s="98" t="s">
        <v>43</v>
      </c>
      <c r="N1152" s="99">
        <f>M1152*H1152</f>
        <v>0</v>
      </c>
      <c r="O1152" s="99">
        <v>0</v>
      </c>
      <c r="P1152" s="99">
        <f>O1152*H1152</f>
        <v>0</v>
      </c>
      <c r="Q1152" s="99">
        <v>0</v>
      </c>
      <c r="R1152" s="100">
        <f>Q1152*H1152</f>
        <v>0</v>
      </c>
      <c r="AP1152" s="101" t="s">
        <v>106</v>
      </c>
      <c r="AR1152" s="101" t="s">
        <v>102</v>
      </c>
      <c r="AS1152" s="101" t="s">
        <v>72</v>
      </c>
      <c r="AW1152" s="11" t="s">
        <v>107</v>
      </c>
      <c r="BC1152" s="102" t="e">
        <f>IF(L1152="základní",#REF!,0)</f>
        <v>#REF!</v>
      </c>
      <c r="BD1152" s="102">
        <f>IF(L1152="snížená",#REF!,0)</f>
        <v>0</v>
      </c>
      <c r="BE1152" s="102">
        <f>IF(L1152="zákl. přenesená",#REF!,0)</f>
        <v>0</v>
      </c>
      <c r="BF1152" s="102">
        <f>IF(L1152="sníž. přenesená",#REF!,0)</f>
        <v>0</v>
      </c>
      <c r="BG1152" s="102">
        <f>IF(L1152="nulová",#REF!,0)</f>
        <v>0</v>
      </c>
      <c r="BH1152" s="11" t="s">
        <v>80</v>
      </c>
      <c r="BI1152" s="102" t="e">
        <f>ROUND(#REF!*H1152,2)</f>
        <v>#REF!</v>
      </c>
      <c r="BJ1152" s="11" t="s">
        <v>106</v>
      </c>
      <c r="BK1152" s="101" t="s">
        <v>4404</v>
      </c>
    </row>
    <row r="1153" spans="2:63" s="1" customFormat="1" ht="37.9" customHeight="1">
      <c r="B1153" s="90"/>
      <c r="C1153" s="91" t="s">
        <v>4405</v>
      </c>
      <c r="D1153" s="91" t="s">
        <v>102</v>
      </c>
      <c r="E1153" s="92" t="s">
        <v>4406</v>
      </c>
      <c r="F1153" s="93" t="s">
        <v>4407</v>
      </c>
      <c r="G1153" s="94" t="s">
        <v>111</v>
      </c>
      <c r="H1153" s="95">
        <v>5</v>
      </c>
      <c r="I1153" s="96"/>
      <c r="J1153" s="25"/>
      <c r="K1153" s="97" t="s">
        <v>3</v>
      </c>
      <c r="L1153" s="98" t="s">
        <v>43</v>
      </c>
      <c r="N1153" s="99">
        <f>M1153*H1153</f>
        <v>0</v>
      </c>
      <c r="O1153" s="99">
        <v>0</v>
      </c>
      <c r="P1153" s="99">
        <f>O1153*H1153</f>
        <v>0</v>
      </c>
      <c r="Q1153" s="99">
        <v>0</v>
      </c>
      <c r="R1153" s="100">
        <f>Q1153*H1153</f>
        <v>0</v>
      </c>
      <c r="AP1153" s="101" t="s">
        <v>106</v>
      </c>
      <c r="AR1153" s="101" t="s">
        <v>102</v>
      </c>
      <c r="AS1153" s="101" t="s">
        <v>72</v>
      </c>
      <c r="AW1153" s="11" t="s">
        <v>107</v>
      </c>
      <c r="BC1153" s="102" t="e">
        <f>IF(L1153="základní",#REF!,0)</f>
        <v>#REF!</v>
      </c>
      <c r="BD1153" s="102">
        <f>IF(L1153="snížená",#REF!,0)</f>
        <v>0</v>
      </c>
      <c r="BE1153" s="102">
        <f>IF(L1153="zákl. přenesená",#REF!,0)</f>
        <v>0</v>
      </c>
      <c r="BF1153" s="102">
        <f>IF(L1153="sníž. přenesená",#REF!,0)</f>
        <v>0</v>
      </c>
      <c r="BG1153" s="102">
        <f>IF(L1153="nulová",#REF!,0)</f>
        <v>0</v>
      </c>
      <c r="BH1153" s="11" t="s">
        <v>80</v>
      </c>
      <c r="BI1153" s="102" t="e">
        <f>ROUND(#REF!*H1153,2)</f>
        <v>#REF!</v>
      </c>
      <c r="BJ1153" s="11" t="s">
        <v>106</v>
      </c>
      <c r="BK1153" s="101" t="s">
        <v>4408</v>
      </c>
    </row>
    <row r="1154" spans="2:63" s="1" customFormat="1" ht="37.9" customHeight="1">
      <c r="B1154" s="90"/>
      <c r="C1154" s="91" t="s">
        <v>4409</v>
      </c>
      <c r="D1154" s="91" t="s">
        <v>102</v>
      </c>
      <c r="E1154" s="92" t="s">
        <v>4410</v>
      </c>
      <c r="F1154" s="93" t="s">
        <v>4411</v>
      </c>
      <c r="G1154" s="94" t="s">
        <v>111</v>
      </c>
      <c r="H1154" s="95">
        <v>5</v>
      </c>
      <c r="I1154" s="96"/>
      <c r="J1154" s="25"/>
      <c r="K1154" s="97" t="s">
        <v>3</v>
      </c>
      <c r="L1154" s="98" t="s">
        <v>43</v>
      </c>
      <c r="N1154" s="99">
        <f>M1154*H1154</f>
        <v>0</v>
      </c>
      <c r="O1154" s="99">
        <v>0</v>
      </c>
      <c r="P1154" s="99">
        <f>O1154*H1154</f>
        <v>0</v>
      </c>
      <c r="Q1154" s="99">
        <v>0</v>
      </c>
      <c r="R1154" s="100">
        <f>Q1154*H1154</f>
        <v>0</v>
      </c>
      <c r="AP1154" s="101" t="s">
        <v>106</v>
      </c>
      <c r="AR1154" s="101" t="s">
        <v>102</v>
      </c>
      <c r="AS1154" s="101" t="s">
        <v>72</v>
      </c>
      <c r="AW1154" s="11" t="s">
        <v>107</v>
      </c>
      <c r="BC1154" s="102" t="e">
        <f>IF(L1154="základní",#REF!,0)</f>
        <v>#REF!</v>
      </c>
      <c r="BD1154" s="102">
        <f>IF(L1154="snížená",#REF!,0)</f>
        <v>0</v>
      </c>
      <c r="BE1154" s="102">
        <f>IF(L1154="zákl. přenesená",#REF!,0)</f>
        <v>0</v>
      </c>
      <c r="BF1154" s="102">
        <f>IF(L1154="sníž. přenesená",#REF!,0)</f>
        <v>0</v>
      </c>
      <c r="BG1154" s="102">
        <f>IF(L1154="nulová",#REF!,0)</f>
        <v>0</v>
      </c>
      <c r="BH1154" s="11" t="s">
        <v>80</v>
      </c>
      <c r="BI1154" s="102" t="e">
        <f>ROUND(#REF!*H1154,2)</f>
        <v>#REF!</v>
      </c>
      <c r="BJ1154" s="11" t="s">
        <v>106</v>
      </c>
      <c r="BK1154" s="101" t="s">
        <v>4412</v>
      </c>
    </row>
    <row r="1155" spans="2:63" s="1" customFormat="1" ht="37.9" customHeight="1">
      <c r="B1155" s="90"/>
      <c r="C1155" s="91" t="s">
        <v>4413</v>
      </c>
      <c r="D1155" s="91" t="s">
        <v>102</v>
      </c>
      <c r="E1155" s="92" t="s">
        <v>4414</v>
      </c>
      <c r="F1155" s="93" t="s">
        <v>4415</v>
      </c>
      <c r="G1155" s="94" t="s">
        <v>111</v>
      </c>
      <c r="H1155" s="95">
        <v>5</v>
      </c>
      <c r="I1155" s="96"/>
      <c r="J1155" s="25"/>
      <c r="K1155" s="97" t="s">
        <v>3</v>
      </c>
      <c r="L1155" s="98" t="s">
        <v>43</v>
      </c>
      <c r="N1155" s="99">
        <f>M1155*H1155</f>
        <v>0</v>
      </c>
      <c r="O1155" s="99">
        <v>0</v>
      </c>
      <c r="P1155" s="99">
        <f>O1155*H1155</f>
        <v>0</v>
      </c>
      <c r="Q1155" s="99">
        <v>0</v>
      </c>
      <c r="R1155" s="100">
        <f>Q1155*H1155</f>
        <v>0</v>
      </c>
      <c r="AP1155" s="101" t="s">
        <v>106</v>
      </c>
      <c r="AR1155" s="101" t="s">
        <v>102</v>
      </c>
      <c r="AS1155" s="101" t="s">
        <v>72</v>
      </c>
      <c r="AW1155" s="11" t="s">
        <v>107</v>
      </c>
      <c r="BC1155" s="102" t="e">
        <f>IF(L1155="základní",#REF!,0)</f>
        <v>#REF!</v>
      </c>
      <c r="BD1155" s="102">
        <f>IF(L1155="snížená",#REF!,0)</f>
        <v>0</v>
      </c>
      <c r="BE1155" s="102">
        <f>IF(L1155="zákl. přenesená",#REF!,0)</f>
        <v>0</v>
      </c>
      <c r="BF1155" s="102">
        <f>IF(L1155="sníž. přenesená",#REF!,0)</f>
        <v>0</v>
      </c>
      <c r="BG1155" s="102">
        <f>IF(L1155="nulová",#REF!,0)</f>
        <v>0</v>
      </c>
      <c r="BH1155" s="11" t="s">
        <v>80</v>
      </c>
      <c r="BI1155" s="102" t="e">
        <f>ROUND(#REF!*H1155,2)</f>
        <v>#REF!</v>
      </c>
      <c r="BJ1155" s="11" t="s">
        <v>106</v>
      </c>
      <c r="BK1155" s="101" t="s">
        <v>4416</v>
      </c>
    </row>
    <row r="1156" spans="2:63" s="1" customFormat="1" ht="44.25" customHeight="1">
      <c r="B1156" s="90"/>
      <c r="C1156" s="91" t="s">
        <v>4417</v>
      </c>
      <c r="D1156" s="91" t="s">
        <v>102</v>
      </c>
      <c r="E1156" s="92" t="s">
        <v>4418</v>
      </c>
      <c r="F1156" s="93" t="s">
        <v>4419</v>
      </c>
      <c r="G1156" s="94" t="s">
        <v>111</v>
      </c>
      <c r="H1156" s="95">
        <v>2</v>
      </c>
      <c r="I1156" s="96"/>
      <c r="J1156" s="25"/>
      <c r="K1156" s="97" t="s">
        <v>3</v>
      </c>
      <c r="L1156" s="98" t="s">
        <v>43</v>
      </c>
      <c r="N1156" s="99">
        <f>M1156*H1156</f>
        <v>0</v>
      </c>
      <c r="O1156" s="99">
        <v>0</v>
      </c>
      <c r="P1156" s="99">
        <f>O1156*H1156</f>
        <v>0</v>
      </c>
      <c r="Q1156" s="99">
        <v>0</v>
      </c>
      <c r="R1156" s="100">
        <f>Q1156*H1156</f>
        <v>0</v>
      </c>
      <c r="AP1156" s="101" t="s">
        <v>106</v>
      </c>
      <c r="AR1156" s="101" t="s">
        <v>102</v>
      </c>
      <c r="AS1156" s="101" t="s">
        <v>72</v>
      </c>
      <c r="AW1156" s="11" t="s">
        <v>107</v>
      </c>
      <c r="BC1156" s="102" t="e">
        <f>IF(L1156="základní",#REF!,0)</f>
        <v>#REF!</v>
      </c>
      <c r="BD1156" s="102">
        <f>IF(L1156="snížená",#REF!,0)</f>
        <v>0</v>
      </c>
      <c r="BE1156" s="102">
        <f>IF(L1156="zákl. přenesená",#REF!,0)</f>
        <v>0</v>
      </c>
      <c r="BF1156" s="102">
        <f>IF(L1156="sníž. přenesená",#REF!,0)</f>
        <v>0</v>
      </c>
      <c r="BG1156" s="102">
        <f>IF(L1156="nulová",#REF!,0)</f>
        <v>0</v>
      </c>
      <c r="BH1156" s="11" t="s">
        <v>80</v>
      </c>
      <c r="BI1156" s="102" t="e">
        <f>ROUND(#REF!*H1156,2)</f>
        <v>#REF!</v>
      </c>
      <c r="BJ1156" s="11" t="s">
        <v>106</v>
      </c>
      <c r="BK1156" s="101" t="s">
        <v>4420</v>
      </c>
    </row>
    <row r="1157" spans="2:63" s="1" customFormat="1" ht="44.25" customHeight="1">
      <c r="B1157" s="90"/>
      <c r="C1157" s="91" t="s">
        <v>4421</v>
      </c>
      <c r="D1157" s="91" t="s">
        <v>102</v>
      </c>
      <c r="E1157" s="92" t="s">
        <v>4422</v>
      </c>
      <c r="F1157" s="93" t="s">
        <v>4423</v>
      </c>
      <c r="G1157" s="94" t="s">
        <v>111</v>
      </c>
      <c r="H1157" s="95">
        <v>2</v>
      </c>
      <c r="I1157" s="96"/>
      <c r="J1157" s="25"/>
      <c r="K1157" s="97" t="s">
        <v>3</v>
      </c>
      <c r="L1157" s="98" t="s">
        <v>43</v>
      </c>
      <c r="N1157" s="99">
        <f>M1157*H1157</f>
        <v>0</v>
      </c>
      <c r="O1157" s="99">
        <v>0</v>
      </c>
      <c r="P1157" s="99">
        <f>O1157*H1157</f>
        <v>0</v>
      </c>
      <c r="Q1157" s="99">
        <v>0</v>
      </c>
      <c r="R1157" s="100">
        <f>Q1157*H1157</f>
        <v>0</v>
      </c>
      <c r="AP1157" s="101" t="s">
        <v>106</v>
      </c>
      <c r="AR1157" s="101" t="s">
        <v>102</v>
      </c>
      <c r="AS1157" s="101" t="s">
        <v>72</v>
      </c>
      <c r="AW1157" s="11" t="s">
        <v>107</v>
      </c>
      <c r="BC1157" s="102" t="e">
        <f>IF(L1157="základní",#REF!,0)</f>
        <v>#REF!</v>
      </c>
      <c r="BD1157" s="102">
        <f>IF(L1157="snížená",#REF!,0)</f>
        <v>0</v>
      </c>
      <c r="BE1157" s="102">
        <f>IF(L1157="zákl. přenesená",#REF!,0)</f>
        <v>0</v>
      </c>
      <c r="BF1157" s="102">
        <f>IF(L1157="sníž. přenesená",#REF!,0)</f>
        <v>0</v>
      </c>
      <c r="BG1157" s="102">
        <f>IF(L1157="nulová",#REF!,0)</f>
        <v>0</v>
      </c>
      <c r="BH1157" s="11" t="s">
        <v>80</v>
      </c>
      <c r="BI1157" s="102" t="e">
        <f>ROUND(#REF!*H1157,2)</f>
        <v>#REF!</v>
      </c>
      <c r="BJ1157" s="11" t="s">
        <v>106</v>
      </c>
      <c r="BK1157" s="101" t="s">
        <v>4424</v>
      </c>
    </row>
    <row r="1158" spans="2:63" s="1" customFormat="1" ht="44.25" customHeight="1">
      <c r="B1158" s="90"/>
      <c r="C1158" s="91" t="s">
        <v>4425</v>
      </c>
      <c r="D1158" s="91" t="s">
        <v>102</v>
      </c>
      <c r="E1158" s="92" t="s">
        <v>4426</v>
      </c>
      <c r="F1158" s="93" t="s">
        <v>4427</v>
      </c>
      <c r="G1158" s="94" t="s">
        <v>111</v>
      </c>
      <c r="H1158" s="95">
        <v>2</v>
      </c>
      <c r="I1158" s="96"/>
      <c r="J1158" s="25"/>
      <c r="K1158" s="97" t="s">
        <v>3</v>
      </c>
      <c r="L1158" s="98" t="s">
        <v>43</v>
      </c>
      <c r="N1158" s="99">
        <f>M1158*H1158</f>
        <v>0</v>
      </c>
      <c r="O1158" s="99">
        <v>0</v>
      </c>
      <c r="P1158" s="99">
        <f>O1158*H1158</f>
        <v>0</v>
      </c>
      <c r="Q1158" s="99">
        <v>0</v>
      </c>
      <c r="R1158" s="100">
        <f>Q1158*H1158</f>
        <v>0</v>
      </c>
      <c r="AP1158" s="101" t="s">
        <v>106</v>
      </c>
      <c r="AR1158" s="101" t="s">
        <v>102</v>
      </c>
      <c r="AS1158" s="101" t="s">
        <v>72</v>
      </c>
      <c r="AW1158" s="11" t="s">
        <v>107</v>
      </c>
      <c r="BC1158" s="102" t="e">
        <f>IF(L1158="základní",#REF!,0)</f>
        <v>#REF!</v>
      </c>
      <c r="BD1158" s="102">
        <f>IF(L1158="snížená",#REF!,0)</f>
        <v>0</v>
      </c>
      <c r="BE1158" s="102">
        <f>IF(L1158="zákl. přenesená",#REF!,0)</f>
        <v>0</v>
      </c>
      <c r="BF1158" s="102">
        <f>IF(L1158="sníž. přenesená",#REF!,0)</f>
        <v>0</v>
      </c>
      <c r="BG1158" s="102">
        <f>IF(L1158="nulová",#REF!,0)</f>
        <v>0</v>
      </c>
      <c r="BH1158" s="11" t="s">
        <v>80</v>
      </c>
      <c r="BI1158" s="102" t="e">
        <f>ROUND(#REF!*H1158,2)</f>
        <v>#REF!</v>
      </c>
      <c r="BJ1158" s="11" t="s">
        <v>106</v>
      </c>
      <c r="BK1158" s="101" t="s">
        <v>4428</v>
      </c>
    </row>
    <row r="1159" spans="2:63" s="1" customFormat="1" ht="44.25" customHeight="1">
      <c r="B1159" s="90"/>
      <c r="C1159" s="91" t="s">
        <v>4429</v>
      </c>
      <c r="D1159" s="91" t="s">
        <v>102</v>
      </c>
      <c r="E1159" s="92" t="s">
        <v>4430</v>
      </c>
      <c r="F1159" s="93" t="s">
        <v>4431</v>
      </c>
      <c r="G1159" s="94" t="s">
        <v>111</v>
      </c>
      <c r="H1159" s="95">
        <v>2</v>
      </c>
      <c r="I1159" s="96"/>
      <c r="J1159" s="25"/>
      <c r="K1159" s="97" t="s">
        <v>3</v>
      </c>
      <c r="L1159" s="98" t="s">
        <v>43</v>
      </c>
      <c r="N1159" s="99">
        <f>M1159*H1159</f>
        <v>0</v>
      </c>
      <c r="O1159" s="99">
        <v>0</v>
      </c>
      <c r="P1159" s="99">
        <f>O1159*H1159</f>
        <v>0</v>
      </c>
      <c r="Q1159" s="99">
        <v>0</v>
      </c>
      <c r="R1159" s="100">
        <f>Q1159*H1159</f>
        <v>0</v>
      </c>
      <c r="AP1159" s="101" t="s">
        <v>106</v>
      </c>
      <c r="AR1159" s="101" t="s">
        <v>102</v>
      </c>
      <c r="AS1159" s="101" t="s">
        <v>72</v>
      </c>
      <c r="AW1159" s="11" t="s">
        <v>107</v>
      </c>
      <c r="BC1159" s="102" t="e">
        <f>IF(L1159="základní",#REF!,0)</f>
        <v>#REF!</v>
      </c>
      <c r="BD1159" s="102">
        <f>IF(L1159="snížená",#REF!,0)</f>
        <v>0</v>
      </c>
      <c r="BE1159" s="102">
        <f>IF(L1159="zákl. přenesená",#REF!,0)</f>
        <v>0</v>
      </c>
      <c r="BF1159" s="102">
        <f>IF(L1159="sníž. přenesená",#REF!,0)</f>
        <v>0</v>
      </c>
      <c r="BG1159" s="102">
        <f>IF(L1159="nulová",#REF!,0)</f>
        <v>0</v>
      </c>
      <c r="BH1159" s="11" t="s">
        <v>80</v>
      </c>
      <c r="BI1159" s="102" t="e">
        <f>ROUND(#REF!*H1159,2)</f>
        <v>#REF!</v>
      </c>
      <c r="BJ1159" s="11" t="s">
        <v>106</v>
      </c>
      <c r="BK1159" s="101" t="s">
        <v>4432</v>
      </c>
    </row>
    <row r="1160" spans="2:63" s="1" customFormat="1" ht="44.25" customHeight="1">
      <c r="B1160" s="90"/>
      <c r="C1160" s="91" t="s">
        <v>4433</v>
      </c>
      <c r="D1160" s="91" t="s">
        <v>102</v>
      </c>
      <c r="E1160" s="92" t="s">
        <v>4434</v>
      </c>
      <c r="F1160" s="93" t="s">
        <v>4435</v>
      </c>
      <c r="G1160" s="94" t="s">
        <v>111</v>
      </c>
      <c r="H1160" s="95">
        <v>5</v>
      </c>
      <c r="I1160" s="96"/>
      <c r="J1160" s="25"/>
      <c r="K1160" s="97" t="s">
        <v>3</v>
      </c>
      <c r="L1160" s="98" t="s">
        <v>43</v>
      </c>
      <c r="N1160" s="99">
        <f>M1160*H1160</f>
        <v>0</v>
      </c>
      <c r="O1160" s="99">
        <v>0</v>
      </c>
      <c r="P1160" s="99">
        <f>O1160*H1160</f>
        <v>0</v>
      </c>
      <c r="Q1160" s="99">
        <v>0</v>
      </c>
      <c r="R1160" s="100">
        <f>Q1160*H1160</f>
        <v>0</v>
      </c>
      <c r="AP1160" s="101" t="s">
        <v>106</v>
      </c>
      <c r="AR1160" s="101" t="s">
        <v>102</v>
      </c>
      <c r="AS1160" s="101" t="s">
        <v>72</v>
      </c>
      <c r="AW1160" s="11" t="s">
        <v>107</v>
      </c>
      <c r="BC1160" s="102" t="e">
        <f>IF(L1160="základní",#REF!,0)</f>
        <v>#REF!</v>
      </c>
      <c r="BD1160" s="102">
        <f>IF(L1160="snížená",#REF!,0)</f>
        <v>0</v>
      </c>
      <c r="BE1160" s="102">
        <f>IF(L1160="zákl. přenesená",#REF!,0)</f>
        <v>0</v>
      </c>
      <c r="BF1160" s="102">
        <f>IF(L1160="sníž. přenesená",#REF!,0)</f>
        <v>0</v>
      </c>
      <c r="BG1160" s="102">
        <f>IF(L1160="nulová",#REF!,0)</f>
        <v>0</v>
      </c>
      <c r="BH1160" s="11" t="s">
        <v>80</v>
      </c>
      <c r="BI1160" s="102" t="e">
        <f>ROUND(#REF!*H1160,2)</f>
        <v>#REF!</v>
      </c>
      <c r="BJ1160" s="11" t="s">
        <v>106</v>
      </c>
      <c r="BK1160" s="101" t="s">
        <v>4436</v>
      </c>
    </row>
    <row r="1161" spans="2:63" s="1" customFormat="1" ht="44.25" customHeight="1">
      <c r="B1161" s="90"/>
      <c r="C1161" s="91" t="s">
        <v>4437</v>
      </c>
      <c r="D1161" s="91" t="s">
        <v>102</v>
      </c>
      <c r="E1161" s="92" t="s">
        <v>4438</v>
      </c>
      <c r="F1161" s="93" t="s">
        <v>4439</v>
      </c>
      <c r="G1161" s="94" t="s">
        <v>111</v>
      </c>
      <c r="H1161" s="95">
        <v>5</v>
      </c>
      <c r="I1161" s="96"/>
      <c r="J1161" s="25"/>
      <c r="K1161" s="97" t="s">
        <v>3</v>
      </c>
      <c r="L1161" s="98" t="s">
        <v>43</v>
      </c>
      <c r="N1161" s="99">
        <f>M1161*H1161</f>
        <v>0</v>
      </c>
      <c r="O1161" s="99">
        <v>0</v>
      </c>
      <c r="P1161" s="99">
        <f>O1161*H1161</f>
        <v>0</v>
      </c>
      <c r="Q1161" s="99">
        <v>0</v>
      </c>
      <c r="R1161" s="100">
        <f>Q1161*H1161</f>
        <v>0</v>
      </c>
      <c r="AP1161" s="101" t="s">
        <v>106</v>
      </c>
      <c r="AR1161" s="101" t="s">
        <v>102</v>
      </c>
      <c r="AS1161" s="101" t="s">
        <v>72</v>
      </c>
      <c r="AW1161" s="11" t="s">
        <v>107</v>
      </c>
      <c r="BC1161" s="102" t="e">
        <f>IF(L1161="základní",#REF!,0)</f>
        <v>#REF!</v>
      </c>
      <c r="BD1161" s="102">
        <f>IF(L1161="snížená",#REF!,0)</f>
        <v>0</v>
      </c>
      <c r="BE1161" s="102">
        <f>IF(L1161="zákl. přenesená",#REF!,0)</f>
        <v>0</v>
      </c>
      <c r="BF1161" s="102">
        <f>IF(L1161="sníž. přenesená",#REF!,0)</f>
        <v>0</v>
      </c>
      <c r="BG1161" s="102">
        <f>IF(L1161="nulová",#REF!,0)</f>
        <v>0</v>
      </c>
      <c r="BH1161" s="11" t="s">
        <v>80</v>
      </c>
      <c r="BI1161" s="102" t="e">
        <f>ROUND(#REF!*H1161,2)</f>
        <v>#REF!</v>
      </c>
      <c r="BJ1161" s="11" t="s">
        <v>106</v>
      </c>
      <c r="BK1161" s="101" t="s">
        <v>4440</v>
      </c>
    </row>
    <row r="1162" spans="2:63" s="1" customFormat="1" ht="44.25" customHeight="1">
      <c r="B1162" s="90"/>
      <c r="C1162" s="91" t="s">
        <v>4441</v>
      </c>
      <c r="D1162" s="91" t="s">
        <v>102</v>
      </c>
      <c r="E1162" s="92" t="s">
        <v>4442</v>
      </c>
      <c r="F1162" s="93" t="s">
        <v>4443</v>
      </c>
      <c r="G1162" s="94" t="s">
        <v>111</v>
      </c>
      <c r="H1162" s="95">
        <v>2</v>
      </c>
      <c r="I1162" s="96"/>
      <c r="J1162" s="25"/>
      <c r="K1162" s="97" t="s">
        <v>3</v>
      </c>
      <c r="L1162" s="98" t="s">
        <v>43</v>
      </c>
      <c r="N1162" s="99">
        <f>M1162*H1162</f>
        <v>0</v>
      </c>
      <c r="O1162" s="99">
        <v>0</v>
      </c>
      <c r="P1162" s="99">
        <f>O1162*H1162</f>
        <v>0</v>
      </c>
      <c r="Q1162" s="99">
        <v>0</v>
      </c>
      <c r="R1162" s="100">
        <f>Q1162*H1162</f>
        <v>0</v>
      </c>
      <c r="AP1162" s="101" t="s">
        <v>106</v>
      </c>
      <c r="AR1162" s="101" t="s">
        <v>102</v>
      </c>
      <c r="AS1162" s="101" t="s">
        <v>72</v>
      </c>
      <c r="AW1162" s="11" t="s">
        <v>107</v>
      </c>
      <c r="BC1162" s="102" t="e">
        <f>IF(L1162="základní",#REF!,0)</f>
        <v>#REF!</v>
      </c>
      <c r="BD1162" s="102">
        <f>IF(L1162="snížená",#REF!,0)</f>
        <v>0</v>
      </c>
      <c r="BE1162" s="102">
        <f>IF(L1162="zákl. přenesená",#REF!,0)</f>
        <v>0</v>
      </c>
      <c r="BF1162" s="102">
        <f>IF(L1162="sníž. přenesená",#REF!,0)</f>
        <v>0</v>
      </c>
      <c r="BG1162" s="102">
        <f>IF(L1162="nulová",#REF!,0)</f>
        <v>0</v>
      </c>
      <c r="BH1162" s="11" t="s">
        <v>80</v>
      </c>
      <c r="BI1162" s="102" t="e">
        <f>ROUND(#REF!*H1162,2)</f>
        <v>#REF!</v>
      </c>
      <c r="BJ1162" s="11" t="s">
        <v>106</v>
      </c>
      <c r="BK1162" s="101" t="s">
        <v>4444</v>
      </c>
    </row>
    <row r="1163" spans="2:63" s="1" customFormat="1" ht="44.25" customHeight="1">
      <c r="B1163" s="90"/>
      <c r="C1163" s="91" t="s">
        <v>4445</v>
      </c>
      <c r="D1163" s="91" t="s">
        <v>102</v>
      </c>
      <c r="E1163" s="92" t="s">
        <v>4446</v>
      </c>
      <c r="F1163" s="93" t="s">
        <v>4447</v>
      </c>
      <c r="G1163" s="94" t="s">
        <v>111</v>
      </c>
      <c r="H1163" s="95">
        <v>2</v>
      </c>
      <c r="I1163" s="96"/>
      <c r="J1163" s="25"/>
      <c r="K1163" s="97" t="s">
        <v>3</v>
      </c>
      <c r="L1163" s="98" t="s">
        <v>43</v>
      </c>
      <c r="N1163" s="99">
        <f>M1163*H1163</f>
        <v>0</v>
      </c>
      <c r="O1163" s="99">
        <v>0</v>
      </c>
      <c r="P1163" s="99">
        <f>O1163*H1163</f>
        <v>0</v>
      </c>
      <c r="Q1163" s="99">
        <v>0</v>
      </c>
      <c r="R1163" s="100">
        <f>Q1163*H1163</f>
        <v>0</v>
      </c>
      <c r="AP1163" s="101" t="s">
        <v>106</v>
      </c>
      <c r="AR1163" s="101" t="s">
        <v>102</v>
      </c>
      <c r="AS1163" s="101" t="s">
        <v>72</v>
      </c>
      <c r="AW1163" s="11" t="s">
        <v>107</v>
      </c>
      <c r="BC1163" s="102" t="e">
        <f>IF(L1163="základní",#REF!,0)</f>
        <v>#REF!</v>
      </c>
      <c r="BD1163" s="102">
        <f>IF(L1163="snížená",#REF!,0)</f>
        <v>0</v>
      </c>
      <c r="BE1163" s="102">
        <f>IF(L1163="zákl. přenesená",#REF!,0)</f>
        <v>0</v>
      </c>
      <c r="BF1163" s="102">
        <f>IF(L1163="sníž. přenesená",#REF!,0)</f>
        <v>0</v>
      </c>
      <c r="BG1163" s="102">
        <f>IF(L1163="nulová",#REF!,0)</f>
        <v>0</v>
      </c>
      <c r="BH1163" s="11" t="s">
        <v>80</v>
      </c>
      <c r="BI1163" s="102" t="e">
        <f>ROUND(#REF!*H1163,2)</f>
        <v>#REF!</v>
      </c>
      <c r="BJ1163" s="11" t="s">
        <v>106</v>
      </c>
      <c r="BK1163" s="101" t="s">
        <v>4448</v>
      </c>
    </row>
    <row r="1164" spans="2:63" s="1" customFormat="1" ht="37.9" customHeight="1">
      <c r="B1164" s="90"/>
      <c r="C1164" s="91" t="s">
        <v>4449</v>
      </c>
      <c r="D1164" s="91" t="s">
        <v>102</v>
      </c>
      <c r="E1164" s="92" t="s">
        <v>4450</v>
      </c>
      <c r="F1164" s="93" t="s">
        <v>4451</v>
      </c>
      <c r="G1164" s="94" t="s">
        <v>111</v>
      </c>
      <c r="H1164" s="95">
        <v>5</v>
      </c>
      <c r="I1164" s="96"/>
      <c r="J1164" s="25"/>
      <c r="K1164" s="97" t="s">
        <v>3</v>
      </c>
      <c r="L1164" s="98" t="s">
        <v>43</v>
      </c>
      <c r="N1164" s="99">
        <f>M1164*H1164</f>
        <v>0</v>
      </c>
      <c r="O1164" s="99">
        <v>0</v>
      </c>
      <c r="P1164" s="99">
        <f>O1164*H1164</f>
        <v>0</v>
      </c>
      <c r="Q1164" s="99">
        <v>0</v>
      </c>
      <c r="R1164" s="100">
        <f>Q1164*H1164</f>
        <v>0</v>
      </c>
      <c r="AP1164" s="101" t="s">
        <v>106</v>
      </c>
      <c r="AR1164" s="101" t="s">
        <v>102</v>
      </c>
      <c r="AS1164" s="101" t="s">
        <v>72</v>
      </c>
      <c r="AW1164" s="11" t="s">
        <v>107</v>
      </c>
      <c r="BC1164" s="102" t="e">
        <f>IF(L1164="základní",#REF!,0)</f>
        <v>#REF!</v>
      </c>
      <c r="BD1164" s="102">
        <f>IF(L1164="snížená",#REF!,0)</f>
        <v>0</v>
      </c>
      <c r="BE1164" s="102">
        <f>IF(L1164="zákl. přenesená",#REF!,0)</f>
        <v>0</v>
      </c>
      <c r="BF1164" s="102">
        <f>IF(L1164="sníž. přenesená",#REF!,0)</f>
        <v>0</v>
      </c>
      <c r="BG1164" s="102">
        <f>IF(L1164="nulová",#REF!,0)</f>
        <v>0</v>
      </c>
      <c r="BH1164" s="11" t="s">
        <v>80</v>
      </c>
      <c r="BI1164" s="102" t="e">
        <f>ROUND(#REF!*H1164,2)</f>
        <v>#REF!</v>
      </c>
      <c r="BJ1164" s="11" t="s">
        <v>106</v>
      </c>
      <c r="BK1164" s="101" t="s">
        <v>4452</v>
      </c>
    </row>
    <row r="1165" spans="2:63" s="1" customFormat="1" ht="37.9" customHeight="1">
      <c r="B1165" s="90"/>
      <c r="C1165" s="91" t="s">
        <v>4453</v>
      </c>
      <c r="D1165" s="91" t="s">
        <v>102</v>
      </c>
      <c r="E1165" s="92" t="s">
        <v>4454</v>
      </c>
      <c r="F1165" s="93" t="s">
        <v>4455</v>
      </c>
      <c r="G1165" s="94" t="s">
        <v>111</v>
      </c>
      <c r="H1165" s="95">
        <v>5</v>
      </c>
      <c r="I1165" s="96"/>
      <c r="J1165" s="25"/>
      <c r="K1165" s="97" t="s">
        <v>3</v>
      </c>
      <c r="L1165" s="98" t="s">
        <v>43</v>
      </c>
      <c r="N1165" s="99">
        <f>M1165*H1165</f>
        <v>0</v>
      </c>
      <c r="O1165" s="99">
        <v>0</v>
      </c>
      <c r="P1165" s="99">
        <f>O1165*H1165</f>
        <v>0</v>
      </c>
      <c r="Q1165" s="99">
        <v>0</v>
      </c>
      <c r="R1165" s="100">
        <f>Q1165*H1165</f>
        <v>0</v>
      </c>
      <c r="AP1165" s="101" t="s">
        <v>106</v>
      </c>
      <c r="AR1165" s="101" t="s">
        <v>102</v>
      </c>
      <c r="AS1165" s="101" t="s">
        <v>72</v>
      </c>
      <c r="AW1165" s="11" t="s">
        <v>107</v>
      </c>
      <c r="BC1165" s="102" t="e">
        <f>IF(L1165="základní",#REF!,0)</f>
        <v>#REF!</v>
      </c>
      <c r="BD1165" s="102">
        <f>IF(L1165="snížená",#REF!,0)</f>
        <v>0</v>
      </c>
      <c r="BE1165" s="102">
        <f>IF(L1165="zákl. přenesená",#REF!,0)</f>
        <v>0</v>
      </c>
      <c r="BF1165" s="102">
        <f>IF(L1165="sníž. přenesená",#REF!,0)</f>
        <v>0</v>
      </c>
      <c r="BG1165" s="102">
        <f>IF(L1165="nulová",#REF!,0)</f>
        <v>0</v>
      </c>
      <c r="BH1165" s="11" t="s">
        <v>80</v>
      </c>
      <c r="BI1165" s="102" t="e">
        <f>ROUND(#REF!*H1165,2)</f>
        <v>#REF!</v>
      </c>
      <c r="BJ1165" s="11" t="s">
        <v>106</v>
      </c>
      <c r="BK1165" s="101" t="s">
        <v>4456</v>
      </c>
    </row>
    <row r="1166" spans="2:63" s="1" customFormat="1" ht="44.25" customHeight="1">
      <c r="B1166" s="90"/>
      <c r="C1166" s="91" t="s">
        <v>4457</v>
      </c>
      <c r="D1166" s="91" t="s">
        <v>102</v>
      </c>
      <c r="E1166" s="92" t="s">
        <v>4458</v>
      </c>
      <c r="F1166" s="93" t="s">
        <v>4459</v>
      </c>
      <c r="G1166" s="94" t="s">
        <v>111</v>
      </c>
      <c r="H1166" s="95">
        <v>5</v>
      </c>
      <c r="I1166" s="96"/>
      <c r="J1166" s="25"/>
      <c r="K1166" s="97" t="s">
        <v>3</v>
      </c>
      <c r="L1166" s="98" t="s">
        <v>43</v>
      </c>
      <c r="N1166" s="99">
        <f>M1166*H1166</f>
        <v>0</v>
      </c>
      <c r="O1166" s="99">
        <v>0</v>
      </c>
      <c r="P1166" s="99">
        <f>O1166*H1166</f>
        <v>0</v>
      </c>
      <c r="Q1166" s="99">
        <v>0</v>
      </c>
      <c r="R1166" s="100">
        <f>Q1166*H1166</f>
        <v>0</v>
      </c>
      <c r="AP1166" s="101" t="s">
        <v>106</v>
      </c>
      <c r="AR1166" s="101" t="s">
        <v>102</v>
      </c>
      <c r="AS1166" s="101" t="s">
        <v>72</v>
      </c>
      <c r="AW1166" s="11" t="s">
        <v>107</v>
      </c>
      <c r="BC1166" s="102" t="e">
        <f>IF(L1166="základní",#REF!,0)</f>
        <v>#REF!</v>
      </c>
      <c r="BD1166" s="102">
        <f>IF(L1166="snížená",#REF!,0)</f>
        <v>0</v>
      </c>
      <c r="BE1166" s="102">
        <f>IF(L1166="zákl. přenesená",#REF!,0)</f>
        <v>0</v>
      </c>
      <c r="BF1166" s="102">
        <f>IF(L1166="sníž. přenesená",#REF!,0)</f>
        <v>0</v>
      </c>
      <c r="BG1166" s="102">
        <f>IF(L1166="nulová",#REF!,0)</f>
        <v>0</v>
      </c>
      <c r="BH1166" s="11" t="s">
        <v>80</v>
      </c>
      <c r="BI1166" s="102" t="e">
        <f>ROUND(#REF!*H1166,2)</f>
        <v>#REF!</v>
      </c>
      <c r="BJ1166" s="11" t="s">
        <v>106</v>
      </c>
      <c r="BK1166" s="101" t="s">
        <v>4460</v>
      </c>
    </row>
    <row r="1167" spans="2:63" s="1" customFormat="1" ht="44.25" customHeight="1">
      <c r="B1167" s="90"/>
      <c r="C1167" s="91" t="s">
        <v>4461</v>
      </c>
      <c r="D1167" s="91" t="s">
        <v>102</v>
      </c>
      <c r="E1167" s="92" t="s">
        <v>4462</v>
      </c>
      <c r="F1167" s="93" t="s">
        <v>4463</v>
      </c>
      <c r="G1167" s="94" t="s">
        <v>111</v>
      </c>
      <c r="H1167" s="95">
        <v>5</v>
      </c>
      <c r="I1167" s="96"/>
      <c r="J1167" s="25"/>
      <c r="K1167" s="97" t="s">
        <v>3</v>
      </c>
      <c r="L1167" s="98" t="s">
        <v>43</v>
      </c>
      <c r="N1167" s="99">
        <f>M1167*H1167</f>
        <v>0</v>
      </c>
      <c r="O1167" s="99">
        <v>0</v>
      </c>
      <c r="P1167" s="99">
        <f>O1167*H1167</f>
        <v>0</v>
      </c>
      <c r="Q1167" s="99">
        <v>0</v>
      </c>
      <c r="R1167" s="100">
        <f>Q1167*H1167</f>
        <v>0</v>
      </c>
      <c r="AP1167" s="101" t="s">
        <v>106</v>
      </c>
      <c r="AR1167" s="101" t="s">
        <v>102</v>
      </c>
      <c r="AS1167" s="101" t="s">
        <v>72</v>
      </c>
      <c r="AW1167" s="11" t="s">
        <v>107</v>
      </c>
      <c r="BC1167" s="102" t="e">
        <f>IF(L1167="základní",#REF!,0)</f>
        <v>#REF!</v>
      </c>
      <c r="BD1167" s="102">
        <f>IF(L1167="snížená",#REF!,0)</f>
        <v>0</v>
      </c>
      <c r="BE1167" s="102">
        <f>IF(L1167="zákl. přenesená",#REF!,0)</f>
        <v>0</v>
      </c>
      <c r="BF1167" s="102">
        <f>IF(L1167="sníž. přenesená",#REF!,0)</f>
        <v>0</v>
      </c>
      <c r="BG1167" s="102">
        <f>IF(L1167="nulová",#REF!,0)</f>
        <v>0</v>
      </c>
      <c r="BH1167" s="11" t="s">
        <v>80</v>
      </c>
      <c r="BI1167" s="102" t="e">
        <f>ROUND(#REF!*H1167,2)</f>
        <v>#REF!</v>
      </c>
      <c r="BJ1167" s="11" t="s">
        <v>106</v>
      </c>
      <c r="BK1167" s="101" t="s">
        <v>4464</v>
      </c>
    </row>
    <row r="1168" spans="2:63" s="1" customFormat="1" ht="37.9" customHeight="1">
      <c r="B1168" s="90"/>
      <c r="C1168" s="91" t="s">
        <v>4465</v>
      </c>
      <c r="D1168" s="91" t="s">
        <v>102</v>
      </c>
      <c r="E1168" s="92" t="s">
        <v>4466</v>
      </c>
      <c r="F1168" s="93" t="s">
        <v>4467</v>
      </c>
      <c r="G1168" s="94" t="s">
        <v>111</v>
      </c>
      <c r="H1168" s="95">
        <v>5</v>
      </c>
      <c r="I1168" s="96"/>
      <c r="J1168" s="25"/>
      <c r="K1168" s="97" t="s">
        <v>3</v>
      </c>
      <c r="L1168" s="98" t="s">
        <v>43</v>
      </c>
      <c r="N1168" s="99">
        <f>M1168*H1168</f>
        <v>0</v>
      </c>
      <c r="O1168" s="99">
        <v>0</v>
      </c>
      <c r="P1168" s="99">
        <f>O1168*H1168</f>
        <v>0</v>
      </c>
      <c r="Q1168" s="99">
        <v>0</v>
      </c>
      <c r="R1168" s="100">
        <f>Q1168*H1168</f>
        <v>0</v>
      </c>
      <c r="AP1168" s="101" t="s">
        <v>106</v>
      </c>
      <c r="AR1168" s="101" t="s">
        <v>102</v>
      </c>
      <c r="AS1168" s="101" t="s">
        <v>72</v>
      </c>
      <c r="AW1168" s="11" t="s">
        <v>107</v>
      </c>
      <c r="BC1168" s="102" t="e">
        <f>IF(L1168="základní",#REF!,0)</f>
        <v>#REF!</v>
      </c>
      <c r="BD1168" s="102">
        <f>IF(L1168="snížená",#REF!,0)</f>
        <v>0</v>
      </c>
      <c r="BE1168" s="102">
        <f>IF(L1168="zákl. přenesená",#REF!,0)</f>
        <v>0</v>
      </c>
      <c r="BF1168" s="102">
        <f>IF(L1168="sníž. přenesená",#REF!,0)</f>
        <v>0</v>
      </c>
      <c r="BG1168" s="102">
        <f>IF(L1168="nulová",#REF!,0)</f>
        <v>0</v>
      </c>
      <c r="BH1168" s="11" t="s">
        <v>80</v>
      </c>
      <c r="BI1168" s="102" t="e">
        <f>ROUND(#REF!*H1168,2)</f>
        <v>#REF!</v>
      </c>
      <c r="BJ1168" s="11" t="s">
        <v>106</v>
      </c>
      <c r="BK1168" s="101" t="s">
        <v>4468</v>
      </c>
    </row>
    <row r="1169" spans="2:63" s="1" customFormat="1" ht="37.9" customHeight="1">
      <c r="B1169" s="90"/>
      <c r="C1169" s="91" t="s">
        <v>4469</v>
      </c>
      <c r="D1169" s="91" t="s">
        <v>102</v>
      </c>
      <c r="E1169" s="92" t="s">
        <v>4470</v>
      </c>
      <c r="F1169" s="93" t="s">
        <v>4471</v>
      </c>
      <c r="G1169" s="94" t="s">
        <v>111</v>
      </c>
      <c r="H1169" s="95">
        <v>5</v>
      </c>
      <c r="I1169" s="96"/>
      <c r="J1169" s="25"/>
      <c r="K1169" s="97" t="s">
        <v>3</v>
      </c>
      <c r="L1169" s="98" t="s">
        <v>43</v>
      </c>
      <c r="N1169" s="99">
        <f>M1169*H1169</f>
        <v>0</v>
      </c>
      <c r="O1169" s="99">
        <v>0</v>
      </c>
      <c r="P1169" s="99">
        <f>O1169*H1169</f>
        <v>0</v>
      </c>
      <c r="Q1169" s="99">
        <v>0</v>
      </c>
      <c r="R1169" s="100">
        <f>Q1169*H1169</f>
        <v>0</v>
      </c>
      <c r="AP1169" s="101" t="s">
        <v>106</v>
      </c>
      <c r="AR1169" s="101" t="s">
        <v>102</v>
      </c>
      <c r="AS1169" s="101" t="s">
        <v>72</v>
      </c>
      <c r="AW1169" s="11" t="s">
        <v>107</v>
      </c>
      <c r="BC1169" s="102" t="e">
        <f>IF(L1169="základní",#REF!,0)</f>
        <v>#REF!</v>
      </c>
      <c r="BD1169" s="102">
        <f>IF(L1169="snížená",#REF!,0)</f>
        <v>0</v>
      </c>
      <c r="BE1169" s="102">
        <f>IF(L1169="zákl. přenesená",#REF!,0)</f>
        <v>0</v>
      </c>
      <c r="BF1169" s="102">
        <f>IF(L1169="sníž. přenesená",#REF!,0)</f>
        <v>0</v>
      </c>
      <c r="BG1169" s="102">
        <f>IF(L1169="nulová",#REF!,0)</f>
        <v>0</v>
      </c>
      <c r="BH1169" s="11" t="s">
        <v>80</v>
      </c>
      <c r="BI1169" s="102" t="e">
        <f>ROUND(#REF!*H1169,2)</f>
        <v>#REF!</v>
      </c>
      <c r="BJ1169" s="11" t="s">
        <v>106</v>
      </c>
      <c r="BK1169" s="101" t="s">
        <v>4472</v>
      </c>
    </row>
    <row r="1170" spans="2:63" s="1" customFormat="1" ht="37.9" customHeight="1">
      <c r="B1170" s="90"/>
      <c r="C1170" s="91" t="s">
        <v>4473</v>
      </c>
      <c r="D1170" s="91" t="s">
        <v>102</v>
      </c>
      <c r="E1170" s="92" t="s">
        <v>4474</v>
      </c>
      <c r="F1170" s="93" t="s">
        <v>4475</v>
      </c>
      <c r="G1170" s="94" t="s">
        <v>111</v>
      </c>
      <c r="H1170" s="95">
        <v>5</v>
      </c>
      <c r="I1170" s="96"/>
      <c r="J1170" s="25"/>
      <c r="K1170" s="97" t="s">
        <v>3</v>
      </c>
      <c r="L1170" s="98" t="s">
        <v>43</v>
      </c>
      <c r="N1170" s="99">
        <f>M1170*H1170</f>
        <v>0</v>
      </c>
      <c r="O1170" s="99">
        <v>0</v>
      </c>
      <c r="P1170" s="99">
        <f>O1170*H1170</f>
        <v>0</v>
      </c>
      <c r="Q1170" s="99">
        <v>0</v>
      </c>
      <c r="R1170" s="100">
        <f>Q1170*H1170</f>
        <v>0</v>
      </c>
      <c r="AP1170" s="101" t="s">
        <v>106</v>
      </c>
      <c r="AR1170" s="101" t="s">
        <v>102</v>
      </c>
      <c r="AS1170" s="101" t="s">
        <v>72</v>
      </c>
      <c r="AW1170" s="11" t="s">
        <v>107</v>
      </c>
      <c r="BC1170" s="102" t="e">
        <f>IF(L1170="základní",#REF!,0)</f>
        <v>#REF!</v>
      </c>
      <c r="BD1170" s="102">
        <f>IF(L1170="snížená",#REF!,0)</f>
        <v>0</v>
      </c>
      <c r="BE1170" s="102">
        <f>IF(L1170="zákl. přenesená",#REF!,0)</f>
        <v>0</v>
      </c>
      <c r="BF1170" s="102">
        <f>IF(L1170="sníž. přenesená",#REF!,0)</f>
        <v>0</v>
      </c>
      <c r="BG1170" s="102">
        <f>IF(L1170="nulová",#REF!,0)</f>
        <v>0</v>
      </c>
      <c r="BH1170" s="11" t="s">
        <v>80</v>
      </c>
      <c r="BI1170" s="102" t="e">
        <f>ROUND(#REF!*H1170,2)</f>
        <v>#REF!</v>
      </c>
      <c r="BJ1170" s="11" t="s">
        <v>106</v>
      </c>
      <c r="BK1170" s="101" t="s">
        <v>4476</v>
      </c>
    </row>
    <row r="1171" spans="2:63" s="1" customFormat="1" ht="37.9" customHeight="1">
      <c r="B1171" s="90"/>
      <c r="C1171" s="91" t="s">
        <v>4477</v>
      </c>
      <c r="D1171" s="91" t="s">
        <v>102</v>
      </c>
      <c r="E1171" s="92" t="s">
        <v>4478</v>
      </c>
      <c r="F1171" s="93" t="s">
        <v>4479</v>
      </c>
      <c r="G1171" s="94" t="s">
        <v>111</v>
      </c>
      <c r="H1171" s="95">
        <v>5</v>
      </c>
      <c r="I1171" s="96"/>
      <c r="J1171" s="25"/>
      <c r="K1171" s="97" t="s">
        <v>3</v>
      </c>
      <c r="L1171" s="98" t="s">
        <v>43</v>
      </c>
      <c r="N1171" s="99">
        <f>M1171*H1171</f>
        <v>0</v>
      </c>
      <c r="O1171" s="99">
        <v>0</v>
      </c>
      <c r="P1171" s="99">
        <f>O1171*H1171</f>
        <v>0</v>
      </c>
      <c r="Q1171" s="99">
        <v>0</v>
      </c>
      <c r="R1171" s="100">
        <f>Q1171*H1171</f>
        <v>0</v>
      </c>
      <c r="AP1171" s="101" t="s">
        <v>106</v>
      </c>
      <c r="AR1171" s="101" t="s">
        <v>102</v>
      </c>
      <c r="AS1171" s="101" t="s">
        <v>72</v>
      </c>
      <c r="AW1171" s="11" t="s">
        <v>107</v>
      </c>
      <c r="BC1171" s="102" t="e">
        <f>IF(L1171="základní",#REF!,0)</f>
        <v>#REF!</v>
      </c>
      <c r="BD1171" s="102">
        <f>IF(L1171="snížená",#REF!,0)</f>
        <v>0</v>
      </c>
      <c r="BE1171" s="102">
        <f>IF(L1171="zákl. přenesená",#REF!,0)</f>
        <v>0</v>
      </c>
      <c r="BF1171" s="102">
        <f>IF(L1171="sníž. přenesená",#REF!,0)</f>
        <v>0</v>
      </c>
      <c r="BG1171" s="102">
        <f>IF(L1171="nulová",#REF!,0)</f>
        <v>0</v>
      </c>
      <c r="BH1171" s="11" t="s">
        <v>80</v>
      </c>
      <c r="BI1171" s="102" t="e">
        <f>ROUND(#REF!*H1171,2)</f>
        <v>#REF!</v>
      </c>
      <c r="BJ1171" s="11" t="s">
        <v>106</v>
      </c>
      <c r="BK1171" s="101" t="s">
        <v>4480</v>
      </c>
    </row>
    <row r="1172" spans="2:63" s="1" customFormat="1" ht="37.9" customHeight="1">
      <c r="B1172" s="90"/>
      <c r="C1172" s="91" t="s">
        <v>4481</v>
      </c>
      <c r="D1172" s="91" t="s">
        <v>102</v>
      </c>
      <c r="E1172" s="92" t="s">
        <v>4482</v>
      </c>
      <c r="F1172" s="93" t="s">
        <v>4483</v>
      </c>
      <c r="G1172" s="94" t="s">
        <v>111</v>
      </c>
      <c r="H1172" s="95">
        <v>5</v>
      </c>
      <c r="I1172" s="96"/>
      <c r="J1172" s="25"/>
      <c r="K1172" s="97" t="s">
        <v>3</v>
      </c>
      <c r="L1172" s="98" t="s">
        <v>43</v>
      </c>
      <c r="N1172" s="99">
        <f>M1172*H1172</f>
        <v>0</v>
      </c>
      <c r="O1172" s="99">
        <v>0</v>
      </c>
      <c r="P1172" s="99">
        <f>O1172*H1172</f>
        <v>0</v>
      </c>
      <c r="Q1172" s="99">
        <v>0</v>
      </c>
      <c r="R1172" s="100">
        <f>Q1172*H1172</f>
        <v>0</v>
      </c>
      <c r="AP1172" s="101" t="s">
        <v>106</v>
      </c>
      <c r="AR1172" s="101" t="s">
        <v>102</v>
      </c>
      <c r="AS1172" s="101" t="s">
        <v>72</v>
      </c>
      <c r="AW1172" s="11" t="s">
        <v>107</v>
      </c>
      <c r="BC1172" s="102" t="e">
        <f>IF(L1172="základní",#REF!,0)</f>
        <v>#REF!</v>
      </c>
      <c r="BD1172" s="102">
        <f>IF(L1172="snížená",#REF!,0)</f>
        <v>0</v>
      </c>
      <c r="BE1172" s="102">
        <f>IF(L1172="zákl. přenesená",#REF!,0)</f>
        <v>0</v>
      </c>
      <c r="BF1172" s="102">
        <f>IF(L1172="sníž. přenesená",#REF!,0)</f>
        <v>0</v>
      </c>
      <c r="BG1172" s="102">
        <f>IF(L1172="nulová",#REF!,0)</f>
        <v>0</v>
      </c>
      <c r="BH1172" s="11" t="s">
        <v>80</v>
      </c>
      <c r="BI1172" s="102" t="e">
        <f>ROUND(#REF!*H1172,2)</f>
        <v>#REF!</v>
      </c>
      <c r="BJ1172" s="11" t="s">
        <v>106</v>
      </c>
      <c r="BK1172" s="101" t="s">
        <v>4484</v>
      </c>
    </row>
    <row r="1173" spans="2:63" s="1" customFormat="1" ht="37.9" customHeight="1">
      <c r="B1173" s="90"/>
      <c r="C1173" s="91" t="s">
        <v>4485</v>
      </c>
      <c r="D1173" s="91" t="s">
        <v>102</v>
      </c>
      <c r="E1173" s="92" t="s">
        <v>4486</v>
      </c>
      <c r="F1173" s="93" t="s">
        <v>4487</v>
      </c>
      <c r="G1173" s="94" t="s">
        <v>111</v>
      </c>
      <c r="H1173" s="95">
        <v>5</v>
      </c>
      <c r="I1173" s="96"/>
      <c r="J1173" s="25"/>
      <c r="K1173" s="97" t="s">
        <v>3</v>
      </c>
      <c r="L1173" s="98" t="s">
        <v>43</v>
      </c>
      <c r="N1173" s="99">
        <f>M1173*H1173</f>
        <v>0</v>
      </c>
      <c r="O1173" s="99">
        <v>0</v>
      </c>
      <c r="P1173" s="99">
        <f>O1173*H1173</f>
        <v>0</v>
      </c>
      <c r="Q1173" s="99">
        <v>0</v>
      </c>
      <c r="R1173" s="100">
        <f>Q1173*H1173</f>
        <v>0</v>
      </c>
      <c r="AP1173" s="101" t="s">
        <v>106</v>
      </c>
      <c r="AR1173" s="101" t="s">
        <v>102</v>
      </c>
      <c r="AS1173" s="101" t="s">
        <v>72</v>
      </c>
      <c r="AW1173" s="11" t="s">
        <v>107</v>
      </c>
      <c r="BC1173" s="102" t="e">
        <f>IF(L1173="základní",#REF!,0)</f>
        <v>#REF!</v>
      </c>
      <c r="BD1173" s="102">
        <f>IF(L1173="snížená",#REF!,0)</f>
        <v>0</v>
      </c>
      <c r="BE1173" s="102">
        <f>IF(L1173="zákl. přenesená",#REF!,0)</f>
        <v>0</v>
      </c>
      <c r="BF1173" s="102">
        <f>IF(L1173="sníž. přenesená",#REF!,0)</f>
        <v>0</v>
      </c>
      <c r="BG1173" s="102">
        <f>IF(L1173="nulová",#REF!,0)</f>
        <v>0</v>
      </c>
      <c r="BH1173" s="11" t="s">
        <v>80</v>
      </c>
      <c r="BI1173" s="102" t="e">
        <f>ROUND(#REF!*H1173,2)</f>
        <v>#REF!</v>
      </c>
      <c r="BJ1173" s="11" t="s">
        <v>106</v>
      </c>
      <c r="BK1173" s="101" t="s">
        <v>4488</v>
      </c>
    </row>
    <row r="1174" spans="2:63" s="1" customFormat="1" ht="37.9" customHeight="1">
      <c r="B1174" s="90"/>
      <c r="C1174" s="91" t="s">
        <v>4489</v>
      </c>
      <c r="D1174" s="91" t="s">
        <v>102</v>
      </c>
      <c r="E1174" s="92" t="s">
        <v>4490</v>
      </c>
      <c r="F1174" s="93" t="s">
        <v>4491</v>
      </c>
      <c r="G1174" s="94" t="s">
        <v>111</v>
      </c>
      <c r="H1174" s="95">
        <v>5</v>
      </c>
      <c r="I1174" s="96"/>
      <c r="J1174" s="25"/>
      <c r="K1174" s="97" t="s">
        <v>3</v>
      </c>
      <c r="L1174" s="98" t="s">
        <v>43</v>
      </c>
      <c r="N1174" s="99">
        <f>M1174*H1174</f>
        <v>0</v>
      </c>
      <c r="O1174" s="99">
        <v>0</v>
      </c>
      <c r="P1174" s="99">
        <f>O1174*H1174</f>
        <v>0</v>
      </c>
      <c r="Q1174" s="99">
        <v>0</v>
      </c>
      <c r="R1174" s="100">
        <f>Q1174*H1174</f>
        <v>0</v>
      </c>
      <c r="AP1174" s="101" t="s">
        <v>106</v>
      </c>
      <c r="AR1174" s="101" t="s">
        <v>102</v>
      </c>
      <c r="AS1174" s="101" t="s">
        <v>72</v>
      </c>
      <c r="AW1174" s="11" t="s">
        <v>107</v>
      </c>
      <c r="BC1174" s="102" t="e">
        <f>IF(L1174="základní",#REF!,0)</f>
        <v>#REF!</v>
      </c>
      <c r="BD1174" s="102">
        <f>IF(L1174="snížená",#REF!,0)</f>
        <v>0</v>
      </c>
      <c r="BE1174" s="102">
        <f>IF(L1174="zákl. přenesená",#REF!,0)</f>
        <v>0</v>
      </c>
      <c r="BF1174" s="102">
        <f>IF(L1174="sníž. přenesená",#REF!,0)</f>
        <v>0</v>
      </c>
      <c r="BG1174" s="102">
        <f>IF(L1174="nulová",#REF!,0)</f>
        <v>0</v>
      </c>
      <c r="BH1174" s="11" t="s">
        <v>80</v>
      </c>
      <c r="BI1174" s="102" t="e">
        <f>ROUND(#REF!*H1174,2)</f>
        <v>#REF!</v>
      </c>
      <c r="BJ1174" s="11" t="s">
        <v>106</v>
      </c>
      <c r="BK1174" s="101" t="s">
        <v>4492</v>
      </c>
    </row>
    <row r="1175" spans="2:63" s="1" customFormat="1" ht="37.9" customHeight="1">
      <c r="B1175" s="90"/>
      <c r="C1175" s="91" t="s">
        <v>4493</v>
      </c>
      <c r="D1175" s="91" t="s">
        <v>102</v>
      </c>
      <c r="E1175" s="92" t="s">
        <v>4494</v>
      </c>
      <c r="F1175" s="93" t="s">
        <v>4495</v>
      </c>
      <c r="G1175" s="94" t="s">
        <v>111</v>
      </c>
      <c r="H1175" s="95">
        <v>5</v>
      </c>
      <c r="I1175" s="96"/>
      <c r="J1175" s="25"/>
      <c r="K1175" s="97" t="s">
        <v>3</v>
      </c>
      <c r="L1175" s="98" t="s">
        <v>43</v>
      </c>
      <c r="N1175" s="99">
        <f>M1175*H1175</f>
        <v>0</v>
      </c>
      <c r="O1175" s="99">
        <v>0</v>
      </c>
      <c r="P1175" s="99">
        <f>O1175*H1175</f>
        <v>0</v>
      </c>
      <c r="Q1175" s="99">
        <v>0</v>
      </c>
      <c r="R1175" s="100">
        <f>Q1175*H1175</f>
        <v>0</v>
      </c>
      <c r="AP1175" s="101" t="s">
        <v>106</v>
      </c>
      <c r="AR1175" s="101" t="s">
        <v>102</v>
      </c>
      <c r="AS1175" s="101" t="s">
        <v>72</v>
      </c>
      <c r="AW1175" s="11" t="s">
        <v>107</v>
      </c>
      <c r="BC1175" s="102" t="e">
        <f>IF(L1175="základní",#REF!,0)</f>
        <v>#REF!</v>
      </c>
      <c r="BD1175" s="102">
        <f>IF(L1175="snížená",#REF!,0)</f>
        <v>0</v>
      </c>
      <c r="BE1175" s="102">
        <f>IF(L1175="zákl. přenesená",#REF!,0)</f>
        <v>0</v>
      </c>
      <c r="BF1175" s="102">
        <f>IF(L1175="sníž. přenesená",#REF!,0)</f>
        <v>0</v>
      </c>
      <c r="BG1175" s="102">
        <f>IF(L1175="nulová",#REF!,0)</f>
        <v>0</v>
      </c>
      <c r="BH1175" s="11" t="s">
        <v>80</v>
      </c>
      <c r="BI1175" s="102" t="e">
        <f>ROUND(#REF!*H1175,2)</f>
        <v>#REF!</v>
      </c>
      <c r="BJ1175" s="11" t="s">
        <v>106</v>
      </c>
      <c r="BK1175" s="101" t="s">
        <v>4496</v>
      </c>
    </row>
    <row r="1176" spans="2:63" s="1" customFormat="1" ht="37.9" customHeight="1">
      <c r="B1176" s="90"/>
      <c r="C1176" s="91" t="s">
        <v>4497</v>
      </c>
      <c r="D1176" s="91" t="s">
        <v>102</v>
      </c>
      <c r="E1176" s="92" t="s">
        <v>4498</v>
      </c>
      <c r="F1176" s="93" t="s">
        <v>4499</v>
      </c>
      <c r="G1176" s="94" t="s">
        <v>111</v>
      </c>
      <c r="H1176" s="95">
        <v>5</v>
      </c>
      <c r="I1176" s="96"/>
      <c r="J1176" s="25"/>
      <c r="K1176" s="97" t="s">
        <v>3</v>
      </c>
      <c r="L1176" s="98" t="s">
        <v>43</v>
      </c>
      <c r="N1176" s="99">
        <f>M1176*H1176</f>
        <v>0</v>
      </c>
      <c r="O1176" s="99">
        <v>0</v>
      </c>
      <c r="P1176" s="99">
        <f>O1176*H1176</f>
        <v>0</v>
      </c>
      <c r="Q1176" s="99">
        <v>0</v>
      </c>
      <c r="R1176" s="100">
        <f>Q1176*H1176</f>
        <v>0</v>
      </c>
      <c r="AP1176" s="101" t="s">
        <v>106</v>
      </c>
      <c r="AR1176" s="101" t="s">
        <v>102</v>
      </c>
      <c r="AS1176" s="101" t="s">
        <v>72</v>
      </c>
      <c r="AW1176" s="11" t="s">
        <v>107</v>
      </c>
      <c r="BC1176" s="102" t="e">
        <f>IF(L1176="základní",#REF!,0)</f>
        <v>#REF!</v>
      </c>
      <c r="BD1176" s="102">
        <f>IF(L1176="snížená",#REF!,0)</f>
        <v>0</v>
      </c>
      <c r="BE1176" s="102">
        <f>IF(L1176="zákl. přenesená",#REF!,0)</f>
        <v>0</v>
      </c>
      <c r="BF1176" s="102">
        <f>IF(L1176="sníž. přenesená",#REF!,0)</f>
        <v>0</v>
      </c>
      <c r="BG1176" s="102">
        <f>IF(L1176="nulová",#REF!,0)</f>
        <v>0</v>
      </c>
      <c r="BH1176" s="11" t="s">
        <v>80</v>
      </c>
      <c r="BI1176" s="102" t="e">
        <f>ROUND(#REF!*H1176,2)</f>
        <v>#REF!</v>
      </c>
      <c r="BJ1176" s="11" t="s">
        <v>106</v>
      </c>
      <c r="BK1176" s="101" t="s">
        <v>4500</v>
      </c>
    </row>
    <row r="1177" spans="2:63" s="1" customFormat="1" ht="37.9" customHeight="1">
      <c r="B1177" s="90"/>
      <c r="C1177" s="91" t="s">
        <v>4501</v>
      </c>
      <c r="D1177" s="91" t="s">
        <v>102</v>
      </c>
      <c r="E1177" s="92" t="s">
        <v>4502</v>
      </c>
      <c r="F1177" s="93" t="s">
        <v>4503</v>
      </c>
      <c r="G1177" s="94" t="s">
        <v>111</v>
      </c>
      <c r="H1177" s="95">
        <v>5</v>
      </c>
      <c r="I1177" s="96"/>
      <c r="J1177" s="25"/>
      <c r="K1177" s="97" t="s">
        <v>3</v>
      </c>
      <c r="L1177" s="98" t="s">
        <v>43</v>
      </c>
      <c r="N1177" s="99">
        <f>M1177*H1177</f>
        <v>0</v>
      </c>
      <c r="O1177" s="99">
        <v>0</v>
      </c>
      <c r="P1177" s="99">
        <f>O1177*H1177</f>
        <v>0</v>
      </c>
      <c r="Q1177" s="99">
        <v>0</v>
      </c>
      <c r="R1177" s="100">
        <f>Q1177*H1177</f>
        <v>0</v>
      </c>
      <c r="AP1177" s="101" t="s">
        <v>106</v>
      </c>
      <c r="AR1177" s="101" t="s">
        <v>102</v>
      </c>
      <c r="AS1177" s="101" t="s">
        <v>72</v>
      </c>
      <c r="AW1177" s="11" t="s">
        <v>107</v>
      </c>
      <c r="BC1177" s="102" t="e">
        <f>IF(L1177="základní",#REF!,0)</f>
        <v>#REF!</v>
      </c>
      <c r="BD1177" s="102">
        <f>IF(L1177="snížená",#REF!,0)</f>
        <v>0</v>
      </c>
      <c r="BE1177" s="102">
        <f>IF(L1177="zákl. přenesená",#REF!,0)</f>
        <v>0</v>
      </c>
      <c r="BF1177" s="102">
        <f>IF(L1177="sníž. přenesená",#REF!,0)</f>
        <v>0</v>
      </c>
      <c r="BG1177" s="102">
        <f>IF(L1177="nulová",#REF!,0)</f>
        <v>0</v>
      </c>
      <c r="BH1177" s="11" t="s">
        <v>80</v>
      </c>
      <c r="BI1177" s="102" t="e">
        <f>ROUND(#REF!*H1177,2)</f>
        <v>#REF!</v>
      </c>
      <c r="BJ1177" s="11" t="s">
        <v>106</v>
      </c>
      <c r="BK1177" s="101" t="s">
        <v>4504</v>
      </c>
    </row>
    <row r="1178" spans="2:63" s="1" customFormat="1" ht="37.9" customHeight="1">
      <c r="B1178" s="90"/>
      <c r="C1178" s="91" t="s">
        <v>4505</v>
      </c>
      <c r="D1178" s="91" t="s">
        <v>102</v>
      </c>
      <c r="E1178" s="92" t="s">
        <v>4506</v>
      </c>
      <c r="F1178" s="93" t="s">
        <v>4507</v>
      </c>
      <c r="G1178" s="94" t="s">
        <v>111</v>
      </c>
      <c r="H1178" s="95">
        <v>5</v>
      </c>
      <c r="I1178" s="96"/>
      <c r="J1178" s="25"/>
      <c r="K1178" s="97" t="s">
        <v>3</v>
      </c>
      <c r="L1178" s="98" t="s">
        <v>43</v>
      </c>
      <c r="N1178" s="99">
        <f>M1178*H1178</f>
        <v>0</v>
      </c>
      <c r="O1178" s="99">
        <v>0</v>
      </c>
      <c r="P1178" s="99">
        <f>O1178*H1178</f>
        <v>0</v>
      </c>
      <c r="Q1178" s="99">
        <v>0</v>
      </c>
      <c r="R1178" s="100">
        <f>Q1178*H1178</f>
        <v>0</v>
      </c>
      <c r="AP1178" s="101" t="s">
        <v>106</v>
      </c>
      <c r="AR1178" s="101" t="s">
        <v>102</v>
      </c>
      <c r="AS1178" s="101" t="s">
        <v>72</v>
      </c>
      <c r="AW1178" s="11" t="s">
        <v>107</v>
      </c>
      <c r="BC1178" s="102" t="e">
        <f>IF(L1178="základní",#REF!,0)</f>
        <v>#REF!</v>
      </c>
      <c r="BD1178" s="102">
        <f>IF(L1178="snížená",#REF!,0)</f>
        <v>0</v>
      </c>
      <c r="BE1178" s="102">
        <f>IF(L1178="zákl. přenesená",#REF!,0)</f>
        <v>0</v>
      </c>
      <c r="BF1178" s="102">
        <f>IF(L1178="sníž. přenesená",#REF!,0)</f>
        <v>0</v>
      </c>
      <c r="BG1178" s="102">
        <f>IF(L1178="nulová",#REF!,0)</f>
        <v>0</v>
      </c>
      <c r="BH1178" s="11" t="s">
        <v>80</v>
      </c>
      <c r="BI1178" s="102" t="e">
        <f>ROUND(#REF!*H1178,2)</f>
        <v>#REF!</v>
      </c>
      <c r="BJ1178" s="11" t="s">
        <v>106</v>
      </c>
      <c r="BK1178" s="101" t="s">
        <v>4508</v>
      </c>
    </row>
    <row r="1179" spans="2:63" s="1" customFormat="1" ht="37.9" customHeight="1">
      <c r="B1179" s="90"/>
      <c r="C1179" s="91" t="s">
        <v>4509</v>
      </c>
      <c r="D1179" s="91" t="s">
        <v>102</v>
      </c>
      <c r="E1179" s="92" t="s">
        <v>4510</v>
      </c>
      <c r="F1179" s="93" t="s">
        <v>4511</v>
      </c>
      <c r="G1179" s="94" t="s">
        <v>111</v>
      </c>
      <c r="H1179" s="95">
        <v>5</v>
      </c>
      <c r="I1179" s="96"/>
      <c r="J1179" s="25"/>
      <c r="K1179" s="97" t="s">
        <v>3</v>
      </c>
      <c r="L1179" s="98" t="s">
        <v>43</v>
      </c>
      <c r="N1179" s="99">
        <f>M1179*H1179</f>
        <v>0</v>
      </c>
      <c r="O1179" s="99">
        <v>0</v>
      </c>
      <c r="P1179" s="99">
        <f>O1179*H1179</f>
        <v>0</v>
      </c>
      <c r="Q1179" s="99">
        <v>0</v>
      </c>
      <c r="R1179" s="100">
        <f>Q1179*H1179</f>
        <v>0</v>
      </c>
      <c r="AP1179" s="101" t="s">
        <v>106</v>
      </c>
      <c r="AR1179" s="101" t="s">
        <v>102</v>
      </c>
      <c r="AS1179" s="101" t="s">
        <v>72</v>
      </c>
      <c r="AW1179" s="11" t="s">
        <v>107</v>
      </c>
      <c r="BC1179" s="102" t="e">
        <f>IF(L1179="základní",#REF!,0)</f>
        <v>#REF!</v>
      </c>
      <c r="BD1179" s="102">
        <f>IF(L1179="snížená",#REF!,0)</f>
        <v>0</v>
      </c>
      <c r="BE1179" s="102">
        <f>IF(L1179="zákl. přenesená",#REF!,0)</f>
        <v>0</v>
      </c>
      <c r="BF1179" s="102">
        <f>IF(L1179="sníž. přenesená",#REF!,0)</f>
        <v>0</v>
      </c>
      <c r="BG1179" s="102">
        <f>IF(L1179="nulová",#REF!,0)</f>
        <v>0</v>
      </c>
      <c r="BH1179" s="11" t="s">
        <v>80</v>
      </c>
      <c r="BI1179" s="102" t="e">
        <f>ROUND(#REF!*H1179,2)</f>
        <v>#REF!</v>
      </c>
      <c r="BJ1179" s="11" t="s">
        <v>106</v>
      </c>
      <c r="BK1179" s="101" t="s">
        <v>4512</v>
      </c>
    </row>
    <row r="1180" spans="2:63" s="1" customFormat="1" ht="37.9" customHeight="1">
      <c r="B1180" s="90"/>
      <c r="C1180" s="91" t="s">
        <v>4513</v>
      </c>
      <c r="D1180" s="91" t="s">
        <v>102</v>
      </c>
      <c r="E1180" s="92" t="s">
        <v>4514</v>
      </c>
      <c r="F1180" s="93" t="s">
        <v>4515</v>
      </c>
      <c r="G1180" s="94" t="s">
        <v>111</v>
      </c>
      <c r="H1180" s="95">
        <v>5</v>
      </c>
      <c r="I1180" s="96"/>
      <c r="J1180" s="25"/>
      <c r="K1180" s="97" t="s">
        <v>3</v>
      </c>
      <c r="L1180" s="98" t="s">
        <v>43</v>
      </c>
      <c r="N1180" s="99">
        <f>M1180*H1180</f>
        <v>0</v>
      </c>
      <c r="O1180" s="99">
        <v>0</v>
      </c>
      <c r="P1180" s="99">
        <f>O1180*H1180</f>
        <v>0</v>
      </c>
      <c r="Q1180" s="99">
        <v>0</v>
      </c>
      <c r="R1180" s="100">
        <f>Q1180*H1180</f>
        <v>0</v>
      </c>
      <c r="AP1180" s="101" t="s">
        <v>106</v>
      </c>
      <c r="AR1180" s="101" t="s">
        <v>102</v>
      </c>
      <c r="AS1180" s="101" t="s">
        <v>72</v>
      </c>
      <c r="AW1180" s="11" t="s">
        <v>107</v>
      </c>
      <c r="BC1180" s="102" t="e">
        <f>IF(L1180="základní",#REF!,0)</f>
        <v>#REF!</v>
      </c>
      <c r="BD1180" s="102">
        <f>IF(L1180="snížená",#REF!,0)</f>
        <v>0</v>
      </c>
      <c r="BE1180" s="102">
        <f>IF(L1180="zákl. přenesená",#REF!,0)</f>
        <v>0</v>
      </c>
      <c r="BF1180" s="102">
        <f>IF(L1180="sníž. přenesená",#REF!,0)</f>
        <v>0</v>
      </c>
      <c r="BG1180" s="102">
        <f>IF(L1180="nulová",#REF!,0)</f>
        <v>0</v>
      </c>
      <c r="BH1180" s="11" t="s">
        <v>80</v>
      </c>
      <c r="BI1180" s="102" t="e">
        <f>ROUND(#REF!*H1180,2)</f>
        <v>#REF!</v>
      </c>
      <c r="BJ1180" s="11" t="s">
        <v>106</v>
      </c>
      <c r="BK1180" s="101" t="s">
        <v>4516</v>
      </c>
    </row>
    <row r="1181" spans="2:63" s="1" customFormat="1" ht="37.9" customHeight="1">
      <c r="B1181" s="90"/>
      <c r="C1181" s="91" t="s">
        <v>4517</v>
      </c>
      <c r="D1181" s="91" t="s">
        <v>102</v>
      </c>
      <c r="E1181" s="92" t="s">
        <v>4518</v>
      </c>
      <c r="F1181" s="93" t="s">
        <v>4519</v>
      </c>
      <c r="G1181" s="94" t="s">
        <v>111</v>
      </c>
      <c r="H1181" s="95">
        <v>5</v>
      </c>
      <c r="I1181" s="96"/>
      <c r="J1181" s="25"/>
      <c r="K1181" s="97" t="s">
        <v>3</v>
      </c>
      <c r="L1181" s="98" t="s">
        <v>43</v>
      </c>
      <c r="N1181" s="99">
        <f>M1181*H1181</f>
        <v>0</v>
      </c>
      <c r="O1181" s="99">
        <v>0</v>
      </c>
      <c r="P1181" s="99">
        <f>O1181*H1181</f>
        <v>0</v>
      </c>
      <c r="Q1181" s="99">
        <v>0</v>
      </c>
      <c r="R1181" s="100">
        <f>Q1181*H1181</f>
        <v>0</v>
      </c>
      <c r="AP1181" s="101" t="s">
        <v>106</v>
      </c>
      <c r="AR1181" s="101" t="s">
        <v>102</v>
      </c>
      <c r="AS1181" s="101" t="s">
        <v>72</v>
      </c>
      <c r="AW1181" s="11" t="s">
        <v>107</v>
      </c>
      <c r="BC1181" s="102" t="e">
        <f>IF(L1181="základní",#REF!,0)</f>
        <v>#REF!</v>
      </c>
      <c r="BD1181" s="102">
        <f>IF(L1181="snížená",#REF!,0)</f>
        <v>0</v>
      </c>
      <c r="BE1181" s="102">
        <f>IF(L1181="zákl. přenesená",#REF!,0)</f>
        <v>0</v>
      </c>
      <c r="BF1181" s="102">
        <f>IF(L1181="sníž. přenesená",#REF!,0)</f>
        <v>0</v>
      </c>
      <c r="BG1181" s="102">
        <f>IF(L1181="nulová",#REF!,0)</f>
        <v>0</v>
      </c>
      <c r="BH1181" s="11" t="s">
        <v>80</v>
      </c>
      <c r="BI1181" s="102" t="e">
        <f>ROUND(#REF!*H1181,2)</f>
        <v>#REF!</v>
      </c>
      <c r="BJ1181" s="11" t="s">
        <v>106</v>
      </c>
      <c r="BK1181" s="101" t="s">
        <v>4520</v>
      </c>
    </row>
    <row r="1182" spans="2:63" s="1" customFormat="1" ht="44.25" customHeight="1">
      <c r="B1182" s="90"/>
      <c r="C1182" s="91" t="s">
        <v>4521</v>
      </c>
      <c r="D1182" s="91" t="s">
        <v>102</v>
      </c>
      <c r="E1182" s="92" t="s">
        <v>4522</v>
      </c>
      <c r="F1182" s="93" t="s">
        <v>4523</v>
      </c>
      <c r="G1182" s="94" t="s">
        <v>111</v>
      </c>
      <c r="H1182" s="95">
        <v>5</v>
      </c>
      <c r="I1182" s="96"/>
      <c r="J1182" s="25"/>
      <c r="K1182" s="97" t="s">
        <v>3</v>
      </c>
      <c r="L1182" s="98" t="s">
        <v>43</v>
      </c>
      <c r="N1182" s="99">
        <f>M1182*H1182</f>
        <v>0</v>
      </c>
      <c r="O1182" s="99">
        <v>0</v>
      </c>
      <c r="P1182" s="99">
        <f>O1182*H1182</f>
        <v>0</v>
      </c>
      <c r="Q1182" s="99">
        <v>0</v>
      </c>
      <c r="R1182" s="100">
        <f>Q1182*H1182</f>
        <v>0</v>
      </c>
      <c r="AP1182" s="101" t="s">
        <v>106</v>
      </c>
      <c r="AR1182" s="101" t="s">
        <v>102</v>
      </c>
      <c r="AS1182" s="101" t="s">
        <v>72</v>
      </c>
      <c r="AW1182" s="11" t="s">
        <v>107</v>
      </c>
      <c r="BC1182" s="102" t="e">
        <f>IF(L1182="základní",#REF!,0)</f>
        <v>#REF!</v>
      </c>
      <c r="BD1182" s="102">
        <f>IF(L1182="snížená",#REF!,0)</f>
        <v>0</v>
      </c>
      <c r="BE1182" s="102">
        <f>IF(L1182="zákl. přenesená",#REF!,0)</f>
        <v>0</v>
      </c>
      <c r="BF1182" s="102">
        <f>IF(L1182="sníž. přenesená",#REF!,0)</f>
        <v>0</v>
      </c>
      <c r="BG1182" s="102">
        <f>IF(L1182="nulová",#REF!,0)</f>
        <v>0</v>
      </c>
      <c r="BH1182" s="11" t="s">
        <v>80</v>
      </c>
      <c r="BI1182" s="102" t="e">
        <f>ROUND(#REF!*H1182,2)</f>
        <v>#REF!</v>
      </c>
      <c r="BJ1182" s="11" t="s">
        <v>106</v>
      </c>
      <c r="BK1182" s="101" t="s">
        <v>4524</v>
      </c>
    </row>
    <row r="1183" spans="2:63" s="1" customFormat="1" ht="44.25" customHeight="1">
      <c r="B1183" s="90"/>
      <c r="C1183" s="91" t="s">
        <v>4525</v>
      </c>
      <c r="D1183" s="91" t="s">
        <v>102</v>
      </c>
      <c r="E1183" s="92" t="s">
        <v>4526</v>
      </c>
      <c r="F1183" s="93" t="s">
        <v>4527</v>
      </c>
      <c r="G1183" s="94" t="s">
        <v>111</v>
      </c>
      <c r="H1183" s="95">
        <v>5</v>
      </c>
      <c r="I1183" s="96"/>
      <c r="J1183" s="25"/>
      <c r="K1183" s="97" t="s">
        <v>3</v>
      </c>
      <c r="L1183" s="98" t="s">
        <v>43</v>
      </c>
      <c r="N1183" s="99">
        <f>M1183*H1183</f>
        <v>0</v>
      </c>
      <c r="O1183" s="99">
        <v>0</v>
      </c>
      <c r="P1183" s="99">
        <f>O1183*H1183</f>
        <v>0</v>
      </c>
      <c r="Q1183" s="99">
        <v>0</v>
      </c>
      <c r="R1183" s="100">
        <f>Q1183*H1183</f>
        <v>0</v>
      </c>
      <c r="AP1183" s="101" t="s">
        <v>106</v>
      </c>
      <c r="AR1183" s="101" t="s">
        <v>102</v>
      </c>
      <c r="AS1183" s="101" t="s">
        <v>72</v>
      </c>
      <c r="AW1183" s="11" t="s">
        <v>107</v>
      </c>
      <c r="BC1183" s="102" t="e">
        <f>IF(L1183="základní",#REF!,0)</f>
        <v>#REF!</v>
      </c>
      <c r="BD1183" s="102">
        <f>IF(L1183="snížená",#REF!,0)</f>
        <v>0</v>
      </c>
      <c r="BE1183" s="102">
        <f>IF(L1183="zákl. přenesená",#REF!,0)</f>
        <v>0</v>
      </c>
      <c r="BF1183" s="102">
        <f>IF(L1183="sníž. přenesená",#REF!,0)</f>
        <v>0</v>
      </c>
      <c r="BG1183" s="102">
        <f>IF(L1183="nulová",#REF!,0)</f>
        <v>0</v>
      </c>
      <c r="BH1183" s="11" t="s">
        <v>80</v>
      </c>
      <c r="BI1183" s="102" t="e">
        <f>ROUND(#REF!*H1183,2)</f>
        <v>#REF!</v>
      </c>
      <c r="BJ1183" s="11" t="s">
        <v>106</v>
      </c>
      <c r="BK1183" s="101" t="s">
        <v>4528</v>
      </c>
    </row>
    <row r="1184" spans="2:63" s="1" customFormat="1" ht="44.25" customHeight="1">
      <c r="B1184" s="90"/>
      <c r="C1184" s="91" t="s">
        <v>4529</v>
      </c>
      <c r="D1184" s="91" t="s">
        <v>102</v>
      </c>
      <c r="E1184" s="92" t="s">
        <v>4530</v>
      </c>
      <c r="F1184" s="93" t="s">
        <v>4531</v>
      </c>
      <c r="G1184" s="94" t="s">
        <v>111</v>
      </c>
      <c r="H1184" s="95">
        <v>5</v>
      </c>
      <c r="I1184" s="96"/>
      <c r="J1184" s="25"/>
      <c r="K1184" s="97" t="s">
        <v>3</v>
      </c>
      <c r="L1184" s="98" t="s">
        <v>43</v>
      </c>
      <c r="N1184" s="99">
        <f>M1184*H1184</f>
        <v>0</v>
      </c>
      <c r="O1184" s="99">
        <v>0</v>
      </c>
      <c r="P1184" s="99">
        <f>O1184*H1184</f>
        <v>0</v>
      </c>
      <c r="Q1184" s="99">
        <v>0</v>
      </c>
      <c r="R1184" s="100">
        <f>Q1184*H1184</f>
        <v>0</v>
      </c>
      <c r="AP1184" s="101" t="s">
        <v>106</v>
      </c>
      <c r="AR1184" s="101" t="s">
        <v>102</v>
      </c>
      <c r="AS1184" s="101" t="s">
        <v>72</v>
      </c>
      <c r="AW1184" s="11" t="s">
        <v>107</v>
      </c>
      <c r="BC1184" s="102" t="e">
        <f>IF(L1184="základní",#REF!,0)</f>
        <v>#REF!</v>
      </c>
      <c r="BD1184" s="102">
        <f>IF(L1184="snížená",#REF!,0)</f>
        <v>0</v>
      </c>
      <c r="BE1184" s="102">
        <f>IF(L1184="zákl. přenesená",#REF!,0)</f>
        <v>0</v>
      </c>
      <c r="BF1184" s="102">
        <f>IF(L1184="sníž. přenesená",#REF!,0)</f>
        <v>0</v>
      </c>
      <c r="BG1184" s="102">
        <f>IF(L1184="nulová",#REF!,0)</f>
        <v>0</v>
      </c>
      <c r="BH1184" s="11" t="s">
        <v>80</v>
      </c>
      <c r="BI1184" s="102" t="e">
        <f>ROUND(#REF!*H1184,2)</f>
        <v>#REF!</v>
      </c>
      <c r="BJ1184" s="11" t="s">
        <v>106</v>
      </c>
      <c r="BK1184" s="101" t="s">
        <v>4532</v>
      </c>
    </row>
    <row r="1185" spans="2:63" s="1" customFormat="1" ht="44.25" customHeight="1">
      <c r="B1185" s="90"/>
      <c r="C1185" s="91" t="s">
        <v>4533</v>
      </c>
      <c r="D1185" s="91" t="s">
        <v>102</v>
      </c>
      <c r="E1185" s="92" t="s">
        <v>4534</v>
      </c>
      <c r="F1185" s="93" t="s">
        <v>4535</v>
      </c>
      <c r="G1185" s="94" t="s">
        <v>111</v>
      </c>
      <c r="H1185" s="95">
        <v>5</v>
      </c>
      <c r="I1185" s="96"/>
      <c r="J1185" s="25"/>
      <c r="K1185" s="97" t="s">
        <v>3</v>
      </c>
      <c r="L1185" s="98" t="s">
        <v>43</v>
      </c>
      <c r="N1185" s="99">
        <f>M1185*H1185</f>
        <v>0</v>
      </c>
      <c r="O1185" s="99">
        <v>0</v>
      </c>
      <c r="P1185" s="99">
        <f>O1185*H1185</f>
        <v>0</v>
      </c>
      <c r="Q1185" s="99">
        <v>0</v>
      </c>
      <c r="R1185" s="100">
        <f>Q1185*H1185</f>
        <v>0</v>
      </c>
      <c r="AP1185" s="101" t="s">
        <v>106</v>
      </c>
      <c r="AR1185" s="101" t="s">
        <v>102</v>
      </c>
      <c r="AS1185" s="101" t="s">
        <v>72</v>
      </c>
      <c r="AW1185" s="11" t="s">
        <v>107</v>
      </c>
      <c r="BC1185" s="102" t="e">
        <f>IF(L1185="základní",#REF!,0)</f>
        <v>#REF!</v>
      </c>
      <c r="BD1185" s="102">
        <f>IF(L1185="snížená",#REF!,0)</f>
        <v>0</v>
      </c>
      <c r="BE1185" s="102">
        <f>IF(L1185="zákl. přenesená",#REF!,0)</f>
        <v>0</v>
      </c>
      <c r="BF1185" s="102">
        <f>IF(L1185="sníž. přenesená",#REF!,0)</f>
        <v>0</v>
      </c>
      <c r="BG1185" s="102">
        <f>IF(L1185="nulová",#REF!,0)</f>
        <v>0</v>
      </c>
      <c r="BH1185" s="11" t="s">
        <v>80</v>
      </c>
      <c r="BI1185" s="102" t="e">
        <f>ROUND(#REF!*H1185,2)</f>
        <v>#REF!</v>
      </c>
      <c r="BJ1185" s="11" t="s">
        <v>106</v>
      </c>
      <c r="BK1185" s="101" t="s">
        <v>4536</v>
      </c>
    </row>
    <row r="1186" spans="2:63" s="1" customFormat="1" ht="44.25" customHeight="1">
      <c r="B1186" s="90"/>
      <c r="C1186" s="91" t="s">
        <v>4537</v>
      </c>
      <c r="D1186" s="91" t="s">
        <v>102</v>
      </c>
      <c r="E1186" s="92" t="s">
        <v>4538</v>
      </c>
      <c r="F1186" s="93" t="s">
        <v>4539</v>
      </c>
      <c r="G1186" s="94" t="s">
        <v>111</v>
      </c>
      <c r="H1186" s="95">
        <v>5</v>
      </c>
      <c r="I1186" s="96"/>
      <c r="J1186" s="25"/>
      <c r="K1186" s="97" t="s">
        <v>3</v>
      </c>
      <c r="L1186" s="98" t="s">
        <v>43</v>
      </c>
      <c r="N1186" s="99">
        <f>M1186*H1186</f>
        <v>0</v>
      </c>
      <c r="O1186" s="99">
        <v>0</v>
      </c>
      <c r="P1186" s="99">
        <f>O1186*H1186</f>
        <v>0</v>
      </c>
      <c r="Q1186" s="99">
        <v>0</v>
      </c>
      <c r="R1186" s="100">
        <f>Q1186*H1186</f>
        <v>0</v>
      </c>
      <c r="AP1186" s="101" t="s">
        <v>106</v>
      </c>
      <c r="AR1186" s="101" t="s">
        <v>102</v>
      </c>
      <c r="AS1186" s="101" t="s">
        <v>72</v>
      </c>
      <c r="AW1186" s="11" t="s">
        <v>107</v>
      </c>
      <c r="BC1186" s="102" t="e">
        <f>IF(L1186="základní",#REF!,0)</f>
        <v>#REF!</v>
      </c>
      <c r="BD1186" s="102">
        <f>IF(L1186="snížená",#REF!,0)</f>
        <v>0</v>
      </c>
      <c r="BE1186" s="102">
        <f>IF(L1186="zákl. přenesená",#REF!,0)</f>
        <v>0</v>
      </c>
      <c r="BF1186" s="102">
        <f>IF(L1186="sníž. přenesená",#REF!,0)</f>
        <v>0</v>
      </c>
      <c r="BG1186" s="102">
        <f>IF(L1186="nulová",#REF!,0)</f>
        <v>0</v>
      </c>
      <c r="BH1186" s="11" t="s">
        <v>80</v>
      </c>
      <c r="BI1186" s="102" t="e">
        <f>ROUND(#REF!*H1186,2)</f>
        <v>#REF!</v>
      </c>
      <c r="BJ1186" s="11" t="s">
        <v>106</v>
      </c>
      <c r="BK1186" s="101" t="s">
        <v>4540</v>
      </c>
    </row>
    <row r="1187" spans="2:63" s="1" customFormat="1" ht="44.25" customHeight="1">
      <c r="B1187" s="90"/>
      <c r="C1187" s="91" t="s">
        <v>4541</v>
      </c>
      <c r="D1187" s="91" t="s">
        <v>102</v>
      </c>
      <c r="E1187" s="92" t="s">
        <v>4542</v>
      </c>
      <c r="F1187" s="93" t="s">
        <v>4543</v>
      </c>
      <c r="G1187" s="94" t="s">
        <v>111</v>
      </c>
      <c r="H1187" s="95">
        <v>5</v>
      </c>
      <c r="I1187" s="96"/>
      <c r="J1187" s="25"/>
      <c r="K1187" s="97" t="s">
        <v>3</v>
      </c>
      <c r="L1187" s="98" t="s">
        <v>43</v>
      </c>
      <c r="N1187" s="99">
        <f>M1187*H1187</f>
        <v>0</v>
      </c>
      <c r="O1187" s="99">
        <v>0</v>
      </c>
      <c r="P1187" s="99">
        <f>O1187*H1187</f>
        <v>0</v>
      </c>
      <c r="Q1187" s="99">
        <v>0</v>
      </c>
      <c r="R1187" s="100">
        <f>Q1187*H1187</f>
        <v>0</v>
      </c>
      <c r="AP1187" s="101" t="s">
        <v>106</v>
      </c>
      <c r="AR1187" s="101" t="s">
        <v>102</v>
      </c>
      <c r="AS1187" s="101" t="s">
        <v>72</v>
      </c>
      <c r="AW1187" s="11" t="s">
        <v>107</v>
      </c>
      <c r="BC1187" s="102" t="e">
        <f>IF(L1187="základní",#REF!,0)</f>
        <v>#REF!</v>
      </c>
      <c r="BD1187" s="102">
        <f>IF(L1187="snížená",#REF!,0)</f>
        <v>0</v>
      </c>
      <c r="BE1187" s="102">
        <f>IF(L1187="zákl. přenesená",#REF!,0)</f>
        <v>0</v>
      </c>
      <c r="BF1187" s="102">
        <f>IF(L1187="sníž. přenesená",#REF!,0)</f>
        <v>0</v>
      </c>
      <c r="BG1187" s="102">
        <f>IF(L1187="nulová",#REF!,0)</f>
        <v>0</v>
      </c>
      <c r="BH1187" s="11" t="s">
        <v>80</v>
      </c>
      <c r="BI1187" s="102" t="e">
        <f>ROUND(#REF!*H1187,2)</f>
        <v>#REF!</v>
      </c>
      <c r="BJ1187" s="11" t="s">
        <v>106</v>
      </c>
      <c r="BK1187" s="101" t="s">
        <v>4544</v>
      </c>
    </row>
    <row r="1188" spans="2:63" s="1" customFormat="1" ht="44.25" customHeight="1">
      <c r="B1188" s="90"/>
      <c r="C1188" s="91" t="s">
        <v>4545</v>
      </c>
      <c r="D1188" s="91" t="s">
        <v>102</v>
      </c>
      <c r="E1188" s="92" t="s">
        <v>4546</v>
      </c>
      <c r="F1188" s="93" t="s">
        <v>4547</v>
      </c>
      <c r="G1188" s="94" t="s">
        <v>111</v>
      </c>
      <c r="H1188" s="95">
        <v>5</v>
      </c>
      <c r="I1188" s="96"/>
      <c r="J1188" s="25"/>
      <c r="K1188" s="97" t="s">
        <v>3</v>
      </c>
      <c r="L1188" s="98" t="s">
        <v>43</v>
      </c>
      <c r="N1188" s="99">
        <f>M1188*H1188</f>
        <v>0</v>
      </c>
      <c r="O1188" s="99">
        <v>0</v>
      </c>
      <c r="P1188" s="99">
        <f>O1188*H1188</f>
        <v>0</v>
      </c>
      <c r="Q1188" s="99">
        <v>0</v>
      </c>
      <c r="R1188" s="100">
        <f>Q1188*H1188</f>
        <v>0</v>
      </c>
      <c r="AP1188" s="101" t="s">
        <v>106</v>
      </c>
      <c r="AR1188" s="101" t="s">
        <v>102</v>
      </c>
      <c r="AS1188" s="101" t="s">
        <v>72</v>
      </c>
      <c r="AW1188" s="11" t="s">
        <v>107</v>
      </c>
      <c r="BC1188" s="102" t="e">
        <f>IF(L1188="základní",#REF!,0)</f>
        <v>#REF!</v>
      </c>
      <c r="BD1188" s="102">
        <f>IF(L1188="snížená",#REF!,0)</f>
        <v>0</v>
      </c>
      <c r="BE1188" s="102">
        <f>IF(L1188="zákl. přenesená",#REF!,0)</f>
        <v>0</v>
      </c>
      <c r="BF1188" s="102">
        <f>IF(L1188="sníž. přenesená",#REF!,0)</f>
        <v>0</v>
      </c>
      <c r="BG1188" s="102">
        <f>IF(L1188="nulová",#REF!,0)</f>
        <v>0</v>
      </c>
      <c r="BH1188" s="11" t="s">
        <v>80</v>
      </c>
      <c r="BI1188" s="102" t="e">
        <f>ROUND(#REF!*H1188,2)</f>
        <v>#REF!</v>
      </c>
      <c r="BJ1188" s="11" t="s">
        <v>106</v>
      </c>
      <c r="BK1188" s="101" t="s">
        <v>4548</v>
      </c>
    </row>
    <row r="1189" spans="2:63" s="1" customFormat="1" ht="44.25" customHeight="1">
      <c r="B1189" s="90"/>
      <c r="C1189" s="91" t="s">
        <v>4549</v>
      </c>
      <c r="D1189" s="91" t="s">
        <v>102</v>
      </c>
      <c r="E1189" s="92" t="s">
        <v>4550</v>
      </c>
      <c r="F1189" s="93" t="s">
        <v>4551</v>
      </c>
      <c r="G1189" s="94" t="s">
        <v>111</v>
      </c>
      <c r="H1189" s="95">
        <v>5</v>
      </c>
      <c r="I1189" s="96"/>
      <c r="J1189" s="25"/>
      <c r="K1189" s="97" t="s">
        <v>3</v>
      </c>
      <c r="L1189" s="98" t="s">
        <v>43</v>
      </c>
      <c r="N1189" s="99">
        <f>M1189*H1189</f>
        <v>0</v>
      </c>
      <c r="O1189" s="99">
        <v>0</v>
      </c>
      <c r="P1189" s="99">
        <f>O1189*H1189</f>
        <v>0</v>
      </c>
      <c r="Q1189" s="99">
        <v>0</v>
      </c>
      <c r="R1189" s="100">
        <f>Q1189*H1189</f>
        <v>0</v>
      </c>
      <c r="AP1189" s="101" t="s">
        <v>106</v>
      </c>
      <c r="AR1189" s="101" t="s">
        <v>102</v>
      </c>
      <c r="AS1189" s="101" t="s">
        <v>72</v>
      </c>
      <c r="AW1189" s="11" t="s">
        <v>107</v>
      </c>
      <c r="BC1189" s="102" t="e">
        <f>IF(L1189="základní",#REF!,0)</f>
        <v>#REF!</v>
      </c>
      <c r="BD1189" s="102">
        <f>IF(L1189="snížená",#REF!,0)</f>
        <v>0</v>
      </c>
      <c r="BE1189" s="102">
        <f>IF(L1189="zákl. přenesená",#REF!,0)</f>
        <v>0</v>
      </c>
      <c r="BF1189" s="102">
        <f>IF(L1189="sníž. přenesená",#REF!,0)</f>
        <v>0</v>
      </c>
      <c r="BG1189" s="102">
        <f>IF(L1189="nulová",#REF!,0)</f>
        <v>0</v>
      </c>
      <c r="BH1189" s="11" t="s">
        <v>80</v>
      </c>
      <c r="BI1189" s="102" t="e">
        <f>ROUND(#REF!*H1189,2)</f>
        <v>#REF!</v>
      </c>
      <c r="BJ1189" s="11" t="s">
        <v>106</v>
      </c>
      <c r="BK1189" s="101" t="s">
        <v>4552</v>
      </c>
    </row>
    <row r="1190" spans="2:63" s="1" customFormat="1" ht="49.15" customHeight="1">
      <c r="B1190" s="90"/>
      <c r="C1190" s="91" t="s">
        <v>4553</v>
      </c>
      <c r="D1190" s="91" t="s">
        <v>102</v>
      </c>
      <c r="E1190" s="92" t="s">
        <v>4554</v>
      </c>
      <c r="F1190" s="93" t="s">
        <v>4555</v>
      </c>
      <c r="G1190" s="94" t="s">
        <v>111</v>
      </c>
      <c r="H1190" s="95">
        <v>5</v>
      </c>
      <c r="I1190" s="96"/>
      <c r="J1190" s="25"/>
      <c r="K1190" s="97" t="s">
        <v>3</v>
      </c>
      <c r="L1190" s="98" t="s">
        <v>43</v>
      </c>
      <c r="N1190" s="99">
        <f>M1190*H1190</f>
        <v>0</v>
      </c>
      <c r="O1190" s="99">
        <v>0</v>
      </c>
      <c r="P1190" s="99">
        <f>O1190*H1190</f>
        <v>0</v>
      </c>
      <c r="Q1190" s="99">
        <v>0</v>
      </c>
      <c r="R1190" s="100">
        <f>Q1190*H1190</f>
        <v>0</v>
      </c>
      <c r="AP1190" s="101" t="s">
        <v>106</v>
      </c>
      <c r="AR1190" s="101" t="s">
        <v>102</v>
      </c>
      <c r="AS1190" s="101" t="s">
        <v>72</v>
      </c>
      <c r="AW1190" s="11" t="s">
        <v>107</v>
      </c>
      <c r="BC1190" s="102" t="e">
        <f>IF(L1190="základní",#REF!,0)</f>
        <v>#REF!</v>
      </c>
      <c r="BD1190" s="102">
        <f>IF(L1190="snížená",#REF!,0)</f>
        <v>0</v>
      </c>
      <c r="BE1190" s="102">
        <f>IF(L1190="zákl. přenesená",#REF!,0)</f>
        <v>0</v>
      </c>
      <c r="BF1190" s="102">
        <f>IF(L1190="sníž. přenesená",#REF!,0)</f>
        <v>0</v>
      </c>
      <c r="BG1190" s="102">
        <f>IF(L1190="nulová",#REF!,0)</f>
        <v>0</v>
      </c>
      <c r="BH1190" s="11" t="s">
        <v>80</v>
      </c>
      <c r="BI1190" s="102" t="e">
        <f>ROUND(#REF!*H1190,2)</f>
        <v>#REF!</v>
      </c>
      <c r="BJ1190" s="11" t="s">
        <v>106</v>
      </c>
      <c r="BK1190" s="101" t="s">
        <v>4556</v>
      </c>
    </row>
    <row r="1191" spans="2:63" s="1" customFormat="1" ht="49.15" customHeight="1">
      <c r="B1191" s="90"/>
      <c r="C1191" s="91" t="s">
        <v>4557</v>
      </c>
      <c r="D1191" s="91" t="s">
        <v>102</v>
      </c>
      <c r="E1191" s="92" t="s">
        <v>4558</v>
      </c>
      <c r="F1191" s="93" t="s">
        <v>4559</v>
      </c>
      <c r="G1191" s="94" t="s">
        <v>111</v>
      </c>
      <c r="H1191" s="95">
        <v>5</v>
      </c>
      <c r="I1191" s="96"/>
      <c r="J1191" s="25"/>
      <c r="K1191" s="97" t="s">
        <v>3</v>
      </c>
      <c r="L1191" s="98" t="s">
        <v>43</v>
      </c>
      <c r="N1191" s="99">
        <f>M1191*H1191</f>
        <v>0</v>
      </c>
      <c r="O1191" s="99">
        <v>0</v>
      </c>
      <c r="P1191" s="99">
        <f>O1191*H1191</f>
        <v>0</v>
      </c>
      <c r="Q1191" s="99">
        <v>0</v>
      </c>
      <c r="R1191" s="100">
        <f>Q1191*H1191</f>
        <v>0</v>
      </c>
      <c r="AP1191" s="101" t="s">
        <v>106</v>
      </c>
      <c r="AR1191" s="101" t="s">
        <v>102</v>
      </c>
      <c r="AS1191" s="101" t="s">
        <v>72</v>
      </c>
      <c r="AW1191" s="11" t="s">
        <v>107</v>
      </c>
      <c r="BC1191" s="102" t="e">
        <f>IF(L1191="základní",#REF!,0)</f>
        <v>#REF!</v>
      </c>
      <c r="BD1191" s="102">
        <f>IF(L1191="snížená",#REF!,0)</f>
        <v>0</v>
      </c>
      <c r="BE1191" s="102">
        <f>IF(L1191="zákl. přenesená",#REF!,0)</f>
        <v>0</v>
      </c>
      <c r="BF1191" s="102">
        <f>IF(L1191="sníž. přenesená",#REF!,0)</f>
        <v>0</v>
      </c>
      <c r="BG1191" s="102">
        <f>IF(L1191="nulová",#REF!,0)</f>
        <v>0</v>
      </c>
      <c r="BH1191" s="11" t="s">
        <v>80</v>
      </c>
      <c r="BI1191" s="102" t="e">
        <f>ROUND(#REF!*H1191,2)</f>
        <v>#REF!</v>
      </c>
      <c r="BJ1191" s="11" t="s">
        <v>106</v>
      </c>
      <c r="BK1191" s="101" t="s">
        <v>4560</v>
      </c>
    </row>
    <row r="1192" spans="2:63" s="1" customFormat="1" ht="44.25" customHeight="1">
      <c r="B1192" s="90"/>
      <c r="C1192" s="91" t="s">
        <v>4561</v>
      </c>
      <c r="D1192" s="91" t="s">
        <v>102</v>
      </c>
      <c r="E1192" s="92" t="s">
        <v>4562</v>
      </c>
      <c r="F1192" s="93" t="s">
        <v>4563</v>
      </c>
      <c r="G1192" s="94" t="s">
        <v>111</v>
      </c>
      <c r="H1192" s="95">
        <v>5</v>
      </c>
      <c r="I1192" s="96"/>
      <c r="J1192" s="25"/>
      <c r="K1192" s="97" t="s">
        <v>3</v>
      </c>
      <c r="L1192" s="98" t="s">
        <v>43</v>
      </c>
      <c r="N1192" s="99">
        <f>M1192*H1192</f>
        <v>0</v>
      </c>
      <c r="O1192" s="99">
        <v>0</v>
      </c>
      <c r="P1192" s="99">
        <f>O1192*H1192</f>
        <v>0</v>
      </c>
      <c r="Q1192" s="99">
        <v>0</v>
      </c>
      <c r="R1192" s="100">
        <f>Q1192*H1192</f>
        <v>0</v>
      </c>
      <c r="AP1192" s="101" t="s">
        <v>106</v>
      </c>
      <c r="AR1192" s="101" t="s">
        <v>102</v>
      </c>
      <c r="AS1192" s="101" t="s">
        <v>72</v>
      </c>
      <c r="AW1192" s="11" t="s">
        <v>107</v>
      </c>
      <c r="BC1192" s="102" t="e">
        <f>IF(L1192="základní",#REF!,0)</f>
        <v>#REF!</v>
      </c>
      <c r="BD1192" s="102">
        <f>IF(L1192="snížená",#REF!,0)</f>
        <v>0</v>
      </c>
      <c r="BE1192" s="102">
        <f>IF(L1192="zákl. přenesená",#REF!,0)</f>
        <v>0</v>
      </c>
      <c r="BF1192" s="102">
        <f>IF(L1192="sníž. přenesená",#REF!,0)</f>
        <v>0</v>
      </c>
      <c r="BG1192" s="102">
        <f>IF(L1192="nulová",#REF!,0)</f>
        <v>0</v>
      </c>
      <c r="BH1192" s="11" t="s">
        <v>80</v>
      </c>
      <c r="BI1192" s="102" t="e">
        <f>ROUND(#REF!*H1192,2)</f>
        <v>#REF!</v>
      </c>
      <c r="BJ1192" s="11" t="s">
        <v>106</v>
      </c>
      <c r="BK1192" s="101" t="s">
        <v>4564</v>
      </c>
    </row>
    <row r="1193" spans="2:63" s="1" customFormat="1" ht="44.25" customHeight="1">
      <c r="B1193" s="90"/>
      <c r="C1193" s="91" t="s">
        <v>4565</v>
      </c>
      <c r="D1193" s="91" t="s">
        <v>102</v>
      </c>
      <c r="E1193" s="92" t="s">
        <v>4566</v>
      </c>
      <c r="F1193" s="93" t="s">
        <v>4567</v>
      </c>
      <c r="G1193" s="94" t="s">
        <v>111</v>
      </c>
      <c r="H1193" s="95">
        <v>5</v>
      </c>
      <c r="I1193" s="96"/>
      <c r="J1193" s="25"/>
      <c r="K1193" s="97" t="s">
        <v>3</v>
      </c>
      <c r="L1193" s="98" t="s">
        <v>43</v>
      </c>
      <c r="N1193" s="99">
        <f>M1193*H1193</f>
        <v>0</v>
      </c>
      <c r="O1193" s="99">
        <v>0</v>
      </c>
      <c r="P1193" s="99">
        <f>O1193*H1193</f>
        <v>0</v>
      </c>
      <c r="Q1193" s="99">
        <v>0</v>
      </c>
      <c r="R1193" s="100">
        <f>Q1193*H1193</f>
        <v>0</v>
      </c>
      <c r="AP1193" s="101" t="s">
        <v>106</v>
      </c>
      <c r="AR1193" s="101" t="s">
        <v>102</v>
      </c>
      <c r="AS1193" s="101" t="s">
        <v>72</v>
      </c>
      <c r="AW1193" s="11" t="s">
        <v>107</v>
      </c>
      <c r="BC1193" s="102" t="e">
        <f>IF(L1193="základní",#REF!,0)</f>
        <v>#REF!</v>
      </c>
      <c r="BD1193" s="102">
        <f>IF(L1193="snížená",#REF!,0)</f>
        <v>0</v>
      </c>
      <c r="BE1193" s="102">
        <f>IF(L1193="zákl. přenesená",#REF!,0)</f>
        <v>0</v>
      </c>
      <c r="BF1193" s="102">
        <f>IF(L1193="sníž. přenesená",#REF!,0)</f>
        <v>0</v>
      </c>
      <c r="BG1193" s="102">
        <f>IF(L1193="nulová",#REF!,0)</f>
        <v>0</v>
      </c>
      <c r="BH1193" s="11" t="s">
        <v>80</v>
      </c>
      <c r="BI1193" s="102" t="e">
        <f>ROUND(#REF!*H1193,2)</f>
        <v>#REF!</v>
      </c>
      <c r="BJ1193" s="11" t="s">
        <v>106</v>
      </c>
      <c r="BK1193" s="101" t="s">
        <v>4568</v>
      </c>
    </row>
    <row r="1194" spans="2:63" s="1" customFormat="1" ht="44.25" customHeight="1">
      <c r="B1194" s="90"/>
      <c r="C1194" s="91" t="s">
        <v>4569</v>
      </c>
      <c r="D1194" s="91" t="s">
        <v>102</v>
      </c>
      <c r="E1194" s="92" t="s">
        <v>4570</v>
      </c>
      <c r="F1194" s="93" t="s">
        <v>4571</v>
      </c>
      <c r="G1194" s="94" t="s">
        <v>111</v>
      </c>
      <c r="H1194" s="95">
        <v>5</v>
      </c>
      <c r="I1194" s="96"/>
      <c r="J1194" s="25"/>
      <c r="K1194" s="97" t="s">
        <v>3</v>
      </c>
      <c r="L1194" s="98" t="s">
        <v>43</v>
      </c>
      <c r="N1194" s="99">
        <f>M1194*H1194</f>
        <v>0</v>
      </c>
      <c r="O1194" s="99">
        <v>0</v>
      </c>
      <c r="P1194" s="99">
        <f>O1194*H1194</f>
        <v>0</v>
      </c>
      <c r="Q1194" s="99">
        <v>0</v>
      </c>
      <c r="R1194" s="100">
        <f>Q1194*H1194</f>
        <v>0</v>
      </c>
      <c r="AP1194" s="101" t="s">
        <v>106</v>
      </c>
      <c r="AR1194" s="101" t="s">
        <v>102</v>
      </c>
      <c r="AS1194" s="101" t="s">
        <v>72</v>
      </c>
      <c r="AW1194" s="11" t="s">
        <v>107</v>
      </c>
      <c r="BC1194" s="102" t="e">
        <f>IF(L1194="základní",#REF!,0)</f>
        <v>#REF!</v>
      </c>
      <c r="BD1194" s="102">
        <f>IF(L1194="snížená",#REF!,0)</f>
        <v>0</v>
      </c>
      <c r="BE1194" s="102">
        <f>IF(L1194="zákl. přenesená",#REF!,0)</f>
        <v>0</v>
      </c>
      <c r="BF1194" s="102">
        <f>IF(L1194="sníž. přenesená",#REF!,0)</f>
        <v>0</v>
      </c>
      <c r="BG1194" s="102">
        <f>IF(L1194="nulová",#REF!,0)</f>
        <v>0</v>
      </c>
      <c r="BH1194" s="11" t="s">
        <v>80</v>
      </c>
      <c r="BI1194" s="102" t="e">
        <f>ROUND(#REF!*H1194,2)</f>
        <v>#REF!</v>
      </c>
      <c r="BJ1194" s="11" t="s">
        <v>106</v>
      </c>
      <c r="BK1194" s="101" t="s">
        <v>4572</v>
      </c>
    </row>
    <row r="1195" spans="2:63" s="1" customFormat="1" ht="44.25" customHeight="1">
      <c r="B1195" s="90"/>
      <c r="C1195" s="91" t="s">
        <v>4573</v>
      </c>
      <c r="D1195" s="91" t="s">
        <v>102</v>
      </c>
      <c r="E1195" s="92" t="s">
        <v>4574</v>
      </c>
      <c r="F1195" s="93" t="s">
        <v>4575</v>
      </c>
      <c r="G1195" s="94" t="s">
        <v>111</v>
      </c>
      <c r="H1195" s="95">
        <v>5</v>
      </c>
      <c r="I1195" s="96"/>
      <c r="J1195" s="25"/>
      <c r="K1195" s="97" t="s">
        <v>3</v>
      </c>
      <c r="L1195" s="98" t="s">
        <v>43</v>
      </c>
      <c r="N1195" s="99">
        <f>M1195*H1195</f>
        <v>0</v>
      </c>
      <c r="O1195" s="99">
        <v>0</v>
      </c>
      <c r="P1195" s="99">
        <f>O1195*H1195</f>
        <v>0</v>
      </c>
      <c r="Q1195" s="99">
        <v>0</v>
      </c>
      <c r="R1195" s="100">
        <f>Q1195*H1195</f>
        <v>0</v>
      </c>
      <c r="AP1195" s="101" t="s">
        <v>106</v>
      </c>
      <c r="AR1195" s="101" t="s">
        <v>102</v>
      </c>
      <c r="AS1195" s="101" t="s">
        <v>72</v>
      </c>
      <c r="AW1195" s="11" t="s">
        <v>107</v>
      </c>
      <c r="BC1195" s="102" t="e">
        <f>IF(L1195="základní",#REF!,0)</f>
        <v>#REF!</v>
      </c>
      <c r="BD1195" s="102">
        <f>IF(L1195="snížená",#REF!,0)</f>
        <v>0</v>
      </c>
      <c r="BE1195" s="102">
        <f>IF(L1195="zákl. přenesená",#REF!,0)</f>
        <v>0</v>
      </c>
      <c r="BF1195" s="102">
        <f>IF(L1195="sníž. přenesená",#REF!,0)</f>
        <v>0</v>
      </c>
      <c r="BG1195" s="102">
        <f>IF(L1195="nulová",#REF!,0)</f>
        <v>0</v>
      </c>
      <c r="BH1195" s="11" t="s">
        <v>80</v>
      </c>
      <c r="BI1195" s="102" t="e">
        <f>ROUND(#REF!*H1195,2)</f>
        <v>#REF!</v>
      </c>
      <c r="BJ1195" s="11" t="s">
        <v>106</v>
      </c>
      <c r="BK1195" s="101" t="s">
        <v>4576</v>
      </c>
    </row>
    <row r="1196" spans="2:63" s="1" customFormat="1" ht="44.25" customHeight="1">
      <c r="B1196" s="90"/>
      <c r="C1196" s="91" t="s">
        <v>4577</v>
      </c>
      <c r="D1196" s="91" t="s">
        <v>102</v>
      </c>
      <c r="E1196" s="92" t="s">
        <v>4578</v>
      </c>
      <c r="F1196" s="93" t="s">
        <v>4579</v>
      </c>
      <c r="G1196" s="94" t="s">
        <v>111</v>
      </c>
      <c r="H1196" s="95">
        <v>5</v>
      </c>
      <c r="I1196" s="96"/>
      <c r="J1196" s="25"/>
      <c r="K1196" s="97" t="s">
        <v>3</v>
      </c>
      <c r="L1196" s="98" t="s">
        <v>43</v>
      </c>
      <c r="N1196" s="99">
        <f>M1196*H1196</f>
        <v>0</v>
      </c>
      <c r="O1196" s="99">
        <v>0</v>
      </c>
      <c r="P1196" s="99">
        <f>O1196*H1196</f>
        <v>0</v>
      </c>
      <c r="Q1196" s="99">
        <v>0</v>
      </c>
      <c r="R1196" s="100">
        <f>Q1196*H1196</f>
        <v>0</v>
      </c>
      <c r="AP1196" s="101" t="s">
        <v>106</v>
      </c>
      <c r="AR1196" s="101" t="s">
        <v>102</v>
      </c>
      <c r="AS1196" s="101" t="s">
        <v>72</v>
      </c>
      <c r="AW1196" s="11" t="s">
        <v>107</v>
      </c>
      <c r="BC1196" s="102" t="e">
        <f>IF(L1196="základní",#REF!,0)</f>
        <v>#REF!</v>
      </c>
      <c r="BD1196" s="102">
        <f>IF(L1196="snížená",#REF!,0)</f>
        <v>0</v>
      </c>
      <c r="BE1196" s="102">
        <f>IF(L1196="zákl. přenesená",#REF!,0)</f>
        <v>0</v>
      </c>
      <c r="BF1196" s="102">
        <f>IF(L1196="sníž. přenesená",#REF!,0)</f>
        <v>0</v>
      </c>
      <c r="BG1196" s="102">
        <f>IF(L1196="nulová",#REF!,0)</f>
        <v>0</v>
      </c>
      <c r="BH1196" s="11" t="s">
        <v>80</v>
      </c>
      <c r="BI1196" s="102" t="e">
        <f>ROUND(#REF!*H1196,2)</f>
        <v>#REF!</v>
      </c>
      <c r="BJ1196" s="11" t="s">
        <v>106</v>
      </c>
      <c r="BK1196" s="101" t="s">
        <v>4580</v>
      </c>
    </row>
    <row r="1197" spans="2:63" s="1" customFormat="1" ht="44.25" customHeight="1">
      <c r="B1197" s="90"/>
      <c r="C1197" s="91" t="s">
        <v>4581</v>
      </c>
      <c r="D1197" s="91" t="s">
        <v>102</v>
      </c>
      <c r="E1197" s="92" t="s">
        <v>4582</v>
      </c>
      <c r="F1197" s="93" t="s">
        <v>4583</v>
      </c>
      <c r="G1197" s="94" t="s">
        <v>111</v>
      </c>
      <c r="H1197" s="95">
        <v>5</v>
      </c>
      <c r="I1197" s="96"/>
      <c r="J1197" s="25"/>
      <c r="K1197" s="97" t="s">
        <v>3</v>
      </c>
      <c r="L1197" s="98" t="s">
        <v>43</v>
      </c>
      <c r="N1197" s="99">
        <f>M1197*H1197</f>
        <v>0</v>
      </c>
      <c r="O1197" s="99">
        <v>0</v>
      </c>
      <c r="P1197" s="99">
        <f>O1197*H1197</f>
        <v>0</v>
      </c>
      <c r="Q1197" s="99">
        <v>0</v>
      </c>
      <c r="R1197" s="100">
        <f>Q1197*H1197</f>
        <v>0</v>
      </c>
      <c r="AP1197" s="101" t="s">
        <v>106</v>
      </c>
      <c r="AR1197" s="101" t="s">
        <v>102</v>
      </c>
      <c r="AS1197" s="101" t="s">
        <v>72</v>
      </c>
      <c r="AW1197" s="11" t="s">
        <v>107</v>
      </c>
      <c r="BC1197" s="102" t="e">
        <f>IF(L1197="základní",#REF!,0)</f>
        <v>#REF!</v>
      </c>
      <c r="BD1197" s="102">
        <f>IF(L1197="snížená",#REF!,0)</f>
        <v>0</v>
      </c>
      <c r="BE1197" s="102">
        <f>IF(L1197="zákl. přenesená",#REF!,0)</f>
        <v>0</v>
      </c>
      <c r="BF1197" s="102">
        <f>IF(L1197="sníž. přenesená",#REF!,0)</f>
        <v>0</v>
      </c>
      <c r="BG1197" s="102">
        <f>IF(L1197="nulová",#REF!,0)</f>
        <v>0</v>
      </c>
      <c r="BH1197" s="11" t="s">
        <v>80</v>
      </c>
      <c r="BI1197" s="102" t="e">
        <f>ROUND(#REF!*H1197,2)</f>
        <v>#REF!</v>
      </c>
      <c r="BJ1197" s="11" t="s">
        <v>106</v>
      </c>
      <c r="BK1197" s="101" t="s">
        <v>4584</v>
      </c>
    </row>
    <row r="1198" spans="2:63" s="1" customFormat="1" ht="44.25" customHeight="1">
      <c r="B1198" s="90"/>
      <c r="C1198" s="91" t="s">
        <v>4585</v>
      </c>
      <c r="D1198" s="91" t="s">
        <v>102</v>
      </c>
      <c r="E1198" s="92" t="s">
        <v>4586</v>
      </c>
      <c r="F1198" s="93" t="s">
        <v>4587</v>
      </c>
      <c r="G1198" s="94" t="s">
        <v>111</v>
      </c>
      <c r="H1198" s="95">
        <v>5</v>
      </c>
      <c r="I1198" s="96"/>
      <c r="J1198" s="25"/>
      <c r="K1198" s="97" t="s">
        <v>3</v>
      </c>
      <c r="L1198" s="98" t="s">
        <v>43</v>
      </c>
      <c r="N1198" s="99">
        <f>M1198*H1198</f>
        <v>0</v>
      </c>
      <c r="O1198" s="99">
        <v>0</v>
      </c>
      <c r="P1198" s="99">
        <f>O1198*H1198</f>
        <v>0</v>
      </c>
      <c r="Q1198" s="99">
        <v>0</v>
      </c>
      <c r="R1198" s="100">
        <f>Q1198*H1198</f>
        <v>0</v>
      </c>
      <c r="AP1198" s="101" t="s">
        <v>106</v>
      </c>
      <c r="AR1198" s="101" t="s">
        <v>102</v>
      </c>
      <c r="AS1198" s="101" t="s">
        <v>72</v>
      </c>
      <c r="AW1198" s="11" t="s">
        <v>107</v>
      </c>
      <c r="BC1198" s="102" t="e">
        <f>IF(L1198="základní",#REF!,0)</f>
        <v>#REF!</v>
      </c>
      <c r="BD1198" s="102">
        <f>IF(L1198="snížená",#REF!,0)</f>
        <v>0</v>
      </c>
      <c r="BE1198" s="102">
        <f>IF(L1198="zákl. přenesená",#REF!,0)</f>
        <v>0</v>
      </c>
      <c r="BF1198" s="102">
        <f>IF(L1198="sníž. přenesená",#REF!,0)</f>
        <v>0</v>
      </c>
      <c r="BG1198" s="102">
        <f>IF(L1198="nulová",#REF!,0)</f>
        <v>0</v>
      </c>
      <c r="BH1198" s="11" t="s">
        <v>80</v>
      </c>
      <c r="BI1198" s="102" t="e">
        <f>ROUND(#REF!*H1198,2)</f>
        <v>#REF!</v>
      </c>
      <c r="BJ1198" s="11" t="s">
        <v>106</v>
      </c>
      <c r="BK1198" s="101" t="s">
        <v>4588</v>
      </c>
    </row>
    <row r="1199" spans="2:63" s="1" customFormat="1" ht="44.25" customHeight="1">
      <c r="B1199" s="90"/>
      <c r="C1199" s="91" t="s">
        <v>4589</v>
      </c>
      <c r="D1199" s="91" t="s">
        <v>102</v>
      </c>
      <c r="E1199" s="92" t="s">
        <v>4590</v>
      </c>
      <c r="F1199" s="93" t="s">
        <v>4591</v>
      </c>
      <c r="G1199" s="94" t="s">
        <v>111</v>
      </c>
      <c r="H1199" s="95">
        <v>5</v>
      </c>
      <c r="I1199" s="96"/>
      <c r="J1199" s="25"/>
      <c r="K1199" s="97" t="s">
        <v>3</v>
      </c>
      <c r="L1199" s="98" t="s">
        <v>43</v>
      </c>
      <c r="N1199" s="99">
        <f>M1199*H1199</f>
        <v>0</v>
      </c>
      <c r="O1199" s="99">
        <v>0</v>
      </c>
      <c r="P1199" s="99">
        <f>O1199*H1199</f>
        <v>0</v>
      </c>
      <c r="Q1199" s="99">
        <v>0</v>
      </c>
      <c r="R1199" s="100">
        <f>Q1199*H1199</f>
        <v>0</v>
      </c>
      <c r="AP1199" s="101" t="s">
        <v>106</v>
      </c>
      <c r="AR1199" s="101" t="s">
        <v>102</v>
      </c>
      <c r="AS1199" s="101" t="s">
        <v>72</v>
      </c>
      <c r="AW1199" s="11" t="s">
        <v>107</v>
      </c>
      <c r="BC1199" s="102" t="e">
        <f>IF(L1199="základní",#REF!,0)</f>
        <v>#REF!</v>
      </c>
      <c r="BD1199" s="102">
        <f>IF(L1199="snížená",#REF!,0)</f>
        <v>0</v>
      </c>
      <c r="BE1199" s="102">
        <f>IF(L1199="zákl. přenesená",#REF!,0)</f>
        <v>0</v>
      </c>
      <c r="BF1199" s="102">
        <f>IF(L1199="sníž. přenesená",#REF!,0)</f>
        <v>0</v>
      </c>
      <c r="BG1199" s="102">
        <f>IF(L1199="nulová",#REF!,0)</f>
        <v>0</v>
      </c>
      <c r="BH1199" s="11" t="s">
        <v>80</v>
      </c>
      <c r="BI1199" s="102" t="e">
        <f>ROUND(#REF!*H1199,2)</f>
        <v>#REF!</v>
      </c>
      <c r="BJ1199" s="11" t="s">
        <v>106</v>
      </c>
      <c r="BK1199" s="101" t="s">
        <v>4592</v>
      </c>
    </row>
    <row r="1200" spans="2:63" s="1" customFormat="1" ht="44.25" customHeight="1">
      <c r="B1200" s="90"/>
      <c r="C1200" s="91" t="s">
        <v>4593</v>
      </c>
      <c r="D1200" s="91" t="s">
        <v>102</v>
      </c>
      <c r="E1200" s="92" t="s">
        <v>4594</v>
      </c>
      <c r="F1200" s="93" t="s">
        <v>4595</v>
      </c>
      <c r="G1200" s="94" t="s">
        <v>111</v>
      </c>
      <c r="H1200" s="95">
        <v>5</v>
      </c>
      <c r="I1200" s="96"/>
      <c r="J1200" s="25"/>
      <c r="K1200" s="97" t="s">
        <v>3</v>
      </c>
      <c r="L1200" s="98" t="s">
        <v>43</v>
      </c>
      <c r="N1200" s="99">
        <f>M1200*H1200</f>
        <v>0</v>
      </c>
      <c r="O1200" s="99">
        <v>0</v>
      </c>
      <c r="P1200" s="99">
        <f>O1200*H1200</f>
        <v>0</v>
      </c>
      <c r="Q1200" s="99">
        <v>0</v>
      </c>
      <c r="R1200" s="100">
        <f>Q1200*H1200</f>
        <v>0</v>
      </c>
      <c r="AP1200" s="101" t="s">
        <v>106</v>
      </c>
      <c r="AR1200" s="101" t="s">
        <v>102</v>
      </c>
      <c r="AS1200" s="101" t="s">
        <v>72</v>
      </c>
      <c r="AW1200" s="11" t="s">
        <v>107</v>
      </c>
      <c r="BC1200" s="102" t="e">
        <f>IF(L1200="základní",#REF!,0)</f>
        <v>#REF!</v>
      </c>
      <c r="BD1200" s="102">
        <f>IF(L1200="snížená",#REF!,0)</f>
        <v>0</v>
      </c>
      <c r="BE1200" s="102">
        <f>IF(L1200="zákl. přenesená",#REF!,0)</f>
        <v>0</v>
      </c>
      <c r="BF1200" s="102">
        <f>IF(L1200="sníž. přenesená",#REF!,0)</f>
        <v>0</v>
      </c>
      <c r="BG1200" s="102">
        <f>IF(L1200="nulová",#REF!,0)</f>
        <v>0</v>
      </c>
      <c r="BH1200" s="11" t="s">
        <v>80</v>
      </c>
      <c r="BI1200" s="102" t="e">
        <f>ROUND(#REF!*H1200,2)</f>
        <v>#REF!</v>
      </c>
      <c r="BJ1200" s="11" t="s">
        <v>106</v>
      </c>
      <c r="BK1200" s="101" t="s">
        <v>4596</v>
      </c>
    </row>
    <row r="1201" spans="2:63" s="1" customFormat="1" ht="44.25" customHeight="1">
      <c r="B1201" s="90"/>
      <c r="C1201" s="91" t="s">
        <v>4597</v>
      </c>
      <c r="D1201" s="91" t="s">
        <v>102</v>
      </c>
      <c r="E1201" s="92" t="s">
        <v>4598</v>
      </c>
      <c r="F1201" s="93" t="s">
        <v>4599</v>
      </c>
      <c r="G1201" s="94" t="s">
        <v>111</v>
      </c>
      <c r="H1201" s="95">
        <v>5</v>
      </c>
      <c r="I1201" s="96"/>
      <c r="J1201" s="25"/>
      <c r="K1201" s="97" t="s">
        <v>3</v>
      </c>
      <c r="L1201" s="98" t="s">
        <v>43</v>
      </c>
      <c r="N1201" s="99">
        <f>M1201*H1201</f>
        <v>0</v>
      </c>
      <c r="O1201" s="99">
        <v>0</v>
      </c>
      <c r="P1201" s="99">
        <f>O1201*H1201</f>
        <v>0</v>
      </c>
      <c r="Q1201" s="99">
        <v>0</v>
      </c>
      <c r="R1201" s="100">
        <f>Q1201*H1201</f>
        <v>0</v>
      </c>
      <c r="AP1201" s="101" t="s">
        <v>106</v>
      </c>
      <c r="AR1201" s="101" t="s">
        <v>102</v>
      </c>
      <c r="AS1201" s="101" t="s">
        <v>72</v>
      </c>
      <c r="AW1201" s="11" t="s">
        <v>107</v>
      </c>
      <c r="BC1201" s="102" t="e">
        <f>IF(L1201="základní",#REF!,0)</f>
        <v>#REF!</v>
      </c>
      <c r="BD1201" s="102">
        <f>IF(L1201="snížená",#REF!,0)</f>
        <v>0</v>
      </c>
      <c r="BE1201" s="102">
        <f>IF(L1201="zákl. přenesená",#REF!,0)</f>
        <v>0</v>
      </c>
      <c r="BF1201" s="102">
        <f>IF(L1201="sníž. přenesená",#REF!,0)</f>
        <v>0</v>
      </c>
      <c r="BG1201" s="102">
        <f>IF(L1201="nulová",#REF!,0)</f>
        <v>0</v>
      </c>
      <c r="BH1201" s="11" t="s">
        <v>80</v>
      </c>
      <c r="BI1201" s="102" t="e">
        <f>ROUND(#REF!*H1201,2)</f>
        <v>#REF!</v>
      </c>
      <c r="BJ1201" s="11" t="s">
        <v>106</v>
      </c>
      <c r="BK1201" s="101" t="s">
        <v>4600</v>
      </c>
    </row>
    <row r="1202" spans="2:63" s="1" customFormat="1" ht="44.25" customHeight="1">
      <c r="B1202" s="90"/>
      <c r="C1202" s="91" t="s">
        <v>4601</v>
      </c>
      <c r="D1202" s="91" t="s">
        <v>102</v>
      </c>
      <c r="E1202" s="92" t="s">
        <v>4602</v>
      </c>
      <c r="F1202" s="93" t="s">
        <v>4603</v>
      </c>
      <c r="G1202" s="94" t="s">
        <v>111</v>
      </c>
      <c r="H1202" s="95">
        <v>5</v>
      </c>
      <c r="I1202" s="96"/>
      <c r="J1202" s="25"/>
      <c r="K1202" s="97" t="s">
        <v>3</v>
      </c>
      <c r="L1202" s="98" t="s">
        <v>43</v>
      </c>
      <c r="N1202" s="99">
        <f>M1202*H1202</f>
        <v>0</v>
      </c>
      <c r="O1202" s="99">
        <v>0</v>
      </c>
      <c r="P1202" s="99">
        <f>O1202*H1202</f>
        <v>0</v>
      </c>
      <c r="Q1202" s="99">
        <v>0</v>
      </c>
      <c r="R1202" s="100">
        <f>Q1202*H1202</f>
        <v>0</v>
      </c>
      <c r="AP1202" s="101" t="s">
        <v>106</v>
      </c>
      <c r="AR1202" s="101" t="s">
        <v>102</v>
      </c>
      <c r="AS1202" s="101" t="s">
        <v>72</v>
      </c>
      <c r="AW1202" s="11" t="s">
        <v>107</v>
      </c>
      <c r="BC1202" s="102" t="e">
        <f>IF(L1202="základní",#REF!,0)</f>
        <v>#REF!</v>
      </c>
      <c r="BD1202" s="102">
        <f>IF(L1202="snížená",#REF!,0)</f>
        <v>0</v>
      </c>
      <c r="BE1202" s="102">
        <f>IF(L1202="zákl. přenesená",#REF!,0)</f>
        <v>0</v>
      </c>
      <c r="BF1202" s="102">
        <f>IF(L1202="sníž. přenesená",#REF!,0)</f>
        <v>0</v>
      </c>
      <c r="BG1202" s="102">
        <f>IF(L1202="nulová",#REF!,0)</f>
        <v>0</v>
      </c>
      <c r="BH1202" s="11" t="s">
        <v>80</v>
      </c>
      <c r="BI1202" s="102" t="e">
        <f>ROUND(#REF!*H1202,2)</f>
        <v>#REF!</v>
      </c>
      <c r="BJ1202" s="11" t="s">
        <v>106</v>
      </c>
      <c r="BK1202" s="101" t="s">
        <v>4604</v>
      </c>
    </row>
    <row r="1203" spans="2:63" s="1" customFormat="1" ht="44.25" customHeight="1">
      <c r="B1203" s="90"/>
      <c r="C1203" s="91" t="s">
        <v>4605</v>
      </c>
      <c r="D1203" s="91" t="s">
        <v>102</v>
      </c>
      <c r="E1203" s="92" t="s">
        <v>4606</v>
      </c>
      <c r="F1203" s="93" t="s">
        <v>4607</v>
      </c>
      <c r="G1203" s="94" t="s">
        <v>111</v>
      </c>
      <c r="H1203" s="95">
        <v>5</v>
      </c>
      <c r="I1203" s="96"/>
      <c r="J1203" s="25"/>
      <c r="K1203" s="97" t="s">
        <v>3</v>
      </c>
      <c r="L1203" s="98" t="s">
        <v>43</v>
      </c>
      <c r="N1203" s="99">
        <f>M1203*H1203</f>
        <v>0</v>
      </c>
      <c r="O1203" s="99">
        <v>0</v>
      </c>
      <c r="P1203" s="99">
        <f>O1203*H1203</f>
        <v>0</v>
      </c>
      <c r="Q1203" s="99">
        <v>0</v>
      </c>
      <c r="R1203" s="100">
        <f>Q1203*H1203</f>
        <v>0</v>
      </c>
      <c r="AP1203" s="101" t="s">
        <v>106</v>
      </c>
      <c r="AR1203" s="101" t="s">
        <v>102</v>
      </c>
      <c r="AS1203" s="101" t="s">
        <v>72</v>
      </c>
      <c r="AW1203" s="11" t="s">
        <v>107</v>
      </c>
      <c r="BC1203" s="102" t="e">
        <f>IF(L1203="základní",#REF!,0)</f>
        <v>#REF!</v>
      </c>
      <c r="BD1203" s="102">
        <f>IF(L1203="snížená",#REF!,0)</f>
        <v>0</v>
      </c>
      <c r="BE1203" s="102">
        <f>IF(L1203="zákl. přenesená",#REF!,0)</f>
        <v>0</v>
      </c>
      <c r="BF1203" s="102">
        <f>IF(L1203="sníž. přenesená",#REF!,0)</f>
        <v>0</v>
      </c>
      <c r="BG1203" s="102">
        <f>IF(L1203="nulová",#REF!,0)</f>
        <v>0</v>
      </c>
      <c r="BH1203" s="11" t="s">
        <v>80</v>
      </c>
      <c r="BI1203" s="102" t="e">
        <f>ROUND(#REF!*H1203,2)</f>
        <v>#REF!</v>
      </c>
      <c r="BJ1203" s="11" t="s">
        <v>106</v>
      </c>
      <c r="BK1203" s="101" t="s">
        <v>4608</v>
      </c>
    </row>
    <row r="1204" spans="2:63" s="1" customFormat="1" ht="44.25" customHeight="1">
      <c r="B1204" s="90"/>
      <c r="C1204" s="91" t="s">
        <v>4609</v>
      </c>
      <c r="D1204" s="91" t="s">
        <v>102</v>
      </c>
      <c r="E1204" s="92" t="s">
        <v>4610</v>
      </c>
      <c r="F1204" s="93" t="s">
        <v>4611</v>
      </c>
      <c r="G1204" s="94" t="s">
        <v>111</v>
      </c>
      <c r="H1204" s="95">
        <v>5</v>
      </c>
      <c r="I1204" s="96"/>
      <c r="J1204" s="25"/>
      <c r="K1204" s="97" t="s">
        <v>3</v>
      </c>
      <c r="L1204" s="98" t="s">
        <v>43</v>
      </c>
      <c r="N1204" s="99">
        <f>M1204*H1204</f>
        <v>0</v>
      </c>
      <c r="O1204" s="99">
        <v>0</v>
      </c>
      <c r="P1204" s="99">
        <f>O1204*H1204</f>
        <v>0</v>
      </c>
      <c r="Q1204" s="99">
        <v>0</v>
      </c>
      <c r="R1204" s="100">
        <f>Q1204*H1204</f>
        <v>0</v>
      </c>
      <c r="AP1204" s="101" t="s">
        <v>106</v>
      </c>
      <c r="AR1204" s="101" t="s">
        <v>102</v>
      </c>
      <c r="AS1204" s="101" t="s">
        <v>72</v>
      </c>
      <c r="AW1204" s="11" t="s">
        <v>107</v>
      </c>
      <c r="BC1204" s="102" t="e">
        <f>IF(L1204="základní",#REF!,0)</f>
        <v>#REF!</v>
      </c>
      <c r="BD1204" s="102">
        <f>IF(L1204="snížená",#REF!,0)</f>
        <v>0</v>
      </c>
      <c r="BE1204" s="102">
        <f>IF(L1204="zákl. přenesená",#REF!,0)</f>
        <v>0</v>
      </c>
      <c r="BF1204" s="102">
        <f>IF(L1204="sníž. přenesená",#REF!,0)</f>
        <v>0</v>
      </c>
      <c r="BG1204" s="102">
        <f>IF(L1204="nulová",#REF!,0)</f>
        <v>0</v>
      </c>
      <c r="BH1204" s="11" t="s">
        <v>80</v>
      </c>
      <c r="BI1204" s="102" t="e">
        <f>ROUND(#REF!*H1204,2)</f>
        <v>#REF!</v>
      </c>
      <c r="BJ1204" s="11" t="s">
        <v>106</v>
      </c>
      <c r="BK1204" s="101" t="s">
        <v>4612</v>
      </c>
    </row>
    <row r="1205" spans="2:63" s="1" customFormat="1" ht="44.25" customHeight="1">
      <c r="B1205" s="90"/>
      <c r="C1205" s="91" t="s">
        <v>4613</v>
      </c>
      <c r="D1205" s="91" t="s">
        <v>102</v>
      </c>
      <c r="E1205" s="92" t="s">
        <v>4614</v>
      </c>
      <c r="F1205" s="93" t="s">
        <v>4615</v>
      </c>
      <c r="G1205" s="94" t="s">
        <v>111</v>
      </c>
      <c r="H1205" s="95">
        <v>5</v>
      </c>
      <c r="I1205" s="96"/>
      <c r="J1205" s="25"/>
      <c r="K1205" s="97" t="s">
        <v>3</v>
      </c>
      <c r="L1205" s="98" t="s">
        <v>43</v>
      </c>
      <c r="N1205" s="99">
        <f>M1205*H1205</f>
        <v>0</v>
      </c>
      <c r="O1205" s="99">
        <v>0</v>
      </c>
      <c r="P1205" s="99">
        <f>O1205*H1205</f>
        <v>0</v>
      </c>
      <c r="Q1205" s="99">
        <v>0</v>
      </c>
      <c r="R1205" s="100">
        <f>Q1205*H1205</f>
        <v>0</v>
      </c>
      <c r="AP1205" s="101" t="s">
        <v>106</v>
      </c>
      <c r="AR1205" s="101" t="s">
        <v>102</v>
      </c>
      <c r="AS1205" s="101" t="s">
        <v>72</v>
      </c>
      <c r="AW1205" s="11" t="s">
        <v>107</v>
      </c>
      <c r="BC1205" s="102" t="e">
        <f>IF(L1205="základní",#REF!,0)</f>
        <v>#REF!</v>
      </c>
      <c r="BD1205" s="102">
        <f>IF(L1205="snížená",#REF!,0)</f>
        <v>0</v>
      </c>
      <c r="BE1205" s="102">
        <f>IF(L1205="zákl. přenesená",#REF!,0)</f>
        <v>0</v>
      </c>
      <c r="BF1205" s="102">
        <f>IF(L1205="sníž. přenesená",#REF!,0)</f>
        <v>0</v>
      </c>
      <c r="BG1205" s="102">
        <f>IF(L1205="nulová",#REF!,0)</f>
        <v>0</v>
      </c>
      <c r="BH1205" s="11" t="s">
        <v>80</v>
      </c>
      <c r="BI1205" s="102" t="e">
        <f>ROUND(#REF!*H1205,2)</f>
        <v>#REF!</v>
      </c>
      <c r="BJ1205" s="11" t="s">
        <v>106</v>
      </c>
      <c r="BK1205" s="101" t="s">
        <v>4616</v>
      </c>
    </row>
    <row r="1206" spans="2:63" s="1" customFormat="1" ht="44.25" customHeight="1">
      <c r="B1206" s="90"/>
      <c r="C1206" s="91" t="s">
        <v>4617</v>
      </c>
      <c r="D1206" s="91" t="s">
        <v>102</v>
      </c>
      <c r="E1206" s="92" t="s">
        <v>4618</v>
      </c>
      <c r="F1206" s="93" t="s">
        <v>4619</v>
      </c>
      <c r="G1206" s="94" t="s">
        <v>111</v>
      </c>
      <c r="H1206" s="95">
        <v>5</v>
      </c>
      <c r="I1206" s="96"/>
      <c r="J1206" s="25"/>
      <c r="K1206" s="97" t="s">
        <v>3</v>
      </c>
      <c r="L1206" s="98" t="s">
        <v>43</v>
      </c>
      <c r="N1206" s="99">
        <f>M1206*H1206</f>
        <v>0</v>
      </c>
      <c r="O1206" s="99">
        <v>0</v>
      </c>
      <c r="P1206" s="99">
        <f>O1206*H1206</f>
        <v>0</v>
      </c>
      <c r="Q1206" s="99">
        <v>0</v>
      </c>
      <c r="R1206" s="100">
        <f>Q1206*H1206</f>
        <v>0</v>
      </c>
      <c r="AP1206" s="101" t="s">
        <v>106</v>
      </c>
      <c r="AR1206" s="101" t="s">
        <v>102</v>
      </c>
      <c r="AS1206" s="101" t="s">
        <v>72</v>
      </c>
      <c r="AW1206" s="11" t="s">
        <v>107</v>
      </c>
      <c r="BC1206" s="102" t="e">
        <f>IF(L1206="základní",#REF!,0)</f>
        <v>#REF!</v>
      </c>
      <c r="BD1206" s="102">
        <f>IF(L1206="snížená",#REF!,0)</f>
        <v>0</v>
      </c>
      <c r="BE1206" s="102">
        <f>IF(L1206="zákl. přenesená",#REF!,0)</f>
        <v>0</v>
      </c>
      <c r="BF1206" s="102">
        <f>IF(L1206="sníž. přenesená",#REF!,0)</f>
        <v>0</v>
      </c>
      <c r="BG1206" s="102">
        <f>IF(L1206="nulová",#REF!,0)</f>
        <v>0</v>
      </c>
      <c r="BH1206" s="11" t="s">
        <v>80</v>
      </c>
      <c r="BI1206" s="102" t="e">
        <f>ROUND(#REF!*H1206,2)</f>
        <v>#REF!</v>
      </c>
      <c r="BJ1206" s="11" t="s">
        <v>106</v>
      </c>
      <c r="BK1206" s="101" t="s">
        <v>4620</v>
      </c>
    </row>
    <row r="1207" spans="2:63" s="1" customFormat="1" ht="44.25" customHeight="1">
      <c r="B1207" s="90"/>
      <c r="C1207" s="91" t="s">
        <v>4621</v>
      </c>
      <c r="D1207" s="91" t="s">
        <v>102</v>
      </c>
      <c r="E1207" s="92" t="s">
        <v>4622</v>
      </c>
      <c r="F1207" s="93" t="s">
        <v>4623</v>
      </c>
      <c r="G1207" s="94" t="s">
        <v>111</v>
      </c>
      <c r="H1207" s="95">
        <v>5</v>
      </c>
      <c r="I1207" s="96"/>
      <c r="J1207" s="25"/>
      <c r="K1207" s="97" t="s">
        <v>3</v>
      </c>
      <c r="L1207" s="98" t="s">
        <v>43</v>
      </c>
      <c r="N1207" s="99">
        <f>M1207*H1207</f>
        <v>0</v>
      </c>
      <c r="O1207" s="99">
        <v>0</v>
      </c>
      <c r="P1207" s="99">
        <f>O1207*H1207</f>
        <v>0</v>
      </c>
      <c r="Q1207" s="99">
        <v>0</v>
      </c>
      <c r="R1207" s="100">
        <f>Q1207*H1207</f>
        <v>0</v>
      </c>
      <c r="AP1207" s="101" t="s">
        <v>106</v>
      </c>
      <c r="AR1207" s="101" t="s">
        <v>102</v>
      </c>
      <c r="AS1207" s="101" t="s">
        <v>72</v>
      </c>
      <c r="AW1207" s="11" t="s">
        <v>107</v>
      </c>
      <c r="BC1207" s="102" t="e">
        <f>IF(L1207="základní",#REF!,0)</f>
        <v>#REF!</v>
      </c>
      <c r="BD1207" s="102">
        <f>IF(L1207="snížená",#REF!,0)</f>
        <v>0</v>
      </c>
      <c r="BE1207" s="102">
        <f>IF(L1207="zákl. přenesená",#REF!,0)</f>
        <v>0</v>
      </c>
      <c r="BF1207" s="102">
        <f>IF(L1207="sníž. přenesená",#REF!,0)</f>
        <v>0</v>
      </c>
      <c r="BG1207" s="102">
        <f>IF(L1207="nulová",#REF!,0)</f>
        <v>0</v>
      </c>
      <c r="BH1207" s="11" t="s">
        <v>80</v>
      </c>
      <c r="BI1207" s="102" t="e">
        <f>ROUND(#REF!*H1207,2)</f>
        <v>#REF!</v>
      </c>
      <c r="BJ1207" s="11" t="s">
        <v>106</v>
      </c>
      <c r="BK1207" s="101" t="s">
        <v>4624</v>
      </c>
    </row>
    <row r="1208" spans="2:63" s="1" customFormat="1" ht="44.25" customHeight="1">
      <c r="B1208" s="90"/>
      <c r="C1208" s="91" t="s">
        <v>4625</v>
      </c>
      <c r="D1208" s="91" t="s">
        <v>102</v>
      </c>
      <c r="E1208" s="92" t="s">
        <v>4626</v>
      </c>
      <c r="F1208" s="93" t="s">
        <v>4627</v>
      </c>
      <c r="G1208" s="94" t="s">
        <v>111</v>
      </c>
      <c r="H1208" s="95">
        <v>5</v>
      </c>
      <c r="I1208" s="96"/>
      <c r="J1208" s="25"/>
      <c r="K1208" s="97" t="s">
        <v>3</v>
      </c>
      <c r="L1208" s="98" t="s">
        <v>43</v>
      </c>
      <c r="N1208" s="99">
        <f>M1208*H1208</f>
        <v>0</v>
      </c>
      <c r="O1208" s="99">
        <v>0</v>
      </c>
      <c r="P1208" s="99">
        <f>O1208*H1208</f>
        <v>0</v>
      </c>
      <c r="Q1208" s="99">
        <v>0</v>
      </c>
      <c r="R1208" s="100">
        <f>Q1208*H1208</f>
        <v>0</v>
      </c>
      <c r="AP1208" s="101" t="s">
        <v>106</v>
      </c>
      <c r="AR1208" s="101" t="s">
        <v>102</v>
      </c>
      <c r="AS1208" s="101" t="s">
        <v>72</v>
      </c>
      <c r="AW1208" s="11" t="s">
        <v>107</v>
      </c>
      <c r="BC1208" s="102" t="e">
        <f>IF(L1208="základní",#REF!,0)</f>
        <v>#REF!</v>
      </c>
      <c r="BD1208" s="102">
        <f>IF(L1208="snížená",#REF!,0)</f>
        <v>0</v>
      </c>
      <c r="BE1208" s="102">
        <f>IF(L1208="zákl. přenesená",#REF!,0)</f>
        <v>0</v>
      </c>
      <c r="BF1208" s="102">
        <f>IF(L1208="sníž. přenesená",#REF!,0)</f>
        <v>0</v>
      </c>
      <c r="BG1208" s="102">
        <f>IF(L1208="nulová",#REF!,0)</f>
        <v>0</v>
      </c>
      <c r="BH1208" s="11" t="s">
        <v>80</v>
      </c>
      <c r="BI1208" s="102" t="e">
        <f>ROUND(#REF!*H1208,2)</f>
        <v>#REF!</v>
      </c>
      <c r="BJ1208" s="11" t="s">
        <v>106</v>
      </c>
      <c r="BK1208" s="101" t="s">
        <v>4628</v>
      </c>
    </row>
    <row r="1209" spans="2:63" s="1" customFormat="1" ht="44.25" customHeight="1">
      <c r="B1209" s="90"/>
      <c r="C1209" s="91" t="s">
        <v>4629</v>
      </c>
      <c r="D1209" s="91" t="s">
        <v>102</v>
      </c>
      <c r="E1209" s="92" t="s">
        <v>4630</v>
      </c>
      <c r="F1209" s="93" t="s">
        <v>4631</v>
      </c>
      <c r="G1209" s="94" t="s">
        <v>111</v>
      </c>
      <c r="H1209" s="95">
        <v>5</v>
      </c>
      <c r="I1209" s="96"/>
      <c r="J1209" s="25"/>
      <c r="K1209" s="97" t="s">
        <v>3</v>
      </c>
      <c r="L1209" s="98" t="s">
        <v>43</v>
      </c>
      <c r="N1209" s="99">
        <f>M1209*H1209</f>
        <v>0</v>
      </c>
      <c r="O1209" s="99">
        <v>0</v>
      </c>
      <c r="P1209" s="99">
        <f>O1209*H1209</f>
        <v>0</v>
      </c>
      <c r="Q1209" s="99">
        <v>0</v>
      </c>
      <c r="R1209" s="100">
        <f>Q1209*H1209</f>
        <v>0</v>
      </c>
      <c r="AP1209" s="101" t="s">
        <v>106</v>
      </c>
      <c r="AR1209" s="101" t="s">
        <v>102</v>
      </c>
      <c r="AS1209" s="101" t="s">
        <v>72</v>
      </c>
      <c r="AW1209" s="11" t="s">
        <v>107</v>
      </c>
      <c r="BC1209" s="102" t="e">
        <f>IF(L1209="základní",#REF!,0)</f>
        <v>#REF!</v>
      </c>
      <c r="BD1209" s="102">
        <f>IF(L1209="snížená",#REF!,0)</f>
        <v>0</v>
      </c>
      <c r="BE1209" s="102">
        <f>IF(L1209="zákl. přenesená",#REF!,0)</f>
        <v>0</v>
      </c>
      <c r="BF1209" s="102">
        <f>IF(L1209="sníž. přenesená",#REF!,0)</f>
        <v>0</v>
      </c>
      <c r="BG1209" s="102">
        <f>IF(L1209="nulová",#REF!,0)</f>
        <v>0</v>
      </c>
      <c r="BH1209" s="11" t="s">
        <v>80</v>
      </c>
      <c r="BI1209" s="102" t="e">
        <f>ROUND(#REF!*H1209,2)</f>
        <v>#REF!</v>
      </c>
      <c r="BJ1209" s="11" t="s">
        <v>106</v>
      </c>
      <c r="BK1209" s="101" t="s">
        <v>4632</v>
      </c>
    </row>
    <row r="1210" spans="2:63" s="1" customFormat="1" ht="49.15" customHeight="1">
      <c r="B1210" s="90"/>
      <c r="C1210" s="91" t="s">
        <v>4633</v>
      </c>
      <c r="D1210" s="91" t="s">
        <v>102</v>
      </c>
      <c r="E1210" s="92" t="s">
        <v>4634</v>
      </c>
      <c r="F1210" s="93" t="s">
        <v>4635</v>
      </c>
      <c r="G1210" s="94" t="s">
        <v>111</v>
      </c>
      <c r="H1210" s="95">
        <v>2</v>
      </c>
      <c r="I1210" s="96"/>
      <c r="J1210" s="25"/>
      <c r="K1210" s="97" t="s">
        <v>3</v>
      </c>
      <c r="L1210" s="98" t="s">
        <v>43</v>
      </c>
      <c r="N1210" s="99">
        <f>M1210*H1210</f>
        <v>0</v>
      </c>
      <c r="O1210" s="99">
        <v>0</v>
      </c>
      <c r="P1210" s="99">
        <f>O1210*H1210</f>
        <v>0</v>
      </c>
      <c r="Q1210" s="99">
        <v>0</v>
      </c>
      <c r="R1210" s="100">
        <f>Q1210*H1210</f>
        <v>0</v>
      </c>
      <c r="AP1210" s="101" t="s">
        <v>106</v>
      </c>
      <c r="AR1210" s="101" t="s">
        <v>102</v>
      </c>
      <c r="AS1210" s="101" t="s">
        <v>72</v>
      </c>
      <c r="AW1210" s="11" t="s">
        <v>107</v>
      </c>
      <c r="BC1210" s="102" t="e">
        <f>IF(L1210="základní",#REF!,0)</f>
        <v>#REF!</v>
      </c>
      <c r="BD1210" s="102">
        <f>IF(L1210="snížená",#REF!,0)</f>
        <v>0</v>
      </c>
      <c r="BE1210" s="102">
        <f>IF(L1210="zákl. přenesená",#REF!,0)</f>
        <v>0</v>
      </c>
      <c r="BF1210" s="102">
        <f>IF(L1210="sníž. přenesená",#REF!,0)</f>
        <v>0</v>
      </c>
      <c r="BG1210" s="102">
        <f>IF(L1210="nulová",#REF!,0)</f>
        <v>0</v>
      </c>
      <c r="BH1210" s="11" t="s">
        <v>80</v>
      </c>
      <c r="BI1210" s="102" t="e">
        <f>ROUND(#REF!*H1210,2)</f>
        <v>#REF!</v>
      </c>
      <c r="BJ1210" s="11" t="s">
        <v>106</v>
      </c>
      <c r="BK1210" s="101" t="s">
        <v>4636</v>
      </c>
    </row>
    <row r="1211" spans="2:63" s="1" customFormat="1" ht="49.15" customHeight="1">
      <c r="B1211" s="90"/>
      <c r="C1211" s="91" t="s">
        <v>4637</v>
      </c>
      <c r="D1211" s="91" t="s">
        <v>102</v>
      </c>
      <c r="E1211" s="92" t="s">
        <v>4638</v>
      </c>
      <c r="F1211" s="93" t="s">
        <v>4639</v>
      </c>
      <c r="G1211" s="94" t="s">
        <v>111</v>
      </c>
      <c r="H1211" s="95">
        <v>2</v>
      </c>
      <c r="I1211" s="96"/>
      <c r="J1211" s="25"/>
      <c r="K1211" s="97" t="s">
        <v>3</v>
      </c>
      <c r="L1211" s="98" t="s">
        <v>43</v>
      </c>
      <c r="N1211" s="99">
        <f>M1211*H1211</f>
        <v>0</v>
      </c>
      <c r="O1211" s="99">
        <v>0</v>
      </c>
      <c r="P1211" s="99">
        <f>O1211*H1211</f>
        <v>0</v>
      </c>
      <c r="Q1211" s="99">
        <v>0</v>
      </c>
      <c r="R1211" s="100">
        <f>Q1211*H1211</f>
        <v>0</v>
      </c>
      <c r="AP1211" s="101" t="s">
        <v>106</v>
      </c>
      <c r="AR1211" s="101" t="s">
        <v>102</v>
      </c>
      <c r="AS1211" s="101" t="s">
        <v>72</v>
      </c>
      <c r="AW1211" s="11" t="s">
        <v>107</v>
      </c>
      <c r="BC1211" s="102" t="e">
        <f>IF(L1211="základní",#REF!,0)</f>
        <v>#REF!</v>
      </c>
      <c r="BD1211" s="102">
        <f>IF(L1211="snížená",#REF!,0)</f>
        <v>0</v>
      </c>
      <c r="BE1211" s="102">
        <f>IF(L1211="zákl. přenesená",#REF!,0)</f>
        <v>0</v>
      </c>
      <c r="BF1211" s="102">
        <f>IF(L1211="sníž. přenesená",#REF!,0)</f>
        <v>0</v>
      </c>
      <c r="BG1211" s="102">
        <f>IF(L1211="nulová",#REF!,0)</f>
        <v>0</v>
      </c>
      <c r="BH1211" s="11" t="s">
        <v>80</v>
      </c>
      <c r="BI1211" s="102" t="e">
        <f>ROUND(#REF!*H1211,2)</f>
        <v>#REF!</v>
      </c>
      <c r="BJ1211" s="11" t="s">
        <v>106</v>
      </c>
      <c r="BK1211" s="101" t="s">
        <v>4640</v>
      </c>
    </row>
    <row r="1212" spans="2:63" s="1" customFormat="1" ht="33" customHeight="1">
      <c r="B1212" s="90"/>
      <c r="C1212" s="91" t="s">
        <v>4641</v>
      </c>
      <c r="D1212" s="91" t="s">
        <v>102</v>
      </c>
      <c r="E1212" s="92" t="s">
        <v>4642</v>
      </c>
      <c r="F1212" s="93" t="s">
        <v>4643</v>
      </c>
      <c r="G1212" s="94" t="s">
        <v>111</v>
      </c>
      <c r="H1212" s="95">
        <v>2</v>
      </c>
      <c r="I1212" s="96"/>
      <c r="J1212" s="25"/>
      <c r="K1212" s="97" t="s">
        <v>3</v>
      </c>
      <c r="L1212" s="98" t="s">
        <v>43</v>
      </c>
      <c r="N1212" s="99">
        <f>M1212*H1212</f>
        <v>0</v>
      </c>
      <c r="O1212" s="99">
        <v>0</v>
      </c>
      <c r="P1212" s="99">
        <f>O1212*H1212</f>
        <v>0</v>
      </c>
      <c r="Q1212" s="99">
        <v>0</v>
      </c>
      <c r="R1212" s="100">
        <f>Q1212*H1212</f>
        <v>0</v>
      </c>
      <c r="AP1212" s="101" t="s">
        <v>106</v>
      </c>
      <c r="AR1212" s="101" t="s">
        <v>102</v>
      </c>
      <c r="AS1212" s="101" t="s">
        <v>72</v>
      </c>
      <c r="AW1212" s="11" t="s">
        <v>107</v>
      </c>
      <c r="BC1212" s="102" t="e">
        <f>IF(L1212="základní",#REF!,0)</f>
        <v>#REF!</v>
      </c>
      <c r="BD1212" s="102">
        <f>IF(L1212="snížená",#REF!,0)</f>
        <v>0</v>
      </c>
      <c r="BE1212" s="102">
        <f>IF(L1212="zákl. přenesená",#REF!,0)</f>
        <v>0</v>
      </c>
      <c r="BF1212" s="102">
        <f>IF(L1212="sníž. přenesená",#REF!,0)</f>
        <v>0</v>
      </c>
      <c r="BG1212" s="102">
        <f>IF(L1212="nulová",#REF!,0)</f>
        <v>0</v>
      </c>
      <c r="BH1212" s="11" t="s">
        <v>80</v>
      </c>
      <c r="BI1212" s="102" t="e">
        <f>ROUND(#REF!*H1212,2)</f>
        <v>#REF!</v>
      </c>
      <c r="BJ1212" s="11" t="s">
        <v>106</v>
      </c>
      <c r="BK1212" s="101" t="s">
        <v>4644</v>
      </c>
    </row>
    <row r="1213" spans="2:63" s="1" customFormat="1" ht="37.9" customHeight="1">
      <c r="B1213" s="90"/>
      <c r="C1213" s="91" t="s">
        <v>4645</v>
      </c>
      <c r="D1213" s="91" t="s">
        <v>102</v>
      </c>
      <c r="E1213" s="92" t="s">
        <v>4646</v>
      </c>
      <c r="F1213" s="93" t="s">
        <v>4647</v>
      </c>
      <c r="G1213" s="94" t="s">
        <v>111</v>
      </c>
      <c r="H1213" s="95">
        <v>5</v>
      </c>
      <c r="I1213" s="96"/>
      <c r="J1213" s="25"/>
      <c r="K1213" s="97" t="s">
        <v>3</v>
      </c>
      <c r="L1213" s="98" t="s">
        <v>43</v>
      </c>
      <c r="N1213" s="99">
        <f>M1213*H1213</f>
        <v>0</v>
      </c>
      <c r="O1213" s="99">
        <v>0</v>
      </c>
      <c r="P1213" s="99">
        <f>O1213*H1213</f>
        <v>0</v>
      </c>
      <c r="Q1213" s="99">
        <v>0</v>
      </c>
      <c r="R1213" s="100">
        <f>Q1213*H1213</f>
        <v>0</v>
      </c>
      <c r="AP1213" s="101" t="s">
        <v>106</v>
      </c>
      <c r="AR1213" s="101" t="s">
        <v>102</v>
      </c>
      <c r="AS1213" s="101" t="s">
        <v>72</v>
      </c>
      <c r="AW1213" s="11" t="s">
        <v>107</v>
      </c>
      <c r="BC1213" s="102" t="e">
        <f>IF(L1213="základní",#REF!,0)</f>
        <v>#REF!</v>
      </c>
      <c r="BD1213" s="102">
        <f>IF(L1213="snížená",#REF!,0)</f>
        <v>0</v>
      </c>
      <c r="BE1213" s="102">
        <f>IF(L1213="zákl. přenesená",#REF!,0)</f>
        <v>0</v>
      </c>
      <c r="BF1213" s="102">
        <f>IF(L1213="sníž. přenesená",#REF!,0)</f>
        <v>0</v>
      </c>
      <c r="BG1213" s="102">
        <f>IF(L1213="nulová",#REF!,0)</f>
        <v>0</v>
      </c>
      <c r="BH1213" s="11" t="s">
        <v>80</v>
      </c>
      <c r="BI1213" s="102" t="e">
        <f>ROUND(#REF!*H1213,2)</f>
        <v>#REF!</v>
      </c>
      <c r="BJ1213" s="11" t="s">
        <v>106</v>
      </c>
      <c r="BK1213" s="101" t="s">
        <v>4648</v>
      </c>
    </row>
    <row r="1214" spans="2:63" s="1" customFormat="1" ht="37.9" customHeight="1">
      <c r="B1214" s="90"/>
      <c r="C1214" s="91" t="s">
        <v>4649</v>
      </c>
      <c r="D1214" s="91" t="s">
        <v>102</v>
      </c>
      <c r="E1214" s="92" t="s">
        <v>4650</v>
      </c>
      <c r="F1214" s="93" t="s">
        <v>4651</v>
      </c>
      <c r="G1214" s="94" t="s">
        <v>111</v>
      </c>
      <c r="H1214" s="95">
        <v>5</v>
      </c>
      <c r="I1214" s="96"/>
      <c r="J1214" s="25"/>
      <c r="K1214" s="97" t="s">
        <v>3</v>
      </c>
      <c r="L1214" s="98" t="s">
        <v>43</v>
      </c>
      <c r="N1214" s="99">
        <f>M1214*H1214</f>
        <v>0</v>
      </c>
      <c r="O1214" s="99">
        <v>0</v>
      </c>
      <c r="P1214" s="99">
        <f>O1214*H1214</f>
        <v>0</v>
      </c>
      <c r="Q1214" s="99">
        <v>0</v>
      </c>
      <c r="R1214" s="100">
        <f>Q1214*H1214</f>
        <v>0</v>
      </c>
      <c r="AP1214" s="101" t="s">
        <v>106</v>
      </c>
      <c r="AR1214" s="101" t="s">
        <v>102</v>
      </c>
      <c r="AS1214" s="101" t="s">
        <v>72</v>
      </c>
      <c r="AW1214" s="11" t="s">
        <v>107</v>
      </c>
      <c r="BC1214" s="102" t="e">
        <f>IF(L1214="základní",#REF!,0)</f>
        <v>#REF!</v>
      </c>
      <c r="BD1214" s="102">
        <f>IF(L1214="snížená",#REF!,0)</f>
        <v>0</v>
      </c>
      <c r="BE1214" s="102">
        <f>IF(L1214="zákl. přenesená",#REF!,0)</f>
        <v>0</v>
      </c>
      <c r="BF1214" s="102">
        <f>IF(L1214="sníž. přenesená",#REF!,0)</f>
        <v>0</v>
      </c>
      <c r="BG1214" s="102">
        <f>IF(L1214="nulová",#REF!,0)</f>
        <v>0</v>
      </c>
      <c r="BH1214" s="11" t="s">
        <v>80</v>
      </c>
      <c r="BI1214" s="102" t="e">
        <f>ROUND(#REF!*H1214,2)</f>
        <v>#REF!</v>
      </c>
      <c r="BJ1214" s="11" t="s">
        <v>106</v>
      </c>
      <c r="BK1214" s="101" t="s">
        <v>4652</v>
      </c>
    </row>
    <row r="1215" spans="2:63" s="1" customFormat="1" ht="44.25" customHeight="1">
      <c r="B1215" s="90"/>
      <c r="C1215" s="91" t="s">
        <v>4653</v>
      </c>
      <c r="D1215" s="91" t="s">
        <v>102</v>
      </c>
      <c r="E1215" s="92" t="s">
        <v>4654</v>
      </c>
      <c r="F1215" s="93" t="s">
        <v>4655</v>
      </c>
      <c r="G1215" s="94" t="s">
        <v>111</v>
      </c>
      <c r="H1215" s="95">
        <v>5</v>
      </c>
      <c r="I1215" s="96"/>
      <c r="J1215" s="25"/>
      <c r="K1215" s="97" t="s">
        <v>3</v>
      </c>
      <c r="L1215" s="98" t="s">
        <v>43</v>
      </c>
      <c r="N1215" s="99">
        <f>M1215*H1215</f>
        <v>0</v>
      </c>
      <c r="O1215" s="99">
        <v>0</v>
      </c>
      <c r="P1215" s="99">
        <f>O1215*H1215</f>
        <v>0</v>
      </c>
      <c r="Q1215" s="99">
        <v>0</v>
      </c>
      <c r="R1215" s="100">
        <f>Q1215*H1215</f>
        <v>0</v>
      </c>
      <c r="AP1215" s="101" t="s">
        <v>106</v>
      </c>
      <c r="AR1215" s="101" t="s">
        <v>102</v>
      </c>
      <c r="AS1215" s="101" t="s">
        <v>72</v>
      </c>
      <c r="AW1215" s="11" t="s">
        <v>107</v>
      </c>
      <c r="BC1215" s="102" t="e">
        <f>IF(L1215="základní",#REF!,0)</f>
        <v>#REF!</v>
      </c>
      <c r="BD1215" s="102">
        <f>IF(L1215="snížená",#REF!,0)</f>
        <v>0</v>
      </c>
      <c r="BE1215" s="102">
        <f>IF(L1215="zákl. přenesená",#REF!,0)</f>
        <v>0</v>
      </c>
      <c r="BF1215" s="102">
        <f>IF(L1215="sníž. přenesená",#REF!,0)</f>
        <v>0</v>
      </c>
      <c r="BG1215" s="102">
        <f>IF(L1215="nulová",#REF!,0)</f>
        <v>0</v>
      </c>
      <c r="BH1215" s="11" t="s">
        <v>80</v>
      </c>
      <c r="BI1215" s="102" t="e">
        <f>ROUND(#REF!*H1215,2)</f>
        <v>#REF!</v>
      </c>
      <c r="BJ1215" s="11" t="s">
        <v>106</v>
      </c>
      <c r="BK1215" s="101" t="s">
        <v>4656</v>
      </c>
    </row>
    <row r="1216" spans="2:63" s="1" customFormat="1" ht="44.25" customHeight="1">
      <c r="B1216" s="90"/>
      <c r="C1216" s="91" t="s">
        <v>4657</v>
      </c>
      <c r="D1216" s="91" t="s">
        <v>102</v>
      </c>
      <c r="E1216" s="92" t="s">
        <v>4658</v>
      </c>
      <c r="F1216" s="93" t="s">
        <v>4659</v>
      </c>
      <c r="G1216" s="94" t="s">
        <v>111</v>
      </c>
      <c r="H1216" s="95">
        <v>5</v>
      </c>
      <c r="I1216" s="96"/>
      <c r="J1216" s="25"/>
      <c r="K1216" s="97" t="s">
        <v>3</v>
      </c>
      <c r="L1216" s="98" t="s">
        <v>43</v>
      </c>
      <c r="N1216" s="99">
        <f>M1216*H1216</f>
        <v>0</v>
      </c>
      <c r="O1216" s="99">
        <v>0</v>
      </c>
      <c r="P1216" s="99">
        <f>O1216*H1216</f>
        <v>0</v>
      </c>
      <c r="Q1216" s="99">
        <v>0</v>
      </c>
      <c r="R1216" s="100">
        <f>Q1216*H1216</f>
        <v>0</v>
      </c>
      <c r="AP1216" s="101" t="s">
        <v>106</v>
      </c>
      <c r="AR1216" s="101" t="s">
        <v>102</v>
      </c>
      <c r="AS1216" s="101" t="s">
        <v>72</v>
      </c>
      <c r="AW1216" s="11" t="s">
        <v>107</v>
      </c>
      <c r="BC1216" s="102" t="e">
        <f>IF(L1216="základní",#REF!,0)</f>
        <v>#REF!</v>
      </c>
      <c r="BD1216" s="102">
        <f>IF(L1216="snížená",#REF!,0)</f>
        <v>0</v>
      </c>
      <c r="BE1216" s="102">
        <f>IF(L1216="zákl. přenesená",#REF!,0)</f>
        <v>0</v>
      </c>
      <c r="BF1216" s="102">
        <f>IF(L1216="sníž. přenesená",#REF!,0)</f>
        <v>0</v>
      </c>
      <c r="BG1216" s="102">
        <f>IF(L1216="nulová",#REF!,0)</f>
        <v>0</v>
      </c>
      <c r="BH1216" s="11" t="s">
        <v>80</v>
      </c>
      <c r="BI1216" s="102" t="e">
        <f>ROUND(#REF!*H1216,2)</f>
        <v>#REF!</v>
      </c>
      <c r="BJ1216" s="11" t="s">
        <v>106</v>
      </c>
      <c r="BK1216" s="101" t="s">
        <v>4660</v>
      </c>
    </row>
    <row r="1217" spans="2:63" s="1" customFormat="1" ht="24.2" customHeight="1">
      <c r="B1217" s="90"/>
      <c r="C1217" s="91" t="s">
        <v>4661</v>
      </c>
      <c r="D1217" s="91" t="s">
        <v>102</v>
      </c>
      <c r="E1217" s="92" t="s">
        <v>4662</v>
      </c>
      <c r="F1217" s="93" t="s">
        <v>4663</v>
      </c>
      <c r="G1217" s="94" t="s">
        <v>111</v>
      </c>
      <c r="H1217" s="95">
        <v>5</v>
      </c>
      <c r="I1217" s="96"/>
      <c r="J1217" s="25"/>
      <c r="K1217" s="97" t="s">
        <v>3</v>
      </c>
      <c r="L1217" s="98" t="s">
        <v>43</v>
      </c>
      <c r="N1217" s="99">
        <f>M1217*H1217</f>
        <v>0</v>
      </c>
      <c r="O1217" s="99">
        <v>0</v>
      </c>
      <c r="P1217" s="99">
        <f>O1217*H1217</f>
        <v>0</v>
      </c>
      <c r="Q1217" s="99">
        <v>0</v>
      </c>
      <c r="R1217" s="100">
        <f>Q1217*H1217</f>
        <v>0</v>
      </c>
      <c r="AP1217" s="101" t="s">
        <v>106</v>
      </c>
      <c r="AR1217" s="101" t="s">
        <v>102</v>
      </c>
      <c r="AS1217" s="101" t="s">
        <v>72</v>
      </c>
      <c r="AW1217" s="11" t="s">
        <v>107</v>
      </c>
      <c r="BC1217" s="102" t="e">
        <f>IF(L1217="základní",#REF!,0)</f>
        <v>#REF!</v>
      </c>
      <c r="BD1217" s="102">
        <f>IF(L1217="snížená",#REF!,0)</f>
        <v>0</v>
      </c>
      <c r="BE1217" s="102">
        <f>IF(L1217="zákl. přenesená",#REF!,0)</f>
        <v>0</v>
      </c>
      <c r="BF1217" s="102">
        <f>IF(L1217="sníž. přenesená",#REF!,0)</f>
        <v>0</v>
      </c>
      <c r="BG1217" s="102">
        <f>IF(L1217="nulová",#REF!,0)</f>
        <v>0</v>
      </c>
      <c r="BH1217" s="11" t="s">
        <v>80</v>
      </c>
      <c r="BI1217" s="102" t="e">
        <f>ROUND(#REF!*H1217,2)</f>
        <v>#REF!</v>
      </c>
      <c r="BJ1217" s="11" t="s">
        <v>106</v>
      </c>
      <c r="BK1217" s="101" t="s">
        <v>4664</v>
      </c>
    </row>
    <row r="1218" spans="2:63" s="1" customFormat="1" ht="24.2" customHeight="1">
      <c r="B1218" s="90"/>
      <c r="C1218" s="91" t="s">
        <v>4665</v>
      </c>
      <c r="D1218" s="91" t="s">
        <v>102</v>
      </c>
      <c r="E1218" s="92" t="s">
        <v>4666</v>
      </c>
      <c r="F1218" s="93" t="s">
        <v>4667</v>
      </c>
      <c r="G1218" s="94" t="s">
        <v>111</v>
      </c>
      <c r="H1218" s="95">
        <v>5</v>
      </c>
      <c r="I1218" s="96"/>
      <c r="J1218" s="25"/>
      <c r="K1218" s="97" t="s">
        <v>3</v>
      </c>
      <c r="L1218" s="98" t="s">
        <v>43</v>
      </c>
      <c r="N1218" s="99">
        <f>M1218*H1218</f>
        <v>0</v>
      </c>
      <c r="O1218" s="99">
        <v>0</v>
      </c>
      <c r="P1218" s="99">
        <f>O1218*H1218</f>
        <v>0</v>
      </c>
      <c r="Q1218" s="99">
        <v>0</v>
      </c>
      <c r="R1218" s="100">
        <f>Q1218*H1218</f>
        <v>0</v>
      </c>
      <c r="AP1218" s="101" t="s">
        <v>106</v>
      </c>
      <c r="AR1218" s="101" t="s">
        <v>102</v>
      </c>
      <c r="AS1218" s="101" t="s">
        <v>72</v>
      </c>
      <c r="AW1218" s="11" t="s">
        <v>107</v>
      </c>
      <c r="BC1218" s="102" t="e">
        <f>IF(L1218="základní",#REF!,0)</f>
        <v>#REF!</v>
      </c>
      <c r="BD1218" s="102">
        <f>IF(L1218="snížená",#REF!,0)</f>
        <v>0</v>
      </c>
      <c r="BE1218" s="102">
        <f>IF(L1218="zákl. přenesená",#REF!,0)</f>
        <v>0</v>
      </c>
      <c r="BF1218" s="102">
        <f>IF(L1218="sníž. přenesená",#REF!,0)</f>
        <v>0</v>
      </c>
      <c r="BG1218" s="102">
        <f>IF(L1218="nulová",#REF!,0)</f>
        <v>0</v>
      </c>
      <c r="BH1218" s="11" t="s">
        <v>80</v>
      </c>
      <c r="BI1218" s="102" t="e">
        <f>ROUND(#REF!*H1218,2)</f>
        <v>#REF!</v>
      </c>
      <c r="BJ1218" s="11" t="s">
        <v>106</v>
      </c>
      <c r="BK1218" s="101" t="s">
        <v>4668</v>
      </c>
    </row>
    <row r="1219" spans="2:63" s="1" customFormat="1" ht="44.25" customHeight="1">
      <c r="B1219" s="90"/>
      <c r="C1219" s="91" t="s">
        <v>4669</v>
      </c>
      <c r="D1219" s="91" t="s">
        <v>102</v>
      </c>
      <c r="E1219" s="92" t="s">
        <v>4670</v>
      </c>
      <c r="F1219" s="93" t="s">
        <v>4671</v>
      </c>
      <c r="G1219" s="94" t="s">
        <v>111</v>
      </c>
      <c r="H1219" s="95">
        <v>5</v>
      </c>
      <c r="I1219" s="96"/>
      <c r="J1219" s="25"/>
      <c r="K1219" s="97" t="s">
        <v>3</v>
      </c>
      <c r="L1219" s="98" t="s">
        <v>43</v>
      </c>
      <c r="N1219" s="99">
        <f>M1219*H1219</f>
        <v>0</v>
      </c>
      <c r="O1219" s="99">
        <v>0</v>
      </c>
      <c r="P1219" s="99">
        <f>O1219*H1219</f>
        <v>0</v>
      </c>
      <c r="Q1219" s="99">
        <v>0</v>
      </c>
      <c r="R1219" s="100">
        <f>Q1219*H1219</f>
        <v>0</v>
      </c>
      <c r="AP1219" s="101" t="s">
        <v>106</v>
      </c>
      <c r="AR1219" s="101" t="s">
        <v>102</v>
      </c>
      <c r="AS1219" s="101" t="s">
        <v>72</v>
      </c>
      <c r="AW1219" s="11" t="s">
        <v>107</v>
      </c>
      <c r="BC1219" s="102" t="e">
        <f>IF(L1219="základní",#REF!,0)</f>
        <v>#REF!</v>
      </c>
      <c r="BD1219" s="102">
        <f>IF(L1219="snížená",#REF!,0)</f>
        <v>0</v>
      </c>
      <c r="BE1219" s="102">
        <f>IF(L1219="zákl. přenesená",#REF!,0)</f>
        <v>0</v>
      </c>
      <c r="BF1219" s="102">
        <f>IF(L1219="sníž. přenesená",#REF!,0)</f>
        <v>0</v>
      </c>
      <c r="BG1219" s="102">
        <f>IF(L1219="nulová",#REF!,0)</f>
        <v>0</v>
      </c>
      <c r="BH1219" s="11" t="s">
        <v>80</v>
      </c>
      <c r="BI1219" s="102" t="e">
        <f>ROUND(#REF!*H1219,2)</f>
        <v>#REF!</v>
      </c>
      <c r="BJ1219" s="11" t="s">
        <v>106</v>
      </c>
      <c r="BK1219" s="101" t="s">
        <v>4672</v>
      </c>
    </row>
    <row r="1220" spans="2:63" s="1" customFormat="1" ht="44.25" customHeight="1">
      <c r="B1220" s="90"/>
      <c r="C1220" s="91" t="s">
        <v>4673</v>
      </c>
      <c r="D1220" s="91" t="s">
        <v>102</v>
      </c>
      <c r="E1220" s="92" t="s">
        <v>4674</v>
      </c>
      <c r="F1220" s="93" t="s">
        <v>4675</v>
      </c>
      <c r="G1220" s="94" t="s">
        <v>111</v>
      </c>
      <c r="H1220" s="95">
        <v>5</v>
      </c>
      <c r="I1220" s="96"/>
      <c r="J1220" s="25"/>
      <c r="K1220" s="97" t="s">
        <v>3</v>
      </c>
      <c r="L1220" s="98" t="s">
        <v>43</v>
      </c>
      <c r="N1220" s="99">
        <f>M1220*H1220</f>
        <v>0</v>
      </c>
      <c r="O1220" s="99">
        <v>0</v>
      </c>
      <c r="P1220" s="99">
        <f>O1220*H1220</f>
        <v>0</v>
      </c>
      <c r="Q1220" s="99">
        <v>0</v>
      </c>
      <c r="R1220" s="100">
        <f>Q1220*H1220</f>
        <v>0</v>
      </c>
      <c r="AP1220" s="101" t="s">
        <v>106</v>
      </c>
      <c r="AR1220" s="101" t="s">
        <v>102</v>
      </c>
      <c r="AS1220" s="101" t="s">
        <v>72</v>
      </c>
      <c r="AW1220" s="11" t="s">
        <v>107</v>
      </c>
      <c r="BC1220" s="102" t="e">
        <f>IF(L1220="základní",#REF!,0)</f>
        <v>#REF!</v>
      </c>
      <c r="BD1220" s="102">
        <f>IF(L1220="snížená",#REF!,0)</f>
        <v>0</v>
      </c>
      <c r="BE1220" s="102">
        <f>IF(L1220="zákl. přenesená",#REF!,0)</f>
        <v>0</v>
      </c>
      <c r="BF1220" s="102">
        <f>IF(L1220="sníž. přenesená",#REF!,0)</f>
        <v>0</v>
      </c>
      <c r="BG1220" s="102">
        <f>IF(L1220="nulová",#REF!,0)</f>
        <v>0</v>
      </c>
      <c r="BH1220" s="11" t="s">
        <v>80</v>
      </c>
      <c r="BI1220" s="102" t="e">
        <f>ROUND(#REF!*H1220,2)</f>
        <v>#REF!</v>
      </c>
      <c r="BJ1220" s="11" t="s">
        <v>106</v>
      </c>
      <c r="BK1220" s="101" t="s">
        <v>4676</v>
      </c>
    </row>
    <row r="1221" spans="2:63" s="1" customFormat="1" ht="49.15" customHeight="1">
      <c r="B1221" s="90"/>
      <c r="C1221" s="91" t="s">
        <v>4677</v>
      </c>
      <c r="D1221" s="91" t="s">
        <v>102</v>
      </c>
      <c r="E1221" s="92" t="s">
        <v>4678</v>
      </c>
      <c r="F1221" s="93" t="s">
        <v>4679</v>
      </c>
      <c r="G1221" s="94" t="s">
        <v>111</v>
      </c>
      <c r="H1221" s="95">
        <v>5</v>
      </c>
      <c r="I1221" s="96"/>
      <c r="J1221" s="25"/>
      <c r="K1221" s="97" t="s">
        <v>3</v>
      </c>
      <c r="L1221" s="98" t="s">
        <v>43</v>
      </c>
      <c r="N1221" s="99">
        <f>M1221*H1221</f>
        <v>0</v>
      </c>
      <c r="O1221" s="99">
        <v>0</v>
      </c>
      <c r="P1221" s="99">
        <f>O1221*H1221</f>
        <v>0</v>
      </c>
      <c r="Q1221" s="99">
        <v>0</v>
      </c>
      <c r="R1221" s="100">
        <f>Q1221*H1221</f>
        <v>0</v>
      </c>
      <c r="AP1221" s="101" t="s">
        <v>106</v>
      </c>
      <c r="AR1221" s="101" t="s">
        <v>102</v>
      </c>
      <c r="AS1221" s="101" t="s">
        <v>72</v>
      </c>
      <c r="AW1221" s="11" t="s">
        <v>107</v>
      </c>
      <c r="BC1221" s="102" t="e">
        <f>IF(L1221="základní",#REF!,0)</f>
        <v>#REF!</v>
      </c>
      <c r="BD1221" s="102">
        <f>IF(L1221="snížená",#REF!,0)</f>
        <v>0</v>
      </c>
      <c r="BE1221" s="102">
        <f>IF(L1221="zákl. přenesená",#REF!,0)</f>
        <v>0</v>
      </c>
      <c r="BF1221" s="102">
        <f>IF(L1221="sníž. přenesená",#REF!,0)</f>
        <v>0</v>
      </c>
      <c r="BG1221" s="102">
        <f>IF(L1221="nulová",#REF!,0)</f>
        <v>0</v>
      </c>
      <c r="BH1221" s="11" t="s">
        <v>80</v>
      </c>
      <c r="BI1221" s="102" t="e">
        <f>ROUND(#REF!*H1221,2)</f>
        <v>#REF!</v>
      </c>
      <c r="BJ1221" s="11" t="s">
        <v>106</v>
      </c>
      <c r="BK1221" s="101" t="s">
        <v>4680</v>
      </c>
    </row>
    <row r="1222" spans="2:63" s="1" customFormat="1" ht="49.15" customHeight="1">
      <c r="B1222" s="90"/>
      <c r="C1222" s="91" t="s">
        <v>4681</v>
      </c>
      <c r="D1222" s="91" t="s">
        <v>102</v>
      </c>
      <c r="E1222" s="92" t="s">
        <v>4682</v>
      </c>
      <c r="F1222" s="93" t="s">
        <v>4683</v>
      </c>
      <c r="G1222" s="94" t="s">
        <v>111</v>
      </c>
      <c r="H1222" s="95">
        <v>5</v>
      </c>
      <c r="I1222" s="96"/>
      <c r="J1222" s="25"/>
      <c r="K1222" s="97" t="s">
        <v>3</v>
      </c>
      <c r="L1222" s="98" t="s">
        <v>43</v>
      </c>
      <c r="N1222" s="99">
        <f>M1222*H1222</f>
        <v>0</v>
      </c>
      <c r="O1222" s="99">
        <v>0</v>
      </c>
      <c r="P1222" s="99">
        <f>O1222*H1222</f>
        <v>0</v>
      </c>
      <c r="Q1222" s="99">
        <v>0</v>
      </c>
      <c r="R1222" s="100">
        <f>Q1222*H1222</f>
        <v>0</v>
      </c>
      <c r="AP1222" s="101" t="s">
        <v>106</v>
      </c>
      <c r="AR1222" s="101" t="s">
        <v>102</v>
      </c>
      <c r="AS1222" s="101" t="s">
        <v>72</v>
      </c>
      <c r="AW1222" s="11" t="s">
        <v>107</v>
      </c>
      <c r="BC1222" s="102" t="e">
        <f>IF(L1222="základní",#REF!,0)</f>
        <v>#REF!</v>
      </c>
      <c r="BD1222" s="102">
        <f>IF(L1222="snížená",#REF!,0)</f>
        <v>0</v>
      </c>
      <c r="BE1222" s="102">
        <f>IF(L1222="zákl. přenesená",#REF!,0)</f>
        <v>0</v>
      </c>
      <c r="BF1222" s="102">
        <f>IF(L1222="sníž. přenesená",#REF!,0)</f>
        <v>0</v>
      </c>
      <c r="BG1222" s="102">
        <f>IF(L1222="nulová",#REF!,0)</f>
        <v>0</v>
      </c>
      <c r="BH1222" s="11" t="s">
        <v>80</v>
      </c>
      <c r="BI1222" s="102" t="e">
        <f>ROUND(#REF!*H1222,2)</f>
        <v>#REF!</v>
      </c>
      <c r="BJ1222" s="11" t="s">
        <v>106</v>
      </c>
      <c r="BK1222" s="101" t="s">
        <v>4684</v>
      </c>
    </row>
    <row r="1223" spans="2:63" s="1" customFormat="1" ht="49.15" customHeight="1">
      <c r="B1223" s="90"/>
      <c r="C1223" s="91" t="s">
        <v>4685</v>
      </c>
      <c r="D1223" s="91" t="s">
        <v>102</v>
      </c>
      <c r="E1223" s="92" t="s">
        <v>4686</v>
      </c>
      <c r="F1223" s="93" t="s">
        <v>4687</v>
      </c>
      <c r="G1223" s="94" t="s">
        <v>111</v>
      </c>
      <c r="H1223" s="95">
        <v>5</v>
      </c>
      <c r="I1223" s="96"/>
      <c r="J1223" s="25"/>
      <c r="K1223" s="97" t="s">
        <v>3</v>
      </c>
      <c r="L1223" s="98" t="s">
        <v>43</v>
      </c>
      <c r="N1223" s="99">
        <f>M1223*H1223</f>
        <v>0</v>
      </c>
      <c r="O1223" s="99">
        <v>0</v>
      </c>
      <c r="P1223" s="99">
        <f>O1223*H1223</f>
        <v>0</v>
      </c>
      <c r="Q1223" s="99">
        <v>0</v>
      </c>
      <c r="R1223" s="100">
        <f>Q1223*H1223</f>
        <v>0</v>
      </c>
      <c r="AP1223" s="101" t="s">
        <v>106</v>
      </c>
      <c r="AR1223" s="101" t="s">
        <v>102</v>
      </c>
      <c r="AS1223" s="101" t="s">
        <v>72</v>
      </c>
      <c r="AW1223" s="11" t="s">
        <v>107</v>
      </c>
      <c r="BC1223" s="102" t="e">
        <f>IF(L1223="základní",#REF!,0)</f>
        <v>#REF!</v>
      </c>
      <c r="BD1223" s="102">
        <f>IF(L1223="snížená",#REF!,0)</f>
        <v>0</v>
      </c>
      <c r="BE1223" s="102">
        <f>IF(L1223="zákl. přenesená",#REF!,0)</f>
        <v>0</v>
      </c>
      <c r="BF1223" s="102">
        <f>IF(L1223="sníž. přenesená",#REF!,0)</f>
        <v>0</v>
      </c>
      <c r="BG1223" s="102">
        <f>IF(L1223="nulová",#REF!,0)</f>
        <v>0</v>
      </c>
      <c r="BH1223" s="11" t="s">
        <v>80</v>
      </c>
      <c r="BI1223" s="102" t="e">
        <f>ROUND(#REF!*H1223,2)</f>
        <v>#REF!</v>
      </c>
      <c r="BJ1223" s="11" t="s">
        <v>106</v>
      </c>
      <c r="BK1223" s="101" t="s">
        <v>4688</v>
      </c>
    </row>
    <row r="1224" spans="2:63" s="1" customFormat="1" ht="49.15" customHeight="1">
      <c r="B1224" s="90"/>
      <c r="C1224" s="91" t="s">
        <v>4689</v>
      </c>
      <c r="D1224" s="91" t="s">
        <v>102</v>
      </c>
      <c r="E1224" s="92" t="s">
        <v>4690</v>
      </c>
      <c r="F1224" s="93" t="s">
        <v>4691</v>
      </c>
      <c r="G1224" s="94" t="s">
        <v>111</v>
      </c>
      <c r="H1224" s="95">
        <v>5</v>
      </c>
      <c r="I1224" s="96"/>
      <c r="J1224" s="25"/>
      <c r="K1224" s="97" t="s">
        <v>3</v>
      </c>
      <c r="L1224" s="98" t="s">
        <v>43</v>
      </c>
      <c r="N1224" s="99">
        <f>M1224*H1224</f>
        <v>0</v>
      </c>
      <c r="O1224" s="99">
        <v>0</v>
      </c>
      <c r="P1224" s="99">
        <f>O1224*H1224</f>
        <v>0</v>
      </c>
      <c r="Q1224" s="99">
        <v>0</v>
      </c>
      <c r="R1224" s="100">
        <f>Q1224*H1224</f>
        <v>0</v>
      </c>
      <c r="AP1224" s="101" t="s">
        <v>106</v>
      </c>
      <c r="AR1224" s="101" t="s">
        <v>102</v>
      </c>
      <c r="AS1224" s="101" t="s">
        <v>72</v>
      </c>
      <c r="AW1224" s="11" t="s">
        <v>107</v>
      </c>
      <c r="BC1224" s="102" t="e">
        <f>IF(L1224="základní",#REF!,0)</f>
        <v>#REF!</v>
      </c>
      <c r="BD1224" s="102">
        <f>IF(L1224="snížená",#REF!,0)</f>
        <v>0</v>
      </c>
      <c r="BE1224" s="102">
        <f>IF(L1224="zákl. přenesená",#REF!,0)</f>
        <v>0</v>
      </c>
      <c r="BF1224" s="102">
        <f>IF(L1224="sníž. přenesená",#REF!,0)</f>
        <v>0</v>
      </c>
      <c r="BG1224" s="102">
        <f>IF(L1224="nulová",#REF!,0)</f>
        <v>0</v>
      </c>
      <c r="BH1224" s="11" t="s">
        <v>80</v>
      </c>
      <c r="BI1224" s="102" t="e">
        <f>ROUND(#REF!*H1224,2)</f>
        <v>#REF!</v>
      </c>
      <c r="BJ1224" s="11" t="s">
        <v>106</v>
      </c>
      <c r="BK1224" s="101" t="s">
        <v>4692</v>
      </c>
    </row>
    <row r="1225" spans="2:63" s="1" customFormat="1" ht="49.15" customHeight="1">
      <c r="B1225" s="90"/>
      <c r="C1225" s="91" t="s">
        <v>4693</v>
      </c>
      <c r="D1225" s="91" t="s">
        <v>102</v>
      </c>
      <c r="E1225" s="92" t="s">
        <v>4694</v>
      </c>
      <c r="F1225" s="93" t="s">
        <v>4695</v>
      </c>
      <c r="G1225" s="94" t="s">
        <v>111</v>
      </c>
      <c r="H1225" s="95">
        <v>5</v>
      </c>
      <c r="I1225" s="96"/>
      <c r="J1225" s="25"/>
      <c r="K1225" s="97" t="s">
        <v>3</v>
      </c>
      <c r="L1225" s="98" t="s">
        <v>43</v>
      </c>
      <c r="N1225" s="99">
        <f>M1225*H1225</f>
        <v>0</v>
      </c>
      <c r="O1225" s="99">
        <v>0</v>
      </c>
      <c r="P1225" s="99">
        <f>O1225*H1225</f>
        <v>0</v>
      </c>
      <c r="Q1225" s="99">
        <v>0</v>
      </c>
      <c r="R1225" s="100">
        <f>Q1225*H1225</f>
        <v>0</v>
      </c>
      <c r="AP1225" s="101" t="s">
        <v>106</v>
      </c>
      <c r="AR1225" s="101" t="s">
        <v>102</v>
      </c>
      <c r="AS1225" s="101" t="s">
        <v>72</v>
      </c>
      <c r="AW1225" s="11" t="s">
        <v>107</v>
      </c>
      <c r="BC1225" s="102" t="e">
        <f>IF(L1225="základní",#REF!,0)</f>
        <v>#REF!</v>
      </c>
      <c r="BD1225" s="102">
        <f>IF(L1225="snížená",#REF!,0)</f>
        <v>0</v>
      </c>
      <c r="BE1225" s="102">
        <f>IF(L1225="zákl. přenesená",#REF!,0)</f>
        <v>0</v>
      </c>
      <c r="BF1225" s="102">
        <f>IF(L1225="sníž. přenesená",#REF!,0)</f>
        <v>0</v>
      </c>
      <c r="BG1225" s="102">
        <f>IF(L1225="nulová",#REF!,0)</f>
        <v>0</v>
      </c>
      <c r="BH1225" s="11" t="s">
        <v>80</v>
      </c>
      <c r="BI1225" s="102" t="e">
        <f>ROUND(#REF!*H1225,2)</f>
        <v>#REF!</v>
      </c>
      <c r="BJ1225" s="11" t="s">
        <v>106</v>
      </c>
      <c r="BK1225" s="101" t="s">
        <v>4696</v>
      </c>
    </row>
    <row r="1226" spans="2:63" s="1" customFormat="1" ht="49.15" customHeight="1">
      <c r="B1226" s="90"/>
      <c r="C1226" s="91" t="s">
        <v>4697</v>
      </c>
      <c r="D1226" s="91" t="s">
        <v>102</v>
      </c>
      <c r="E1226" s="92" t="s">
        <v>4698</v>
      </c>
      <c r="F1226" s="93" t="s">
        <v>4699</v>
      </c>
      <c r="G1226" s="94" t="s">
        <v>111</v>
      </c>
      <c r="H1226" s="95">
        <v>5</v>
      </c>
      <c r="I1226" s="96"/>
      <c r="J1226" s="25"/>
      <c r="K1226" s="97" t="s">
        <v>3</v>
      </c>
      <c r="L1226" s="98" t="s">
        <v>43</v>
      </c>
      <c r="N1226" s="99">
        <f>M1226*H1226</f>
        <v>0</v>
      </c>
      <c r="O1226" s="99">
        <v>0</v>
      </c>
      <c r="P1226" s="99">
        <f>O1226*H1226</f>
        <v>0</v>
      </c>
      <c r="Q1226" s="99">
        <v>0</v>
      </c>
      <c r="R1226" s="100">
        <f>Q1226*H1226</f>
        <v>0</v>
      </c>
      <c r="AP1226" s="101" t="s">
        <v>106</v>
      </c>
      <c r="AR1226" s="101" t="s">
        <v>102</v>
      </c>
      <c r="AS1226" s="101" t="s">
        <v>72</v>
      </c>
      <c r="AW1226" s="11" t="s">
        <v>107</v>
      </c>
      <c r="BC1226" s="102" t="e">
        <f>IF(L1226="základní",#REF!,0)</f>
        <v>#REF!</v>
      </c>
      <c r="BD1226" s="102">
        <f>IF(L1226="snížená",#REF!,0)</f>
        <v>0</v>
      </c>
      <c r="BE1226" s="102">
        <f>IF(L1226="zákl. přenesená",#REF!,0)</f>
        <v>0</v>
      </c>
      <c r="BF1226" s="102">
        <f>IF(L1226="sníž. přenesená",#REF!,0)</f>
        <v>0</v>
      </c>
      <c r="BG1226" s="102">
        <f>IF(L1226="nulová",#REF!,0)</f>
        <v>0</v>
      </c>
      <c r="BH1226" s="11" t="s">
        <v>80</v>
      </c>
      <c r="BI1226" s="102" t="e">
        <f>ROUND(#REF!*H1226,2)</f>
        <v>#REF!</v>
      </c>
      <c r="BJ1226" s="11" t="s">
        <v>106</v>
      </c>
      <c r="BK1226" s="101" t="s">
        <v>4700</v>
      </c>
    </row>
    <row r="1227" spans="2:63" s="1" customFormat="1" ht="49.15" customHeight="1">
      <c r="B1227" s="90"/>
      <c r="C1227" s="91" t="s">
        <v>4701</v>
      </c>
      <c r="D1227" s="91" t="s">
        <v>102</v>
      </c>
      <c r="E1227" s="92" t="s">
        <v>4702</v>
      </c>
      <c r="F1227" s="93" t="s">
        <v>4703</v>
      </c>
      <c r="G1227" s="94" t="s">
        <v>111</v>
      </c>
      <c r="H1227" s="95">
        <v>5</v>
      </c>
      <c r="I1227" s="96"/>
      <c r="J1227" s="25"/>
      <c r="K1227" s="97" t="s">
        <v>3</v>
      </c>
      <c r="L1227" s="98" t="s">
        <v>43</v>
      </c>
      <c r="N1227" s="99">
        <f>M1227*H1227</f>
        <v>0</v>
      </c>
      <c r="O1227" s="99">
        <v>0</v>
      </c>
      <c r="P1227" s="99">
        <f>O1227*H1227</f>
        <v>0</v>
      </c>
      <c r="Q1227" s="99">
        <v>0</v>
      </c>
      <c r="R1227" s="100">
        <f>Q1227*H1227</f>
        <v>0</v>
      </c>
      <c r="AP1227" s="101" t="s">
        <v>106</v>
      </c>
      <c r="AR1227" s="101" t="s">
        <v>102</v>
      </c>
      <c r="AS1227" s="101" t="s">
        <v>72</v>
      </c>
      <c r="AW1227" s="11" t="s">
        <v>107</v>
      </c>
      <c r="BC1227" s="102" t="e">
        <f>IF(L1227="základní",#REF!,0)</f>
        <v>#REF!</v>
      </c>
      <c r="BD1227" s="102">
        <f>IF(L1227="snížená",#REF!,0)</f>
        <v>0</v>
      </c>
      <c r="BE1227" s="102">
        <f>IF(L1227="zákl. přenesená",#REF!,0)</f>
        <v>0</v>
      </c>
      <c r="BF1227" s="102">
        <f>IF(L1227="sníž. přenesená",#REF!,0)</f>
        <v>0</v>
      </c>
      <c r="BG1227" s="102">
        <f>IF(L1227="nulová",#REF!,0)</f>
        <v>0</v>
      </c>
      <c r="BH1227" s="11" t="s">
        <v>80</v>
      </c>
      <c r="BI1227" s="102" t="e">
        <f>ROUND(#REF!*H1227,2)</f>
        <v>#REF!</v>
      </c>
      <c r="BJ1227" s="11" t="s">
        <v>106</v>
      </c>
      <c r="BK1227" s="101" t="s">
        <v>4704</v>
      </c>
    </row>
    <row r="1228" spans="2:63" s="1" customFormat="1" ht="49.15" customHeight="1">
      <c r="B1228" s="90"/>
      <c r="C1228" s="91" t="s">
        <v>4705</v>
      </c>
      <c r="D1228" s="91" t="s">
        <v>102</v>
      </c>
      <c r="E1228" s="92" t="s">
        <v>4706</v>
      </c>
      <c r="F1228" s="93" t="s">
        <v>4707</v>
      </c>
      <c r="G1228" s="94" t="s">
        <v>111</v>
      </c>
      <c r="H1228" s="95">
        <v>5</v>
      </c>
      <c r="I1228" s="96"/>
      <c r="J1228" s="25"/>
      <c r="K1228" s="97" t="s">
        <v>3</v>
      </c>
      <c r="L1228" s="98" t="s">
        <v>43</v>
      </c>
      <c r="N1228" s="99">
        <f>M1228*H1228</f>
        <v>0</v>
      </c>
      <c r="O1228" s="99">
        <v>0</v>
      </c>
      <c r="P1228" s="99">
        <f>O1228*H1228</f>
        <v>0</v>
      </c>
      <c r="Q1228" s="99">
        <v>0</v>
      </c>
      <c r="R1228" s="100">
        <f>Q1228*H1228</f>
        <v>0</v>
      </c>
      <c r="AP1228" s="101" t="s">
        <v>106</v>
      </c>
      <c r="AR1228" s="101" t="s">
        <v>102</v>
      </c>
      <c r="AS1228" s="101" t="s">
        <v>72</v>
      </c>
      <c r="AW1228" s="11" t="s">
        <v>107</v>
      </c>
      <c r="BC1228" s="102" t="e">
        <f>IF(L1228="základní",#REF!,0)</f>
        <v>#REF!</v>
      </c>
      <c r="BD1228" s="102">
        <f>IF(L1228="snížená",#REF!,0)</f>
        <v>0</v>
      </c>
      <c r="BE1228" s="102">
        <f>IF(L1228="zákl. přenesená",#REF!,0)</f>
        <v>0</v>
      </c>
      <c r="BF1228" s="102">
        <f>IF(L1228="sníž. přenesená",#REF!,0)</f>
        <v>0</v>
      </c>
      <c r="BG1228" s="102">
        <f>IF(L1228="nulová",#REF!,0)</f>
        <v>0</v>
      </c>
      <c r="BH1228" s="11" t="s">
        <v>80</v>
      </c>
      <c r="BI1228" s="102" t="e">
        <f>ROUND(#REF!*H1228,2)</f>
        <v>#REF!</v>
      </c>
      <c r="BJ1228" s="11" t="s">
        <v>106</v>
      </c>
      <c r="BK1228" s="101" t="s">
        <v>4708</v>
      </c>
    </row>
    <row r="1229" spans="2:63" s="1" customFormat="1" ht="49.15" customHeight="1">
      <c r="B1229" s="90"/>
      <c r="C1229" s="91" t="s">
        <v>4709</v>
      </c>
      <c r="D1229" s="91" t="s">
        <v>102</v>
      </c>
      <c r="E1229" s="92" t="s">
        <v>4710</v>
      </c>
      <c r="F1229" s="93" t="s">
        <v>4711</v>
      </c>
      <c r="G1229" s="94" t="s">
        <v>111</v>
      </c>
      <c r="H1229" s="95">
        <v>5</v>
      </c>
      <c r="I1229" s="96"/>
      <c r="J1229" s="25"/>
      <c r="K1229" s="97" t="s">
        <v>3</v>
      </c>
      <c r="L1229" s="98" t="s">
        <v>43</v>
      </c>
      <c r="N1229" s="99">
        <f>M1229*H1229</f>
        <v>0</v>
      </c>
      <c r="O1229" s="99">
        <v>0</v>
      </c>
      <c r="P1229" s="99">
        <f>O1229*H1229</f>
        <v>0</v>
      </c>
      <c r="Q1229" s="99">
        <v>0</v>
      </c>
      <c r="R1229" s="100">
        <f>Q1229*H1229</f>
        <v>0</v>
      </c>
      <c r="AP1229" s="101" t="s">
        <v>106</v>
      </c>
      <c r="AR1229" s="101" t="s">
        <v>102</v>
      </c>
      <c r="AS1229" s="101" t="s">
        <v>72</v>
      </c>
      <c r="AW1229" s="11" t="s">
        <v>107</v>
      </c>
      <c r="BC1229" s="102" t="e">
        <f>IF(L1229="základní",#REF!,0)</f>
        <v>#REF!</v>
      </c>
      <c r="BD1229" s="102">
        <f>IF(L1229="snížená",#REF!,0)</f>
        <v>0</v>
      </c>
      <c r="BE1229" s="102">
        <f>IF(L1229="zákl. přenesená",#REF!,0)</f>
        <v>0</v>
      </c>
      <c r="BF1229" s="102">
        <f>IF(L1229="sníž. přenesená",#REF!,0)</f>
        <v>0</v>
      </c>
      <c r="BG1229" s="102">
        <f>IF(L1229="nulová",#REF!,0)</f>
        <v>0</v>
      </c>
      <c r="BH1229" s="11" t="s">
        <v>80</v>
      </c>
      <c r="BI1229" s="102" t="e">
        <f>ROUND(#REF!*H1229,2)</f>
        <v>#REF!</v>
      </c>
      <c r="BJ1229" s="11" t="s">
        <v>106</v>
      </c>
      <c r="BK1229" s="101" t="s">
        <v>4712</v>
      </c>
    </row>
    <row r="1230" spans="2:63" s="1" customFormat="1" ht="49.15" customHeight="1">
      <c r="B1230" s="90"/>
      <c r="C1230" s="91" t="s">
        <v>4713</v>
      </c>
      <c r="D1230" s="91" t="s">
        <v>102</v>
      </c>
      <c r="E1230" s="92" t="s">
        <v>4714</v>
      </c>
      <c r="F1230" s="93" t="s">
        <v>4715</v>
      </c>
      <c r="G1230" s="94" t="s">
        <v>111</v>
      </c>
      <c r="H1230" s="95">
        <v>5</v>
      </c>
      <c r="I1230" s="96"/>
      <c r="J1230" s="25"/>
      <c r="K1230" s="97" t="s">
        <v>3</v>
      </c>
      <c r="L1230" s="98" t="s">
        <v>43</v>
      </c>
      <c r="N1230" s="99">
        <f>M1230*H1230</f>
        <v>0</v>
      </c>
      <c r="O1230" s="99">
        <v>0</v>
      </c>
      <c r="P1230" s="99">
        <f>O1230*H1230</f>
        <v>0</v>
      </c>
      <c r="Q1230" s="99">
        <v>0</v>
      </c>
      <c r="R1230" s="100">
        <f>Q1230*H1230</f>
        <v>0</v>
      </c>
      <c r="AP1230" s="101" t="s">
        <v>106</v>
      </c>
      <c r="AR1230" s="101" t="s">
        <v>102</v>
      </c>
      <c r="AS1230" s="101" t="s">
        <v>72</v>
      </c>
      <c r="AW1230" s="11" t="s">
        <v>107</v>
      </c>
      <c r="BC1230" s="102" t="e">
        <f>IF(L1230="základní",#REF!,0)</f>
        <v>#REF!</v>
      </c>
      <c r="BD1230" s="102">
        <f>IF(L1230="snížená",#REF!,0)</f>
        <v>0</v>
      </c>
      <c r="BE1230" s="102">
        <f>IF(L1230="zákl. přenesená",#REF!,0)</f>
        <v>0</v>
      </c>
      <c r="BF1230" s="102">
        <f>IF(L1230="sníž. přenesená",#REF!,0)</f>
        <v>0</v>
      </c>
      <c r="BG1230" s="102">
        <f>IF(L1230="nulová",#REF!,0)</f>
        <v>0</v>
      </c>
      <c r="BH1230" s="11" t="s">
        <v>80</v>
      </c>
      <c r="BI1230" s="102" t="e">
        <f>ROUND(#REF!*H1230,2)</f>
        <v>#REF!</v>
      </c>
      <c r="BJ1230" s="11" t="s">
        <v>106</v>
      </c>
      <c r="BK1230" s="101" t="s">
        <v>4716</v>
      </c>
    </row>
    <row r="1231" spans="2:63" s="1" customFormat="1" ht="49.15" customHeight="1">
      <c r="B1231" s="90"/>
      <c r="C1231" s="91" t="s">
        <v>4717</v>
      </c>
      <c r="D1231" s="91" t="s">
        <v>102</v>
      </c>
      <c r="E1231" s="92" t="s">
        <v>4718</v>
      </c>
      <c r="F1231" s="93" t="s">
        <v>4719</v>
      </c>
      <c r="G1231" s="94" t="s">
        <v>148</v>
      </c>
      <c r="H1231" s="95">
        <v>100</v>
      </c>
      <c r="I1231" s="96"/>
      <c r="J1231" s="25"/>
      <c r="K1231" s="97" t="s">
        <v>3</v>
      </c>
      <c r="L1231" s="98" t="s">
        <v>43</v>
      </c>
      <c r="N1231" s="99">
        <f>M1231*H1231</f>
        <v>0</v>
      </c>
      <c r="O1231" s="99">
        <v>0</v>
      </c>
      <c r="P1231" s="99">
        <f>O1231*H1231</f>
        <v>0</v>
      </c>
      <c r="Q1231" s="99">
        <v>0</v>
      </c>
      <c r="R1231" s="100">
        <f>Q1231*H1231</f>
        <v>0</v>
      </c>
      <c r="AP1231" s="101" t="s">
        <v>106</v>
      </c>
      <c r="AR1231" s="101" t="s">
        <v>102</v>
      </c>
      <c r="AS1231" s="101" t="s">
        <v>72</v>
      </c>
      <c r="AW1231" s="11" t="s">
        <v>107</v>
      </c>
      <c r="BC1231" s="102" t="e">
        <f>IF(L1231="základní",#REF!,0)</f>
        <v>#REF!</v>
      </c>
      <c r="BD1231" s="102">
        <f>IF(L1231="snížená",#REF!,0)</f>
        <v>0</v>
      </c>
      <c r="BE1231" s="102">
        <f>IF(L1231="zákl. přenesená",#REF!,0)</f>
        <v>0</v>
      </c>
      <c r="BF1231" s="102">
        <f>IF(L1231="sníž. přenesená",#REF!,0)</f>
        <v>0</v>
      </c>
      <c r="BG1231" s="102">
        <f>IF(L1231="nulová",#REF!,0)</f>
        <v>0</v>
      </c>
      <c r="BH1231" s="11" t="s">
        <v>80</v>
      </c>
      <c r="BI1231" s="102" t="e">
        <f>ROUND(#REF!*H1231,2)</f>
        <v>#REF!</v>
      </c>
      <c r="BJ1231" s="11" t="s">
        <v>106</v>
      </c>
      <c r="BK1231" s="101" t="s">
        <v>4720</v>
      </c>
    </row>
    <row r="1232" spans="2:63" s="1" customFormat="1" ht="49.15" customHeight="1">
      <c r="B1232" s="90"/>
      <c r="C1232" s="91" t="s">
        <v>4721</v>
      </c>
      <c r="D1232" s="91" t="s">
        <v>102</v>
      </c>
      <c r="E1232" s="92" t="s">
        <v>4722</v>
      </c>
      <c r="F1232" s="93" t="s">
        <v>4723</v>
      </c>
      <c r="G1232" s="94" t="s">
        <v>148</v>
      </c>
      <c r="H1232" s="95">
        <v>100</v>
      </c>
      <c r="I1232" s="96"/>
      <c r="J1232" s="25"/>
      <c r="K1232" s="97" t="s">
        <v>3</v>
      </c>
      <c r="L1232" s="98" t="s">
        <v>43</v>
      </c>
      <c r="N1232" s="99">
        <f>M1232*H1232</f>
        <v>0</v>
      </c>
      <c r="O1232" s="99">
        <v>0</v>
      </c>
      <c r="P1232" s="99">
        <f>O1232*H1232</f>
        <v>0</v>
      </c>
      <c r="Q1232" s="99">
        <v>0</v>
      </c>
      <c r="R1232" s="100">
        <f>Q1232*H1232</f>
        <v>0</v>
      </c>
      <c r="AP1232" s="101" t="s">
        <v>106</v>
      </c>
      <c r="AR1232" s="101" t="s">
        <v>102</v>
      </c>
      <c r="AS1232" s="101" t="s">
        <v>72</v>
      </c>
      <c r="AW1232" s="11" t="s">
        <v>107</v>
      </c>
      <c r="BC1232" s="102" t="e">
        <f>IF(L1232="základní",#REF!,0)</f>
        <v>#REF!</v>
      </c>
      <c r="BD1232" s="102">
        <f>IF(L1232="snížená",#REF!,0)</f>
        <v>0</v>
      </c>
      <c r="BE1232" s="102">
        <f>IF(L1232="zákl. přenesená",#REF!,0)</f>
        <v>0</v>
      </c>
      <c r="BF1232" s="102">
        <f>IF(L1232="sníž. přenesená",#REF!,0)</f>
        <v>0</v>
      </c>
      <c r="BG1232" s="102">
        <f>IF(L1232="nulová",#REF!,0)</f>
        <v>0</v>
      </c>
      <c r="BH1232" s="11" t="s">
        <v>80</v>
      </c>
      <c r="BI1232" s="102" t="e">
        <f>ROUND(#REF!*H1232,2)</f>
        <v>#REF!</v>
      </c>
      <c r="BJ1232" s="11" t="s">
        <v>106</v>
      </c>
      <c r="BK1232" s="101" t="s">
        <v>4724</v>
      </c>
    </row>
    <row r="1233" spans="2:63" s="1" customFormat="1" ht="49.15" customHeight="1">
      <c r="B1233" s="90"/>
      <c r="C1233" s="91" t="s">
        <v>4725</v>
      </c>
      <c r="D1233" s="91" t="s">
        <v>102</v>
      </c>
      <c r="E1233" s="92" t="s">
        <v>4726</v>
      </c>
      <c r="F1233" s="93" t="s">
        <v>4727</v>
      </c>
      <c r="G1233" s="94" t="s">
        <v>148</v>
      </c>
      <c r="H1233" s="95">
        <v>500</v>
      </c>
      <c r="I1233" s="96"/>
      <c r="J1233" s="25"/>
      <c r="K1233" s="97" t="s">
        <v>3</v>
      </c>
      <c r="L1233" s="98" t="s">
        <v>43</v>
      </c>
      <c r="N1233" s="99">
        <f>M1233*H1233</f>
        <v>0</v>
      </c>
      <c r="O1233" s="99">
        <v>0</v>
      </c>
      <c r="P1233" s="99">
        <f>O1233*H1233</f>
        <v>0</v>
      </c>
      <c r="Q1233" s="99">
        <v>0</v>
      </c>
      <c r="R1233" s="100">
        <f>Q1233*H1233</f>
        <v>0</v>
      </c>
      <c r="AP1233" s="101" t="s">
        <v>106</v>
      </c>
      <c r="AR1233" s="101" t="s">
        <v>102</v>
      </c>
      <c r="AS1233" s="101" t="s">
        <v>72</v>
      </c>
      <c r="AW1233" s="11" t="s">
        <v>107</v>
      </c>
      <c r="BC1233" s="102" t="e">
        <f>IF(L1233="základní",#REF!,0)</f>
        <v>#REF!</v>
      </c>
      <c r="BD1233" s="102">
        <f>IF(L1233="snížená",#REF!,0)</f>
        <v>0</v>
      </c>
      <c r="BE1233" s="102">
        <f>IF(L1233="zákl. přenesená",#REF!,0)</f>
        <v>0</v>
      </c>
      <c r="BF1233" s="102">
        <f>IF(L1233="sníž. přenesená",#REF!,0)</f>
        <v>0</v>
      </c>
      <c r="BG1233" s="102">
        <f>IF(L1233="nulová",#REF!,0)</f>
        <v>0</v>
      </c>
      <c r="BH1233" s="11" t="s">
        <v>80</v>
      </c>
      <c r="BI1233" s="102" t="e">
        <f>ROUND(#REF!*H1233,2)</f>
        <v>#REF!</v>
      </c>
      <c r="BJ1233" s="11" t="s">
        <v>106</v>
      </c>
      <c r="BK1233" s="101" t="s">
        <v>4728</v>
      </c>
    </row>
    <row r="1234" spans="2:63" s="1" customFormat="1" ht="49.15" customHeight="1">
      <c r="B1234" s="90"/>
      <c r="C1234" s="91" t="s">
        <v>4729</v>
      </c>
      <c r="D1234" s="91" t="s">
        <v>102</v>
      </c>
      <c r="E1234" s="92" t="s">
        <v>4730</v>
      </c>
      <c r="F1234" s="93" t="s">
        <v>4731</v>
      </c>
      <c r="G1234" s="94" t="s">
        <v>148</v>
      </c>
      <c r="H1234" s="95">
        <v>50</v>
      </c>
      <c r="I1234" s="96"/>
      <c r="J1234" s="25"/>
      <c r="K1234" s="97" t="s">
        <v>3</v>
      </c>
      <c r="L1234" s="98" t="s">
        <v>43</v>
      </c>
      <c r="N1234" s="99">
        <f>M1234*H1234</f>
        <v>0</v>
      </c>
      <c r="O1234" s="99">
        <v>0</v>
      </c>
      <c r="P1234" s="99">
        <f>O1234*H1234</f>
        <v>0</v>
      </c>
      <c r="Q1234" s="99">
        <v>0</v>
      </c>
      <c r="R1234" s="100">
        <f>Q1234*H1234</f>
        <v>0</v>
      </c>
      <c r="AP1234" s="101" t="s">
        <v>106</v>
      </c>
      <c r="AR1234" s="101" t="s">
        <v>102</v>
      </c>
      <c r="AS1234" s="101" t="s">
        <v>72</v>
      </c>
      <c r="AW1234" s="11" t="s">
        <v>107</v>
      </c>
      <c r="BC1234" s="102" t="e">
        <f>IF(L1234="základní",#REF!,0)</f>
        <v>#REF!</v>
      </c>
      <c r="BD1234" s="102">
        <f>IF(L1234="snížená",#REF!,0)</f>
        <v>0</v>
      </c>
      <c r="BE1234" s="102">
        <f>IF(L1234="zákl. přenesená",#REF!,0)</f>
        <v>0</v>
      </c>
      <c r="BF1234" s="102">
        <f>IF(L1234="sníž. přenesená",#REF!,0)</f>
        <v>0</v>
      </c>
      <c r="BG1234" s="102">
        <f>IF(L1234="nulová",#REF!,0)</f>
        <v>0</v>
      </c>
      <c r="BH1234" s="11" t="s">
        <v>80</v>
      </c>
      <c r="BI1234" s="102" t="e">
        <f>ROUND(#REF!*H1234,2)</f>
        <v>#REF!</v>
      </c>
      <c r="BJ1234" s="11" t="s">
        <v>106</v>
      </c>
      <c r="BK1234" s="101" t="s">
        <v>4732</v>
      </c>
    </row>
    <row r="1235" spans="2:63" s="1" customFormat="1" ht="49.15" customHeight="1">
      <c r="B1235" s="90"/>
      <c r="C1235" s="91" t="s">
        <v>4733</v>
      </c>
      <c r="D1235" s="91" t="s">
        <v>102</v>
      </c>
      <c r="E1235" s="92" t="s">
        <v>4734</v>
      </c>
      <c r="F1235" s="93" t="s">
        <v>4735</v>
      </c>
      <c r="G1235" s="94" t="s">
        <v>148</v>
      </c>
      <c r="H1235" s="95">
        <v>500</v>
      </c>
      <c r="I1235" s="96"/>
      <c r="J1235" s="25"/>
      <c r="K1235" s="97" t="s">
        <v>3</v>
      </c>
      <c r="L1235" s="98" t="s">
        <v>43</v>
      </c>
      <c r="N1235" s="99">
        <f>M1235*H1235</f>
        <v>0</v>
      </c>
      <c r="O1235" s="99">
        <v>0</v>
      </c>
      <c r="P1235" s="99">
        <f>O1235*H1235</f>
        <v>0</v>
      </c>
      <c r="Q1235" s="99">
        <v>0</v>
      </c>
      <c r="R1235" s="100">
        <f>Q1235*H1235</f>
        <v>0</v>
      </c>
      <c r="AP1235" s="101" t="s">
        <v>106</v>
      </c>
      <c r="AR1235" s="101" t="s">
        <v>102</v>
      </c>
      <c r="AS1235" s="101" t="s">
        <v>72</v>
      </c>
      <c r="AW1235" s="11" t="s">
        <v>107</v>
      </c>
      <c r="BC1235" s="102" t="e">
        <f>IF(L1235="základní",#REF!,0)</f>
        <v>#REF!</v>
      </c>
      <c r="BD1235" s="102">
        <f>IF(L1235="snížená",#REF!,0)</f>
        <v>0</v>
      </c>
      <c r="BE1235" s="102">
        <f>IF(L1235="zákl. přenesená",#REF!,0)</f>
        <v>0</v>
      </c>
      <c r="BF1235" s="102">
        <f>IF(L1235="sníž. přenesená",#REF!,0)</f>
        <v>0</v>
      </c>
      <c r="BG1235" s="102">
        <f>IF(L1235="nulová",#REF!,0)</f>
        <v>0</v>
      </c>
      <c r="BH1235" s="11" t="s">
        <v>80</v>
      </c>
      <c r="BI1235" s="102" t="e">
        <f>ROUND(#REF!*H1235,2)</f>
        <v>#REF!</v>
      </c>
      <c r="BJ1235" s="11" t="s">
        <v>106</v>
      </c>
      <c r="BK1235" s="101" t="s">
        <v>4736</v>
      </c>
    </row>
    <row r="1236" spans="2:63" s="1" customFormat="1" ht="49.15" customHeight="1">
      <c r="B1236" s="90"/>
      <c r="C1236" s="91" t="s">
        <v>4737</v>
      </c>
      <c r="D1236" s="91" t="s">
        <v>102</v>
      </c>
      <c r="E1236" s="92" t="s">
        <v>4738</v>
      </c>
      <c r="F1236" s="93" t="s">
        <v>4739</v>
      </c>
      <c r="G1236" s="94" t="s">
        <v>148</v>
      </c>
      <c r="H1236" s="95">
        <v>100</v>
      </c>
      <c r="I1236" s="96"/>
      <c r="J1236" s="25"/>
      <c r="K1236" s="97" t="s">
        <v>3</v>
      </c>
      <c r="L1236" s="98" t="s">
        <v>43</v>
      </c>
      <c r="N1236" s="99">
        <f>M1236*H1236</f>
        <v>0</v>
      </c>
      <c r="O1236" s="99">
        <v>0</v>
      </c>
      <c r="P1236" s="99">
        <f>O1236*H1236</f>
        <v>0</v>
      </c>
      <c r="Q1236" s="99">
        <v>0</v>
      </c>
      <c r="R1236" s="100">
        <f>Q1236*H1236</f>
        <v>0</v>
      </c>
      <c r="AP1236" s="101" t="s">
        <v>106</v>
      </c>
      <c r="AR1236" s="101" t="s">
        <v>102</v>
      </c>
      <c r="AS1236" s="101" t="s">
        <v>72</v>
      </c>
      <c r="AW1236" s="11" t="s">
        <v>107</v>
      </c>
      <c r="BC1236" s="102" t="e">
        <f>IF(L1236="základní",#REF!,0)</f>
        <v>#REF!</v>
      </c>
      <c r="BD1236" s="102">
        <f>IF(L1236="snížená",#REF!,0)</f>
        <v>0</v>
      </c>
      <c r="BE1236" s="102">
        <f>IF(L1236="zákl. přenesená",#REF!,0)</f>
        <v>0</v>
      </c>
      <c r="BF1236" s="102">
        <f>IF(L1236="sníž. přenesená",#REF!,0)</f>
        <v>0</v>
      </c>
      <c r="BG1236" s="102">
        <f>IF(L1236="nulová",#REF!,0)</f>
        <v>0</v>
      </c>
      <c r="BH1236" s="11" t="s">
        <v>80</v>
      </c>
      <c r="BI1236" s="102" t="e">
        <f>ROUND(#REF!*H1236,2)</f>
        <v>#REF!</v>
      </c>
      <c r="BJ1236" s="11" t="s">
        <v>106</v>
      </c>
      <c r="BK1236" s="101" t="s">
        <v>4740</v>
      </c>
    </row>
    <row r="1237" spans="2:63" s="1" customFormat="1" ht="49.15" customHeight="1">
      <c r="B1237" s="90"/>
      <c r="C1237" s="91" t="s">
        <v>4741</v>
      </c>
      <c r="D1237" s="91" t="s">
        <v>102</v>
      </c>
      <c r="E1237" s="92" t="s">
        <v>4742</v>
      </c>
      <c r="F1237" s="93" t="s">
        <v>4743</v>
      </c>
      <c r="G1237" s="94" t="s">
        <v>148</v>
      </c>
      <c r="H1237" s="95">
        <v>100</v>
      </c>
      <c r="I1237" s="96"/>
      <c r="J1237" s="25"/>
      <c r="K1237" s="97" t="s">
        <v>3</v>
      </c>
      <c r="L1237" s="98" t="s">
        <v>43</v>
      </c>
      <c r="N1237" s="99">
        <f>M1237*H1237</f>
        <v>0</v>
      </c>
      <c r="O1237" s="99">
        <v>0</v>
      </c>
      <c r="P1237" s="99">
        <f>O1237*H1237</f>
        <v>0</v>
      </c>
      <c r="Q1237" s="99">
        <v>0</v>
      </c>
      <c r="R1237" s="100">
        <f>Q1237*H1237</f>
        <v>0</v>
      </c>
      <c r="AP1237" s="101" t="s">
        <v>106</v>
      </c>
      <c r="AR1237" s="101" t="s">
        <v>102</v>
      </c>
      <c r="AS1237" s="101" t="s">
        <v>72</v>
      </c>
      <c r="AW1237" s="11" t="s">
        <v>107</v>
      </c>
      <c r="BC1237" s="102" t="e">
        <f>IF(L1237="základní",#REF!,0)</f>
        <v>#REF!</v>
      </c>
      <c r="BD1237" s="102">
        <f>IF(L1237="snížená",#REF!,0)</f>
        <v>0</v>
      </c>
      <c r="BE1237" s="102">
        <f>IF(L1237="zákl. přenesená",#REF!,0)</f>
        <v>0</v>
      </c>
      <c r="BF1237" s="102">
        <f>IF(L1237="sníž. přenesená",#REF!,0)</f>
        <v>0</v>
      </c>
      <c r="BG1237" s="102">
        <f>IF(L1237="nulová",#REF!,0)</f>
        <v>0</v>
      </c>
      <c r="BH1237" s="11" t="s">
        <v>80</v>
      </c>
      <c r="BI1237" s="102" t="e">
        <f>ROUND(#REF!*H1237,2)</f>
        <v>#REF!</v>
      </c>
      <c r="BJ1237" s="11" t="s">
        <v>106</v>
      </c>
      <c r="BK1237" s="101" t="s">
        <v>4744</v>
      </c>
    </row>
    <row r="1238" spans="2:63" s="1" customFormat="1" ht="49.15" customHeight="1">
      <c r="B1238" s="90"/>
      <c r="C1238" s="91" t="s">
        <v>4745</v>
      </c>
      <c r="D1238" s="91" t="s">
        <v>102</v>
      </c>
      <c r="E1238" s="92" t="s">
        <v>4746</v>
      </c>
      <c r="F1238" s="93" t="s">
        <v>4747</v>
      </c>
      <c r="G1238" s="94" t="s">
        <v>148</v>
      </c>
      <c r="H1238" s="95">
        <v>100</v>
      </c>
      <c r="I1238" s="96"/>
      <c r="J1238" s="25"/>
      <c r="K1238" s="97" t="s">
        <v>3</v>
      </c>
      <c r="L1238" s="98" t="s">
        <v>43</v>
      </c>
      <c r="N1238" s="99">
        <f>M1238*H1238</f>
        <v>0</v>
      </c>
      <c r="O1238" s="99">
        <v>0</v>
      </c>
      <c r="P1238" s="99">
        <f>O1238*H1238</f>
        <v>0</v>
      </c>
      <c r="Q1238" s="99">
        <v>0</v>
      </c>
      <c r="R1238" s="100">
        <f>Q1238*H1238</f>
        <v>0</v>
      </c>
      <c r="AP1238" s="101" t="s">
        <v>106</v>
      </c>
      <c r="AR1238" s="101" t="s">
        <v>102</v>
      </c>
      <c r="AS1238" s="101" t="s">
        <v>72</v>
      </c>
      <c r="AW1238" s="11" t="s">
        <v>107</v>
      </c>
      <c r="BC1238" s="102" t="e">
        <f>IF(L1238="základní",#REF!,0)</f>
        <v>#REF!</v>
      </c>
      <c r="BD1238" s="102">
        <f>IF(L1238="snížená",#REF!,0)</f>
        <v>0</v>
      </c>
      <c r="BE1238" s="102">
        <f>IF(L1238="zákl. přenesená",#REF!,0)</f>
        <v>0</v>
      </c>
      <c r="BF1238" s="102">
        <f>IF(L1238="sníž. přenesená",#REF!,0)</f>
        <v>0</v>
      </c>
      <c r="BG1238" s="102">
        <f>IF(L1238="nulová",#REF!,0)</f>
        <v>0</v>
      </c>
      <c r="BH1238" s="11" t="s">
        <v>80</v>
      </c>
      <c r="BI1238" s="102" t="e">
        <f>ROUND(#REF!*H1238,2)</f>
        <v>#REF!</v>
      </c>
      <c r="BJ1238" s="11" t="s">
        <v>106</v>
      </c>
      <c r="BK1238" s="101" t="s">
        <v>4748</v>
      </c>
    </row>
    <row r="1239" spans="2:63" s="1" customFormat="1" ht="49.15" customHeight="1">
      <c r="B1239" s="90"/>
      <c r="C1239" s="91" t="s">
        <v>4749</v>
      </c>
      <c r="D1239" s="91" t="s">
        <v>102</v>
      </c>
      <c r="E1239" s="92" t="s">
        <v>4750</v>
      </c>
      <c r="F1239" s="93" t="s">
        <v>4751</v>
      </c>
      <c r="G1239" s="94" t="s">
        <v>148</v>
      </c>
      <c r="H1239" s="95">
        <v>200</v>
      </c>
      <c r="I1239" s="96"/>
      <c r="J1239" s="25"/>
      <c r="K1239" s="97" t="s">
        <v>3</v>
      </c>
      <c r="L1239" s="98" t="s">
        <v>43</v>
      </c>
      <c r="N1239" s="99">
        <f>M1239*H1239</f>
        <v>0</v>
      </c>
      <c r="O1239" s="99">
        <v>0</v>
      </c>
      <c r="P1239" s="99">
        <f>O1239*H1239</f>
        <v>0</v>
      </c>
      <c r="Q1239" s="99">
        <v>0</v>
      </c>
      <c r="R1239" s="100">
        <f>Q1239*H1239</f>
        <v>0</v>
      </c>
      <c r="AP1239" s="101" t="s">
        <v>106</v>
      </c>
      <c r="AR1239" s="101" t="s">
        <v>102</v>
      </c>
      <c r="AS1239" s="101" t="s">
        <v>72</v>
      </c>
      <c r="AW1239" s="11" t="s">
        <v>107</v>
      </c>
      <c r="BC1239" s="102" t="e">
        <f>IF(L1239="základní",#REF!,0)</f>
        <v>#REF!</v>
      </c>
      <c r="BD1239" s="102">
        <f>IF(L1239="snížená",#REF!,0)</f>
        <v>0</v>
      </c>
      <c r="BE1239" s="102">
        <f>IF(L1239="zákl. přenesená",#REF!,0)</f>
        <v>0</v>
      </c>
      <c r="BF1239" s="102">
        <f>IF(L1239="sníž. přenesená",#REF!,0)</f>
        <v>0</v>
      </c>
      <c r="BG1239" s="102">
        <f>IF(L1239="nulová",#REF!,0)</f>
        <v>0</v>
      </c>
      <c r="BH1239" s="11" t="s">
        <v>80</v>
      </c>
      <c r="BI1239" s="102" t="e">
        <f>ROUND(#REF!*H1239,2)</f>
        <v>#REF!</v>
      </c>
      <c r="BJ1239" s="11" t="s">
        <v>106</v>
      </c>
      <c r="BK1239" s="101" t="s">
        <v>4752</v>
      </c>
    </row>
    <row r="1240" spans="2:63" s="1" customFormat="1" ht="49.15" customHeight="1">
      <c r="B1240" s="90"/>
      <c r="C1240" s="91" t="s">
        <v>4753</v>
      </c>
      <c r="D1240" s="91" t="s">
        <v>102</v>
      </c>
      <c r="E1240" s="92" t="s">
        <v>4754</v>
      </c>
      <c r="F1240" s="93" t="s">
        <v>4755</v>
      </c>
      <c r="G1240" s="94" t="s">
        <v>148</v>
      </c>
      <c r="H1240" s="95">
        <v>100</v>
      </c>
      <c r="I1240" s="96"/>
      <c r="J1240" s="25"/>
      <c r="K1240" s="97" t="s">
        <v>3</v>
      </c>
      <c r="L1240" s="98" t="s">
        <v>43</v>
      </c>
      <c r="N1240" s="99">
        <f>M1240*H1240</f>
        <v>0</v>
      </c>
      <c r="O1240" s="99">
        <v>0</v>
      </c>
      <c r="P1240" s="99">
        <f>O1240*H1240</f>
        <v>0</v>
      </c>
      <c r="Q1240" s="99">
        <v>0</v>
      </c>
      <c r="R1240" s="100">
        <f>Q1240*H1240</f>
        <v>0</v>
      </c>
      <c r="AP1240" s="101" t="s">
        <v>106</v>
      </c>
      <c r="AR1240" s="101" t="s">
        <v>102</v>
      </c>
      <c r="AS1240" s="101" t="s">
        <v>72</v>
      </c>
      <c r="AW1240" s="11" t="s">
        <v>107</v>
      </c>
      <c r="BC1240" s="102" t="e">
        <f>IF(L1240="základní",#REF!,0)</f>
        <v>#REF!</v>
      </c>
      <c r="BD1240" s="102">
        <f>IF(L1240="snížená",#REF!,0)</f>
        <v>0</v>
      </c>
      <c r="BE1240" s="102">
        <f>IF(L1240="zákl. přenesená",#REF!,0)</f>
        <v>0</v>
      </c>
      <c r="BF1240" s="102">
        <f>IF(L1240="sníž. přenesená",#REF!,0)</f>
        <v>0</v>
      </c>
      <c r="BG1240" s="102">
        <f>IF(L1240="nulová",#REF!,0)</f>
        <v>0</v>
      </c>
      <c r="BH1240" s="11" t="s">
        <v>80</v>
      </c>
      <c r="BI1240" s="102" t="e">
        <f>ROUND(#REF!*H1240,2)</f>
        <v>#REF!</v>
      </c>
      <c r="BJ1240" s="11" t="s">
        <v>106</v>
      </c>
      <c r="BK1240" s="101" t="s">
        <v>4756</v>
      </c>
    </row>
    <row r="1241" spans="2:63" s="1" customFormat="1" ht="55.5" customHeight="1">
      <c r="B1241" s="90"/>
      <c r="C1241" s="91" t="s">
        <v>4757</v>
      </c>
      <c r="D1241" s="91" t="s">
        <v>102</v>
      </c>
      <c r="E1241" s="92" t="s">
        <v>4758</v>
      </c>
      <c r="F1241" s="93" t="s">
        <v>4759</v>
      </c>
      <c r="G1241" s="94" t="s">
        <v>148</v>
      </c>
      <c r="H1241" s="95">
        <v>50</v>
      </c>
      <c r="I1241" s="96"/>
      <c r="J1241" s="25"/>
      <c r="K1241" s="97" t="s">
        <v>3</v>
      </c>
      <c r="L1241" s="98" t="s">
        <v>43</v>
      </c>
      <c r="N1241" s="99">
        <f>M1241*H1241</f>
        <v>0</v>
      </c>
      <c r="O1241" s="99">
        <v>0</v>
      </c>
      <c r="P1241" s="99">
        <f>O1241*H1241</f>
        <v>0</v>
      </c>
      <c r="Q1241" s="99">
        <v>0</v>
      </c>
      <c r="R1241" s="100">
        <f>Q1241*H1241</f>
        <v>0</v>
      </c>
      <c r="AP1241" s="101" t="s">
        <v>106</v>
      </c>
      <c r="AR1241" s="101" t="s">
        <v>102</v>
      </c>
      <c r="AS1241" s="101" t="s">
        <v>72</v>
      </c>
      <c r="AW1241" s="11" t="s">
        <v>107</v>
      </c>
      <c r="BC1241" s="102" t="e">
        <f>IF(L1241="základní",#REF!,0)</f>
        <v>#REF!</v>
      </c>
      <c r="BD1241" s="102">
        <f>IF(L1241="snížená",#REF!,0)</f>
        <v>0</v>
      </c>
      <c r="BE1241" s="102">
        <f>IF(L1241="zákl. přenesená",#REF!,0)</f>
        <v>0</v>
      </c>
      <c r="BF1241" s="102">
        <f>IF(L1241="sníž. přenesená",#REF!,0)</f>
        <v>0</v>
      </c>
      <c r="BG1241" s="102">
        <f>IF(L1241="nulová",#REF!,0)</f>
        <v>0</v>
      </c>
      <c r="BH1241" s="11" t="s">
        <v>80</v>
      </c>
      <c r="BI1241" s="102" t="e">
        <f>ROUND(#REF!*H1241,2)</f>
        <v>#REF!</v>
      </c>
      <c r="BJ1241" s="11" t="s">
        <v>106</v>
      </c>
      <c r="BK1241" s="101" t="s">
        <v>4760</v>
      </c>
    </row>
    <row r="1242" spans="2:63" s="1" customFormat="1" ht="55.5" customHeight="1">
      <c r="B1242" s="90"/>
      <c r="C1242" s="91" t="s">
        <v>4761</v>
      </c>
      <c r="D1242" s="91" t="s">
        <v>102</v>
      </c>
      <c r="E1242" s="92" t="s">
        <v>4762</v>
      </c>
      <c r="F1242" s="93" t="s">
        <v>4763</v>
      </c>
      <c r="G1242" s="94" t="s">
        <v>148</v>
      </c>
      <c r="H1242" s="95">
        <v>50</v>
      </c>
      <c r="I1242" s="96"/>
      <c r="J1242" s="25"/>
      <c r="K1242" s="97" t="s">
        <v>3</v>
      </c>
      <c r="L1242" s="98" t="s">
        <v>43</v>
      </c>
      <c r="N1242" s="99">
        <f>M1242*H1242</f>
        <v>0</v>
      </c>
      <c r="O1242" s="99">
        <v>0</v>
      </c>
      <c r="P1242" s="99">
        <f>O1242*H1242</f>
        <v>0</v>
      </c>
      <c r="Q1242" s="99">
        <v>0</v>
      </c>
      <c r="R1242" s="100">
        <f>Q1242*H1242</f>
        <v>0</v>
      </c>
      <c r="AP1242" s="101" t="s">
        <v>106</v>
      </c>
      <c r="AR1242" s="101" t="s">
        <v>102</v>
      </c>
      <c r="AS1242" s="101" t="s">
        <v>72</v>
      </c>
      <c r="AW1242" s="11" t="s">
        <v>107</v>
      </c>
      <c r="BC1242" s="102" t="e">
        <f>IF(L1242="základní",#REF!,0)</f>
        <v>#REF!</v>
      </c>
      <c r="BD1242" s="102">
        <f>IF(L1242="snížená",#REF!,0)</f>
        <v>0</v>
      </c>
      <c r="BE1242" s="102">
        <f>IF(L1242="zákl. přenesená",#REF!,0)</f>
        <v>0</v>
      </c>
      <c r="BF1242" s="102">
        <f>IF(L1242="sníž. přenesená",#REF!,0)</f>
        <v>0</v>
      </c>
      <c r="BG1242" s="102">
        <f>IF(L1242="nulová",#REF!,0)</f>
        <v>0</v>
      </c>
      <c r="BH1242" s="11" t="s">
        <v>80</v>
      </c>
      <c r="BI1242" s="102" t="e">
        <f>ROUND(#REF!*H1242,2)</f>
        <v>#REF!</v>
      </c>
      <c r="BJ1242" s="11" t="s">
        <v>106</v>
      </c>
      <c r="BK1242" s="101" t="s">
        <v>4764</v>
      </c>
    </row>
    <row r="1243" spans="2:63" s="1" customFormat="1" ht="55.5" customHeight="1">
      <c r="B1243" s="90"/>
      <c r="C1243" s="91" t="s">
        <v>4765</v>
      </c>
      <c r="D1243" s="91" t="s">
        <v>102</v>
      </c>
      <c r="E1243" s="92" t="s">
        <v>4766</v>
      </c>
      <c r="F1243" s="93" t="s">
        <v>4767</v>
      </c>
      <c r="G1243" s="94" t="s">
        <v>148</v>
      </c>
      <c r="H1243" s="95">
        <v>50</v>
      </c>
      <c r="I1243" s="96"/>
      <c r="J1243" s="25"/>
      <c r="K1243" s="97" t="s">
        <v>3</v>
      </c>
      <c r="L1243" s="98" t="s">
        <v>43</v>
      </c>
      <c r="N1243" s="99">
        <f>M1243*H1243</f>
        <v>0</v>
      </c>
      <c r="O1243" s="99">
        <v>0</v>
      </c>
      <c r="P1243" s="99">
        <f>O1243*H1243</f>
        <v>0</v>
      </c>
      <c r="Q1243" s="99">
        <v>0</v>
      </c>
      <c r="R1243" s="100">
        <f>Q1243*H1243</f>
        <v>0</v>
      </c>
      <c r="AP1243" s="101" t="s">
        <v>106</v>
      </c>
      <c r="AR1243" s="101" t="s">
        <v>102</v>
      </c>
      <c r="AS1243" s="101" t="s">
        <v>72</v>
      </c>
      <c r="AW1243" s="11" t="s">
        <v>107</v>
      </c>
      <c r="BC1243" s="102" t="e">
        <f>IF(L1243="základní",#REF!,0)</f>
        <v>#REF!</v>
      </c>
      <c r="BD1243" s="102">
        <f>IF(L1243="snížená",#REF!,0)</f>
        <v>0</v>
      </c>
      <c r="BE1243" s="102">
        <f>IF(L1243="zákl. přenesená",#REF!,0)</f>
        <v>0</v>
      </c>
      <c r="BF1243" s="102">
        <f>IF(L1243="sníž. přenesená",#REF!,0)</f>
        <v>0</v>
      </c>
      <c r="BG1243" s="102">
        <f>IF(L1243="nulová",#REF!,0)</f>
        <v>0</v>
      </c>
      <c r="BH1243" s="11" t="s">
        <v>80</v>
      </c>
      <c r="BI1243" s="102" t="e">
        <f>ROUND(#REF!*H1243,2)</f>
        <v>#REF!</v>
      </c>
      <c r="BJ1243" s="11" t="s">
        <v>106</v>
      </c>
      <c r="BK1243" s="101" t="s">
        <v>4768</v>
      </c>
    </row>
    <row r="1244" spans="2:63" s="1" customFormat="1" ht="55.5" customHeight="1">
      <c r="B1244" s="90"/>
      <c r="C1244" s="91" t="s">
        <v>4769</v>
      </c>
      <c r="D1244" s="91" t="s">
        <v>102</v>
      </c>
      <c r="E1244" s="92" t="s">
        <v>4770</v>
      </c>
      <c r="F1244" s="93" t="s">
        <v>4771</v>
      </c>
      <c r="G1244" s="94" t="s">
        <v>148</v>
      </c>
      <c r="H1244" s="95">
        <v>50</v>
      </c>
      <c r="I1244" s="96"/>
      <c r="J1244" s="25"/>
      <c r="K1244" s="97" t="s">
        <v>3</v>
      </c>
      <c r="L1244" s="98" t="s">
        <v>43</v>
      </c>
      <c r="N1244" s="99">
        <f>M1244*H1244</f>
        <v>0</v>
      </c>
      <c r="O1244" s="99">
        <v>0</v>
      </c>
      <c r="P1244" s="99">
        <f>O1244*H1244</f>
        <v>0</v>
      </c>
      <c r="Q1244" s="99">
        <v>0</v>
      </c>
      <c r="R1244" s="100">
        <f>Q1244*H1244</f>
        <v>0</v>
      </c>
      <c r="AP1244" s="101" t="s">
        <v>106</v>
      </c>
      <c r="AR1244" s="101" t="s">
        <v>102</v>
      </c>
      <c r="AS1244" s="101" t="s">
        <v>72</v>
      </c>
      <c r="AW1244" s="11" t="s">
        <v>107</v>
      </c>
      <c r="BC1244" s="102" t="e">
        <f>IF(L1244="základní",#REF!,0)</f>
        <v>#REF!</v>
      </c>
      <c r="BD1244" s="102">
        <f>IF(L1244="snížená",#REF!,0)</f>
        <v>0</v>
      </c>
      <c r="BE1244" s="102">
        <f>IF(L1244="zákl. přenesená",#REF!,0)</f>
        <v>0</v>
      </c>
      <c r="BF1244" s="102">
        <f>IF(L1244="sníž. přenesená",#REF!,0)</f>
        <v>0</v>
      </c>
      <c r="BG1244" s="102">
        <f>IF(L1244="nulová",#REF!,0)</f>
        <v>0</v>
      </c>
      <c r="BH1244" s="11" t="s">
        <v>80</v>
      </c>
      <c r="BI1244" s="102" t="e">
        <f>ROUND(#REF!*H1244,2)</f>
        <v>#REF!</v>
      </c>
      <c r="BJ1244" s="11" t="s">
        <v>106</v>
      </c>
      <c r="BK1244" s="101" t="s">
        <v>4772</v>
      </c>
    </row>
    <row r="1245" spans="2:63" s="1" customFormat="1" ht="49.15" customHeight="1">
      <c r="B1245" s="90"/>
      <c r="C1245" s="91" t="s">
        <v>4773</v>
      </c>
      <c r="D1245" s="91" t="s">
        <v>102</v>
      </c>
      <c r="E1245" s="92" t="s">
        <v>4774</v>
      </c>
      <c r="F1245" s="93" t="s">
        <v>4775</v>
      </c>
      <c r="G1245" s="94" t="s">
        <v>148</v>
      </c>
      <c r="H1245" s="95">
        <v>50</v>
      </c>
      <c r="I1245" s="96"/>
      <c r="J1245" s="25"/>
      <c r="K1245" s="97" t="s">
        <v>3</v>
      </c>
      <c r="L1245" s="98" t="s">
        <v>43</v>
      </c>
      <c r="N1245" s="99">
        <f>M1245*H1245</f>
        <v>0</v>
      </c>
      <c r="O1245" s="99">
        <v>0</v>
      </c>
      <c r="P1245" s="99">
        <f>O1245*H1245</f>
        <v>0</v>
      </c>
      <c r="Q1245" s="99">
        <v>0</v>
      </c>
      <c r="R1245" s="100">
        <f>Q1245*H1245</f>
        <v>0</v>
      </c>
      <c r="AP1245" s="101" t="s">
        <v>106</v>
      </c>
      <c r="AR1245" s="101" t="s">
        <v>102</v>
      </c>
      <c r="AS1245" s="101" t="s">
        <v>72</v>
      </c>
      <c r="AW1245" s="11" t="s">
        <v>107</v>
      </c>
      <c r="BC1245" s="102" t="e">
        <f>IF(L1245="základní",#REF!,0)</f>
        <v>#REF!</v>
      </c>
      <c r="BD1245" s="102">
        <f>IF(L1245="snížená",#REF!,0)</f>
        <v>0</v>
      </c>
      <c r="BE1245" s="102">
        <f>IF(L1245="zákl. přenesená",#REF!,0)</f>
        <v>0</v>
      </c>
      <c r="BF1245" s="102">
        <f>IF(L1245="sníž. přenesená",#REF!,0)</f>
        <v>0</v>
      </c>
      <c r="BG1245" s="102">
        <f>IF(L1245="nulová",#REF!,0)</f>
        <v>0</v>
      </c>
      <c r="BH1245" s="11" t="s">
        <v>80</v>
      </c>
      <c r="BI1245" s="102" t="e">
        <f>ROUND(#REF!*H1245,2)</f>
        <v>#REF!</v>
      </c>
      <c r="BJ1245" s="11" t="s">
        <v>106</v>
      </c>
      <c r="BK1245" s="101" t="s">
        <v>4776</v>
      </c>
    </row>
    <row r="1246" spans="2:63" s="1" customFormat="1" ht="37.9" customHeight="1">
      <c r="B1246" s="90"/>
      <c r="C1246" s="91" t="s">
        <v>4777</v>
      </c>
      <c r="D1246" s="91" t="s">
        <v>102</v>
      </c>
      <c r="E1246" s="92" t="s">
        <v>4778</v>
      </c>
      <c r="F1246" s="93" t="s">
        <v>4779</v>
      </c>
      <c r="G1246" s="94" t="s">
        <v>148</v>
      </c>
      <c r="H1246" s="95">
        <v>50</v>
      </c>
      <c r="I1246" s="96"/>
      <c r="J1246" s="25"/>
      <c r="K1246" s="97" t="s">
        <v>3</v>
      </c>
      <c r="L1246" s="98" t="s">
        <v>43</v>
      </c>
      <c r="N1246" s="99">
        <f>M1246*H1246</f>
        <v>0</v>
      </c>
      <c r="O1246" s="99">
        <v>0</v>
      </c>
      <c r="P1246" s="99">
        <f>O1246*H1246</f>
        <v>0</v>
      </c>
      <c r="Q1246" s="99">
        <v>0</v>
      </c>
      <c r="R1246" s="100">
        <f>Q1246*H1246</f>
        <v>0</v>
      </c>
      <c r="AP1246" s="101" t="s">
        <v>106</v>
      </c>
      <c r="AR1246" s="101" t="s">
        <v>102</v>
      </c>
      <c r="AS1246" s="101" t="s">
        <v>72</v>
      </c>
      <c r="AW1246" s="11" t="s">
        <v>107</v>
      </c>
      <c r="BC1246" s="102" t="e">
        <f>IF(L1246="základní",#REF!,0)</f>
        <v>#REF!</v>
      </c>
      <c r="BD1246" s="102">
        <f>IF(L1246="snížená",#REF!,0)</f>
        <v>0</v>
      </c>
      <c r="BE1246" s="102">
        <f>IF(L1246="zákl. přenesená",#REF!,0)</f>
        <v>0</v>
      </c>
      <c r="BF1246" s="102">
        <f>IF(L1246="sníž. přenesená",#REF!,0)</f>
        <v>0</v>
      </c>
      <c r="BG1246" s="102">
        <f>IF(L1246="nulová",#REF!,0)</f>
        <v>0</v>
      </c>
      <c r="BH1246" s="11" t="s">
        <v>80</v>
      </c>
      <c r="BI1246" s="102" t="e">
        <f>ROUND(#REF!*H1246,2)</f>
        <v>#REF!</v>
      </c>
      <c r="BJ1246" s="11" t="s">
        <v>106</v>
      </c>
      <c r="BK1246" s="101" t="s">
        <v>4780</v>
      </c>
    </row>
    <row r="1247" spans="2:63" s="1" customFormat="1" ht="37.9" customHeight="1">
      <c r="B1247" s="90"/>
      <c r="C1247" s="91" t="s">
        <v>4781</v>
      </c>
      <c r="D1247" s="91" t="s">
        <v>102</v>
      </c>
      <c r="E1247" s="92" t="s">
        <v>4782</v>
      </c>
      <c r="F1247" s="93" t="s">
        <v>4783</v>
      </c>
      <c r="G1247" s="94" t="s">
        <v>148</v>
      </c>
      <c r="H1247" s="95">
        <v>200</v>
      </c>
      <c r="I1247" s="96"/>
      <c r="J1247" s="25"/>
      <c r="K1247" s="97" t="s">
        <v>3</v>
      </c>
      <c r="L1247" s="98" t="s">
        <v>43</v>
      </c>
      <c r="N1247" s="99">
        <f>M1247*H1247</f>
        <v>0</v>
      </c>
      <c r="O1247" s="99">
        <v>0</v>
      </c>
      <c r="P1247" s="99">
        <f>O1247*H1247</f>
        <v>0</v>
      </c>
      <c r="Q1247" s="99">
        <v>0</v>
      </c>
      <c r="R1247" s="100">
        <f>Q1247*H1247</f>
        <v>0</v>
      </c>
      <c r="AP1247" s="101" t="s">
        <v>106</v>
      </c>
      <c r="AR1247" s="101" t="s">
        <v>102</v>
      </c>
      <c r="AS1247" s="101" t="s">
        <v>72</v>
      </c>
      <c r="AW1247" s="11" t="s">
        <v>107</v>
      </c>
      <c r="BC1247" s="102" t="e">
        <f>IF(L1247="základní",#REF!,0)</f>
        <v>#REF!</v>
      </c>
      <c r="BD1247" s="102">
        <f>IF(L1247="snížená",#REF!,0)</f>
        <v>0</v>
      </c>
      <c r="BE1247" s="102">
        <f>IF(L1247="zákl. přenesená",#REF!,0)</f>
        <v>0</v>
      </c>
      <c r="BF1247" s="102">
        <f>IF(L1247="sníž. přenesená",#REF!,0)</f>
        <v>0</v>
      </c>
      <c r="BG1247" s="102">
        <f>IF(L1247="nulová",#REF!,0)</f>
        <v>0</v>
      </c>
      <c r="BH1247" s="11" t="s">
        <v>80</v>
      </c>
      <c r="BI1247" s="102" t="e">
        <f>ROUND(#REF!*H1247,2)</f>
        <v>#REF!</v>
      </c>
      <c r="BJ1247" s="11" t="s">
        <v>106</v>
      </c>
      <c r="BK1247" s="101" t="s">
        <v>4784</v>
      </c>
    </row>
    <row r="1248" spans="2:63" s="1" customFormat="1" ht="37.9" customHeight="1">
      <c r="B1248" s="90"/>
      <c r="C1248" s="91" t="s">
        <v>4785</v>
      </c>
      <c r="D1248" s="91" t="s">
        <v>102</v>
      </c>
      <c r="E1248" s="92" t="s">
        <v>4786</v>
      </c>
      <c r="F1248" s="93" t="s">
        <v>4787</v>
      </c>
      <c r="G1248" s="94" t="s">
        <v>148</v>
      </c>
      <c r="H1248" s="95">
        <v>50</v>
      </c>
      <c r="I1248" s="96"/>
      <c r="J1248" s="25"/>
      <c r="K1248" s="97" t="s">
        <v>3</v>
      </c>
      <c r="L1248" s="98" t="s">
        <v>43</v>
      </c>
      <c r="N1248" s="99">
        <f>M1248*H1248</f>
        <v>0</v>
      </c>
      <c r="O1248" s="99">
        <v>0</v>
      </c>
      <c r="P1248" s="99">
        <f>O1248*H1248</f>
        <v>0</v>
      </c>
      <c r="Q1248" s="99">
        <v>0</v>
      </c>
      <c r="R1248" s="100">
        <f>Q1248*H1248</f>
        <v>0</v>
      </c>
      <c r="AP1248" s="101" t="s">
        <v>106</v>
      </c>
      <c r="AR1248" s="101" t="s">
        <v>102</v>
      </c>
      <c r="AS1248" s="101" t="s">
        <v>72</v>
      </c>
      <c r="AW1248" s="11" t="s">
        <v>107</v>
      </c>
      <c r="BC1248" s="102" t="e">
        <f>IF(L1248="základní",#REF!,0)</f>
        <v>#REF!</v>
      </c>
      <c r="BD1248" s="102">
        <f>IF(L1248="snížená",#REF!,0)</f>
        <v>0</v>
      </c>
      <c r="BE1248" s="102">
        <f>IF(L1248="zákl. přenesená",#REF!,0)</f>
        <v>0</v>
      </c>
      <c r="BF1248" s="102">
        <f>IF(L1248="sníž. přenesená",#REF!,0)</f>
        <v>0</v>
      </c>
      <c r="BG1248" s="102">
        <f>IF(L1248="nulová",#REF!,0)</f>
        <v>0</v>
      </c>
      <c r="BH1248" s="11" t="s">
        <v>80</v>
      </c>
      <c r="BI1248" s="102" t="e">
        <f>ROUND(#REF!*H1248,2)</f>
        <v>#REF!</v>
      </c>
      <c r="BJ1248" s="11" t="s">
        <v>106</v>
      </c>
      <c r="BK1248" s="101" t="s">
        <v>4788</v>
      </c>
    </row>
    <row r="1249" spans="2:63" s="1" customFormat="1" ht="37.9" customHeight="1">
      <c r="B1249" s="90"/>
      <c r="C1249" s="91" t="s">
        <v>4789</v>
      </c>
      <c r="D1249" s="91" t="s">
        <v>102</v>
      </c>
      <c r="E1249" s="92" t="s">
        <v>4790</v>
      </c>
      <c r="F1249" s="93" t="s">
        <v>4791</v>
      </c>
      <c r="G1249" s="94" t="s">
        <v>148</v>
      </c>
      <c r="H1249" s="95">
        <v>100</v>
      </c>
      <c r="I1249" s="96"/>
      <c r="J1249" s="25"/>
      <c r="K1249" s="97" t="s">
        <v>3</v>
      </c>
      <c r="L1249" s="98" t="s">
        <v>43</v>
      </c>
      <c r="N1249" s="99">
        <f>M1249*H1249</f>
        <v>0</v>
      </c>
      <c r="O1249" s="99">
        <v>0</v>
      </c>
      <c r="P1249" s="99">
        <f>O1249*H1249</f>
        <v>0</v>
      </c>
      <c r="Q1249" s="99">
        <v>0</v>
      </c>
      <c r="R1249" s="100">
        <f>Q1249*H1249</f>
        <v>0</v>
      </c>
      <c r="AP1249" s="101" t="s">
        <v>106</v>
      </c>
      <c r="AR1249" s="101" t="s">
        <v>102</v>
      </c>
      <c r="AS1249" s="101" t="s">
        <v>72</v>
      </c>
      <c r="AW1249" s="11" t="s">
        <v>107</v>
      </c>
      <c r="BC1249" s="102" t="e">
        <f>IF(L1249="základní",#REF!,0)</f>
        <v>#REF!</v>
      </c>
      <c r="BD1249" s="102">
        <f>IF(L1249="snížená",#REF!,0)</f>
        <v>0</v>
      </c>
      <c r="BE1249" s="102">
        <f>IF(L1249="zákl. přenesená",#REF!,0)</f>
        <v>0</v>
      </c>
      <c r="BF1249" s="102">
        <f>IF(L1249="sníž. přenesená",#REF!,0)</f>
        <v>0</v>
      </c>
      <c r="BG1249" s="102">
        <f>IF(L1249="nulová",#REF!,0)</f>
        <v>0</v>
      </c>
      <c r="BH1249" s="11" t="s">
        <v>80</v>
      </c>
      <c r="BI1249" s="102" t="e">
        <f>ROUND(#REF!*H1249,2)</f>
        <v>#REF!</v>
      </c>
      <c r="BJ1249" s="11" t="s">
        <v>106</v>
      </c>
      <c r="BK1249" s="101" t="s">
        <v>4792</v>
      </c>
    </row>
    <row r="1250" spans="2:63" s="1" customFormat="1" ht="37.9" customHeight="1">
      <c r="B1250" s="90"/>
      <c r="C1250" s="91" t="s">
        <v>4793</v>
      </c>
      <c r="D1250" s="91" t="s">
        <v>102</v>
      </c>
      <c r="E1250" s="92" t="s">
        <v>4794</v>
      </c>
      <c r="F1250" s="93" t="s">
        <v>4795</v>
      </c>
      <c r="G1250" s="94" t="s">
        <v>148</v>
      </c>
      <c r="H1250" s="95">
        <v>100</v>
      </c>
      <c r="I1250" s="96"/>
      <c r="J1250" s="25"/>
      <c r="K1250" s="97" t="s">
        <v>3</v>
      </c>
      <c r="L1250" s="98" t="s">
        <v>43</v>
      </c>
      <c r="N1250" s="99">
        <f>M1250*H1250</f>
        <v>0</v>
      </c>
      <c r="O1250" s="99">
        <v>0</v>
      </c>
      <c r="P1250" s="99">
        <f>O1250*H1250</f>
        <v>0</v>
      </c>
      <c r="Q1250" s="99">
        <v>0</v>
      </c>
      <c r="R1250" s="100">
        <f>Q1250*H1250</f>
        <v>0</v>
      </c>
      <c r="AP1250" s="101" t="s">
        <v>106</v>
      </c>
      <c r="AR1250" s="101" t="s">
        <v>102</v>
      </c>
      <c r="AS1250" s="101" t="s">
        <v>72</v>
      </c>
      <c r="AW1250" s="11" t="s">
        <v>107</v>
      </c>
      <c r="BC1250" s="102" t="e">
        <f>IF(L1250="základní",#REF!,0)</f>
        <v>#REF!</v>
      </c>
      <c r="BD1250" s="102">
        <f>IF(L1250="snížená",#REF!,0)</f>
        <v>0</v>
      </c>
      <c r="BE1250" s="102">
        <f>IF(L1250="zákl. přenesená",#REF!,0)</f>
        <v>0</v>
      </c>
      <c r="BF1250" s="102">
        <f>IF(L1250="sníž. přenesená",#REF!,0)</f>
        <v>0</v>
      </c>
      <c r="BG1250" s="102">
        <f>IF(L1250="nulová",#REF!,0)</f>
        <v>0</v>
      </c>
      <c r="BH1250" s="11" t="s">
        <v>80</v>
      </c>
      <c r="BI1250" s="102" t="e">
        <f>ROUND(#REF!*H1250,2)</f>
        <v>#REF!</v>
      </c>
      <c r="BJ1250" s="11" t="s">
        <v>106</v>
      </c>
      <c r="BK1250" s="101" t="s">
        <v>4796</v>
      </c>
    </row>
    <row r="1251" spans="2:63" s="1" customFormat="1" ht="37.9" customHeight="1">
      <c r="B1251" s="90"/>
      <c r="C1251" s="91" t="s">
        <v>4797</v>
      </c>
      <c r="D1251" s="91" t="s">
        <v>102</v>
      </c>
      <c r="E1251" s="92" t="s">
        <v>4798</v>
      </c>
      <c r="F1251" s="93" t="s">
        <v>4799</v>
      </c>
      <c r="G1251" s="94" t="s">
        <v>148</v>
      </c>
      <c r="H1251" s="95">
        <v>50</v>
      </c>
      <c r="I1251" s="96"/>
      <c r="J1251" s="25"/>
      <c r="K1251" s="97" t="s">
        <v>3</v>
      </c>
      <c r="L1251" s="98" t="s">
        <v>43</v>
      </c>
      <c r="N1251" s="99">
        <f>M1251*H1251</f>
        <v>0</v>
      </c>
      <c r="O1251" s="99">
        <v>0</v>
      </c>
      <c r="P1251" s="99">
        <f>O1251*H1251</f>
        <v>0</v>
      </c>
      <c r="Q1251" s="99">
        <v>0</v>
      </c>
      <c r="R1251" s="100">
        <f>Q1251*H1251</f>
        <v>0</v>
      </c>
      <c r="AP1251" s="101" t="s">
        <v>106</v>
      </c>
      <c r="AR1251" s="101" t="s">
        <v>102</v>
      </c>
      <c r="AS1251" s="101" t="s">
        <v>72</v>
      </c>
      <c r="AW1251" s="11" t="s">
        <v>107</v>
      </c>
      <c r="BC1251" s="102" t="e">
        <f>IF(L1251="základní",#REF!,0)</f>
        <v>#REF!</v>
      </c>
      <c r="BD1251" s="102">
        <f>IF(L1251="snížená",#REF!,0)</f>
        <v>0</v>
      </c>
      <c r="BE1251" s="102">
        <f>IF(L1251="zákl. přenesená",#REF!,0)</f>
        <v>0</v>
      </c>
      <c r="BF1251" s="102">
        <f>IF(L1251="sníž. přenesená",#REF!,0)</f>
        <v>0</v>
      </c>
      <c r="BG1251" s="102">
        <f>IF(L1251="nulová",#REF!,0)</f>
        <v>0</v>
      </c>
      <c r="BH1251" s="11" t="s">
        <v>80</v>
      </c>
      <c r="BI1251" s="102" t="e">
        <f>ROUND(#REF!*H1251,2)</f>
        <v>#REF!</v>
      </c>
      <c r="BJ1251" s="11" t="s">
        <v>106</v>
      </c>
      <c r="BK1251" s="101" t="s">
        <v>4800</v>
      </c>
    </row>
    <row r="1252" spans="2:63" s="1" customFormat="1" ht="37.9" customHeight="1">
      <c r="B1252" s="90"/>
      <c r="C1252" s="91" t="s">
        <v>4801</v>
      </c>
      <c r="D1252" s="91" t="s">
        <v>102</v>
      </c>
      <c r="E1252" s="92" t="s">
        <v>4802</v>
      </c>
      <c r="F1252" s="93" t="s">
        <v>4803</v>
      </c>
      <c r="G1252" s="94" t="s">
        <v>148</v>
      </c>
      <c r="H1252" s="95">
        <v>100</v>
      </c>
      <c r="I1252" s="96"/>
      <c r="J1252" s="25"/>
      <c r="K1252" s="97" t="s">
        <v>3</v>
      </c>
      <c r="L1252" s="98" t="s">
        <v>43</v>
      </c>
      <c r="N1252" s="99">
        <f>M1252*H1252</f>
        <v>0</v>
      </c>
      <c r="O1252" s="99">
        <v>0</v>
      </c>
      <c r="P1252" s="99">
        <f>O1252*H1252</f>
        <v>0</v>
      </c>
      <c r="Q1252" s="99">
        <v>0</v>
      </c>
      <c r="R1252" s="100">
        <f>Q1252*H1252</f>
        <v>0</v>
      </c>
      <c r="AP1252" s="101" t="s">
        <v>106</v>
      </c>
      <c r="AR1252" s="101" t="s">
        <v>102</v>
      </c>
      <c r="AS1252" s="101" t="s">
        <v>72</v>
      </c>
      <c r="AW1252" s="11" t="s">
        <v>107</v>
      </c>
      <c r="BC1252" s="102" t="e">
        <f>IF(L1252="základní",#REF!,0)</f>
        <v>#REF!</v>
      </c>
      <c r="BD1252" s="102">
        <f>IF(L1252="snížená",#REF!,0)</f>
        <v>0</v>
      </c>
      <c r="BE1252" s="102">
        <f>IF(L1252="zákl. přenesená",#REF!,0)</f>
        <v>0</v>
      </c>
      <c r="BF1252" s="102">
        <f>IF(L1252="sníž. přenesená",#REF!,0)</f>
        <v>0</v>
      </c>
      <c r="BG1252" s="102">
        <f>IF(L1252="nulová",#REF!,0)</f>
        <v>0</v>
      </c>
      <c r="BH1252" s="11" t="s">
        <v>80</v>
      </c>
      <c r="BI1252" s="102" t="e">
        <f>ROUND(#REF!*H1252,2)</f>
        <v>#REF!</v>
      </c>
      <c r="BJ1252" s="11" t="s">
        <v>106</v>
      </c>
      <c r="BK1252" s="101" t="s">
        <v>4804</v>
      </c>
    </row>
    <row r="1253" spans="2:63" s="1" customFormat="1" ht="37.9" customHeight="1">
      <c r="B1253" s="90"/>
      <c r="C1253" s="91" t="s">
        <v>4805</v>
      </c>
      <c r="D1253" s="91" t="s">
        <v>102</v>
      </c>
      <c r="E1253" s="92" t="s">
        <v>4806</v>
      </c>
      <c r="F1253" s="93" t="s">
        <v>4807</v>
      </c>
      <c r="G1253" s="94" t="s">
        <v>148</v>
      </c>
      <c r="H1253" s="95">
        <v>100</v>
      </c>
      <c r="I1253" s="96"/>
      <c r="J1253" s="25"/>
      <c r="K1253" s="97" t="s">
        <v>3</v>
      </c>
      <c r="L1253" s="98" t="s">
        <v>43</v>
      </c>
      <c r="N1253" s="99">
        <f>M1253*H1253</f>
        <v>0</v>
      </c>
      <c r="O1253" s="99">
        <v>0</v>
      </c>
      <c r="P1253" s="99">
        <f>O1253*H1253</f>
        <v>0</v>
      </c>
      <c r="Q1253" s="99">
        <v>0</v>
      </c>
      <c r="R1253" s="100">
        <f>Q1253*H1253</f>
        <v>0</v>
      </c>
      <c r="AP1253" s="101" t="s">
        <v>106</v>
      </c>
      <c r="AR1253" s="101" t="s">
        <v>102</v>
      </c>
      <c r="AS1253" s="101" t="s">
        <v>72</v>
      </c>
      <c r="AW1253" s="11" t="s">
        <v>107</v>
      </c>
      <c r="BC1253" s="102" t="e">
        <f>IF(L1253="základní",#REF!,0)</f>
        <v>#REF!</v>
      </c>
      <c r="BD1253" s="102">
        <f>IF(L1253="snížená",#REF!,0)</f>
        <v>0</v>
      </c>
      <c r="BE1253" s="102">
        <f>IF(L1253="zákl. přenesená",#REF!,0)</f>
        <v>0</v>
      </c>
      <c r="BF1253" s="102">
        <f>IF(L1253="sníž. přenesená",#REF!,0)</f>
        <v>0</v>
      </c>
      <c r="BG1253" s="102">
        <f>IF(L1253="nulová",#REF!,0)</f>
        <v>0</v>
      </c>
      <c r="BH1253" s="11" t="s">
        <v>80</v>
      </c>
      <c r="BI1253" s="102" t="e">
        <f>ROUND(#REF!*H1253,2)</f>
        <v>#REF!</v>
      </c>
      <c r="BJ1253" s="11" t="s">
        <v>106</v>
      </c>
      <c r="BK1253" s="101" t="s">
        <v>4808</v>
      </c>
    </row>
    <row r="1254" spans="2:63" s="1" customFormat="1" ht="37.9" customHeight="1">
      <c r="B1254" s="90"/>
      <c r="C1254" s="91" t="s">
        <v>4809</v>
      </c>
      <c r="D1254" s="91" t="s">
        <v>102</v>
      </c>
      <c r="E1254" s="92" t="s">
        <v>4810</v>
      </c>
      <c r="F1254" s="93" t="s">
        <v>4811</v>
      </c>
      <c r="G1254" s="94" t="s">
        <v>148</v>
      </c>
      <c r="H1254" s="95">
        <v>50</v>
      </c>
      <c r="I1254" s="96"/>
      <c r="J1254" s="25"/>
      <c r="K1254" s="97" t="s">
        <v>3</v>
      </c>
      <c r="L1254" s="98" t="s">
        <v>43</v>
      </c>
      <c r="N1254" s="99">
        <f>M1254*H1254</f>
        <v>0</v>
      </c>
      <c r="O1254" s="99">
        <v>0</v>
      </c>
      <c r="P1254" s="99">
        <f>O1254*H1254</f>
        <v>0</v>
      </c>
      <c r="Q1254" s="99">
        <v>0</v>
      </c>
      <c r="R1254" s="100">
        <f>Q1254*H1254</f>
        <v>0</v>
      </c>
      <c r="AP1254" s="101" t="s">
        <v>106</v>
      </c>
      <c r="AR1254" s="101" t="s">
        <v>102</v>
      </c>
      <c r="AS1254" s="101" t="s">
        <v>72</v>
      </c>
      <c r="AW1254" s="11" t="s">
        <v>107</v>
      </c>
      <c r="BC1254" s="102" t="e">
        <f>IF(L1254="základní",#REF!,0)</f>
        <v>#REF!</v>
      </c>
      <c r="BD1254" s="102">
        <f>IF(L1254="snížená",#REF!,0)</f>
        <v>0</v>
      </c>
      <c r="BE1254" s="102">
        <f>IF(L1254="zákl. přenesená",#REF!,0)</f>
        <v>0</v>
      </c>
      <c r="BF1254" s="102">
        <f>IF(L1254="sníž. přenesená",#REF!,0)</f>
        <v>0</v>
      </c>
      <c r="BG1254" s="102">
        <f>IF(L1254="nulová",#REF!,0)</f>
        <v>0</v>
      </c>
      <c r="BH1254" s="11" t="s">
        <v>80</v>
      </c>
      <c r="BI1254" s="102" t="e">
        <f>ROUND(#REF!*H1254,2)</f>
        <v>#REF!</v>
      </c>
      <c r="BJ1254" s="11" t="s">
        <v>106</v>
      </c>
      <c r="BK1254" s="101" t="s">
        <v>4812</v>
      </c>
    </row>
    <row r="1255" spans="2:63" s="1" customFormat="1" ht="37.9" customHeight="1">
      <c r="B1255" s="90"/>
      <c r="C1255" s="91" t="s">
        <v>4813</v>
      </c>
      <c r="D1255" s="91" t="s">
        <v>102</v>
      </c>
      <c r="E1255" s="92" t="s">
        <v>4814</v>
      </c>
      <c r="F1255" s="93" t="s">
        <v>4815</v>
      </c>
      <c r="G1255" s="94" t="s">
        <v>148</v>
      </c>
      <c r="H1255" s="95">
        <v>100</v>
      </c>
      <c r="I1255" s="96"/>
      <c r="J1255" s="25"/>
      <c r="K1255" s="97" t="s">
        <v>3</v>
      </c>
      <c r="L1255" s="98" t="s">
        <v>43</v>
      </c>
      <c r="N1255" s="99">
        <f>M1255*H1255</f>
        <v>0</v>
      </c>
      <c r="O1255" s="99">
        <v>0</v>
      </c>
      <c r="P1255" s="99">
        <f>O1255*H1255</f>
        <v>0</v>
      </c>
      <c r="Q1255" s="99">
        <v>0</v>
      </c>
      <c r="R1255" s="100">
        <f>Q1255*H1255</f>
        <v>0</v>
      </c>
      <c r="AP1255" s="101" t="s">
        <v>106</v>
      </c>
      <c r="AR1255" s="101" t="s">
        <v>102</v>
      </c>
      <c r="AS1255" s="101" t="s">
        <v>72</v>
      </c>
      <c r="AW1255" s="11" t="s">
        <v>107</v>
      </c>
      <c r="BC1255" s="102" t="e">
        <f>IF(L1255="základní",#REF!,0)</f>
        <v>#REF!</v>
      </c>
      <c r="BD1255" s="102">
        <f>IF(L1255="snížená",#REF!,0)</f>
        <v>0</v>
      </c>
      <c r="BE1255" s="102">
        <f>IF(L1255="zákl. přenesená",#REF!,0)</f>
        <v>0</v>
      </c>
      <c r="BF1255" s="102">
        <f>IF(L1255="sníž. přenesená",#REF!,0)</f>
        <v>0</v>
      </c>
      <c r="BG1255" s="102">
        <f>IF(L1255="nulová",#REF!,0)</f>
        <v>0</v>
      </c>
      <c r="BH1255" s="11" t="s">
        <v>80</v>
      </c>
      <c r="BI1255" s="102" t="e">
        <f>ROUND(#REF!*H1255,2)</f>
        <v>#REF!</v>
      </c>
      <c r="BJ1255" s="11" t="s">
        <v>106</v>
      </c>
      <c r="BK1255" s="101" t="s">
        <v>4816</v>
      </c>
    </row>
    <row r="1256" spans="2:63" s="1" customFormat="1" ht="37.9" customHeight="1">
      <c r="B1256" s="90"/>
      <c r="C1256" s="91" t="s">
        <v>4817</v>
      </c>
      <c r="D1256" s="91" t="s">
        <v>102</v>
      </c>
      <c r="E1256" s="92" t="s">
        <v>4818</v>
      </c>
      <c r="F1256" s="93" t="s">
        <v>4819</v>
      </c>
      <c r="G1256" s="94" t="s">
        <v>148</v>
      </c>
      <c r="H1256" s="95">
        <v>100</v>
      </c>
      <c r="I1256" s="96"/>
      <c r="J1256" s="25"/>
      <c r="K1256" s="97" t="s">
        <v>3</v>
      </c>
      <c r="L1256" s="98" t="s">
        <v>43</v>
      </c>
      <c r="N1256" s="99">
        <f>M1256*H1256</f>
        <v>0</v>
      </c>
      <c r="O1256" s="99">
        <v>0</v>
      </c>
      <c r="P1256" s="99">
        <f>O1256*H1256</f>
        <v>0</v>
      </c>
      <c r="Q1256" s="99">
        <v>0</v>
      </c>
      <c r="R1256" s="100">
        <f>Q1256*H1256</f>
        <v>0</v>
      </c>
      <c r="AP1256" s="101" t="s">
        <v>106</v>
      </c>
      <c r="AR1256" s="101" t="s">
        <v>102</v>
      </c>
      <c r="AS1256" s="101" t="s">
        <v>72</v>
      </c>
      <c r="AW1256" s="11" t="s">
        <v>107</v>
      </c>
      <c r="BC1256" s="102" t="e">
        <f>IF(L1256="základní",#REF!,0)</f>
        <v>#REF!</v>
      </c>
      <c r="BD1256" s="102">
        <f>IF(L1256="snížená",#REF!,0)</f>
        <v>0</v>
      </c>
      <c r="BE1256" s="102">
        <f>IF(L1256="zákl. přenesená",#REF!,0)</f>
        <v>0</v>
      </c>
      <c r="BF1256" s="102">
        <f>IF(L1256="sníž. přenesená",#REF!,0)</f>
        <v>0</v>
      </c>
      <c r="BG1256" s="102">
        <f>IF(L1256="nulová",#REF!,0)</f>
        <v>0</v>
      </c>
      <c r="BH1256" s="11" t="s">
        <v>80</v>
      </c>
      <c r="BI1256" s="102" t="e">
        <f>ROUND(#REF!*H1256,2)</f>
        <v>#REF!</v>
      </c>
      <c r="BJ1256" s="11" t="s">
        <v>106</v>
      </c>
      <c r="BK1256" s="101" t="s">
        <v>4820</v>
      </c>
    </row>
    <row r="1257" spans="2:63" s="1" customFormat="1" ht="37.9" customHeight="1">
      <c r="B1257" s="90"/>
      <c r="C1257" s="91" t="s">
        <v>4821</v>
      </c>
      <c r="D1257" s="91" t="s">
        <v>102</v>
      </c>
      <c r="E1257" s="92" t="s">
        <v>4822</v>
      </c>
      <c r="F1257" s="93" t="s">
        <v>4823</v>
      </c>
      <c r="G1257" s="94" t="s">
        <v>148</v>
      </c>
      <c r="H1257" s="95">
        <v>50</v>
      </c>
      <c r="I1257" s="96"/>
      <c r="J1257" s="25"/>
      <c r="K1257" s="97" t="s">
        <v>3</v>
      </c>
      <c r="L1257" s="98" t="s">
        <v>43</v>
      </c>
      <c r="N1257" s="99">
        <f>M1257*H1257</f>
        <v>0</v>
      </c>
      <c r="O1257" s="99">
        <v>0</v>
      </c>
      <c r="P1257" s="99">
        <f>O1257*H1257</f>
        <v>0</v>
      </c>
      <c r="Q1257" s="99">
        <v>0</v>
      </c>
      <c r="R1257" s="100">
        <f>Q1257*H1257</f>
        <v>0</v>
      </c>
      <c r="AP1257" s="101" t="s">
        <v>106</v>
      </c>
      <c r="AR1257" s="101" t="s">
        <v>102</v>
      </c>
      <c r="AS1257" s="101" t="s">
        <v>72</v>
      </c>
      <c r="AW1257" s="11" t="s">
        <v>107</v>
      </c>
      <c r="BC1257" s="102" t="e">
        <f>IF(L1257="základní",#REF!,0)</f>
        <v>#REF!</v>
      </c>
      <c r="BD1257" s="102">
        <f>IF(L1257="snížená",#REF!,0)</f>
        <v>0</v>
      </c>
      <c r="BE1257" s="102">
        <f>IF(L1257="zákl. přenesená",#REF!,0)</f>
        <v>0</v>
      </c>
      <c r="BF1257" s="102">
        <f>IF(L1257="sníž. přenesená",#REF!,0)</f>
        <v>0</v>
      </c>
      <c r="BG1257" s="102">
        <f>IF(L1257="nulová",#REF!,0)</f>
        <v>0</v>
      </c>
      <c r="BH1257" s="11" t="s">
        <v>80</v>
      </c>
      <c r="BI1257" s="102" t="e">
        <f>ROUND(#REF!*H1257,2)</f>
        <v>#REF!</v>
      </c>
      <c r="BJ1257" s="11" t="s">
        <v>106</v>
      </c>
      <c r="BK1257" s="101" t="s">
        <v>4824</v>
      </c>
    </row>
    <row r="1258" spans="2:63" s="1" customFormat="1" ht="24.2" customHeight="1">
      <c r="B1258" s="90"/>
      <c r="C1258" s="91" t="s">
        <v>4825</v>
      </c>
      <c r="D1258" s="91" t="s">
        <v>102</v>
      </c>
      <c r="E1258" s="92" t="s">
        <v>4826</v>
      </c>
      <c r="F1258" s="93" t="s">
        <v>4827</v>
      </c>
      <c r="G1258" s="94" t="s">
        <v>148</v>
      </c>
      <c r="H1258" s="95">
        <v>100</v>
      </c>
      <c r="I1258" s="96"/>
      <c r="J1258" s="25"/>
      <c r="K1258" s="97" t="s">
        <v>3</v>
      </c>
      <c r="L1258" s="98" t="s">
        <v>43</v>
      </c>
      <c r="N1258" s="99">
        <f>M1258*H1258</f>
        <v>0</v>
      </c>
      <c r="O1258" s="99">
        <v>0</v>
      </c>
      <c r="P1258" s="99">
        <f>O1258*H1258</f>
        <v>0</v>
      </c>
      <c r="Q1258" s="99">
        <v>0</v>
      </c>
      <c r="R1258" s="100">
        <f>Q1258*H1258</f>
        <v>0</v>
      </c>
      <c r="AP1258" s="101" t="s">
        <v>106</v>
      </c>
      <c r="AR1258" s="101" t="s">
        <v>102</v>
      </c>
      <c r="AS1258" s="101" t="s">
        <v>72</v>
      </c>
      <c r="AW1258" s="11" t="s">
        <v>107</v>
      </c>
      <c r="BC1258" s="102" t="e">
        <f>IF(L1258="základní",#REF!,0)</f>
        <v>#REF!</v>
      </c>
      <c r="BD1258" s="102">
        <f>IF(L1258="snížená",#REF!,0)</f>
        <v>0</v>
      </c>
      <c r="BE1258" s="102">
        <f>IF(L1258="zákl. přenesená",#REF!,0)</f>
        <v>0</v>
      </c>
      <c r="BF1258" s="102">
        <f>IF(L1258="sníž. přenesená",#REF!,0)</f>
        <v>0</v>
      </c>
      <c r="BG1258" s="102">
        <f>IF(L1258="nulová",#REF!,0)</f>
        <v>0</v>
      </c>
      <c r="BH1258" s="11" t="s">
        <v>80</v>
      </c>
      <c r="BI1258" s="102" t="e">
        <f>ROUND(#REF!*H1258,2)</f>
        <v>#REF!</v>
      </c>
      <c r="BJ1258" s="11" t="s">
        <v>106</v>
      </c>
      <c r="BK1258" s="101" t="s">
        <v>4828</v>
      </c>
    </row>
    <row r="1259" spans="2:63" s="1" customFormat="1" ht="24.2" customHeight="1">
      <c r="B1259" s="90"/>
      <c r="C1259" s="91" t="s">
        <v>4829</v>
      </c>
      <c r="D1259" s="91" t="s">
        <v>102</v>
      </c>
      <c r="E1259" s="92" t="s">
        <v>4830</v>
      </c>
      <c r="F1259" s="93" t="s">
        <v>4831</v>
      </c>
      <c r="G1259" s="94" t="s">
        <v>148</v>
      </c>
      <c r="H1259" s="95">
        <v>200</v>
      </c>
      <c r="I1259" s="96"/>
      <c r="J1259" s="25"/>
      <c r="K1259" s="97" t="s">
        <v>3</v>
      </c>
      <c r="L1259" s="98" t="s">
        <v>43</v>
      </c>
      <c r="N1259" s="99">
        <f>M1259*H1259</f>
        <v>0</v>
      </c>
      <c r="O1259" s="99">
        <v>0</v>
      </c>
      <c r="P1259" s="99">
        <f>O1259*H1259</f>
        <v>0</v>
      </c>
      <c r="Q1259" s="99">
        <v>0</v>
      </c>
      <c r="R1259" s="100">
        <f>Q1259*H1259</f>
        <v>0</v>
      </c>
      <c r="AP1259" s="101" t="s">
        <v>106</v>
      </c>
      <c r="AR1259" s="101" t="s">
        <v>102</v>
      </c>
      <c r="AS1259" s="101" t="s">
        <v>72</v>
      </c>
      <c r="AW1259" s="11" t="s">
        <v>107</v>
      </c>
      <c r="BC1259" s="102" t="e">
        <f>IF(L1259="základní",#REF!,0)</f>
        <v>#REF!</v>
      </c>
      <c r="BD1259" s="102">
        <f>IF(L1259="snížená",#REF!,0)</f>
        <v>0</v>
      </c>
      <c r="BE1259" s="102">
        <f>IF(L1259="zákl. přenesená",#REF!,0)</f>
        <v>0</v>
      </c>
      <c r="BF1259" s="102">
        <f>IF(L1259="sníž. přenesená",#REF!,0)</f>
        <v>0</v>
      </c>
      <c r="BG1259" s="102">
        <f>IF(L1259="nulová",#REF!,0)</f>
        <v>0</v>
      </c>
      <c r="BH1259" s="11" t="s">
        <v>80</v>
      </c>
      <c r="BI1259" s="102" t="e">
        <f>ROUND(#REF!*H1259,2)</f>
        <v>#REF!</v>
      </c>
      <c r="BJ1259" s="11" t="s">
        <v>106</v>
      </c>
      <c r="BK1259" s="101" t="s">
        <v>4832</v>
      </c>
    </row>
    <row r="1260" spans="2:63" s="1" customFormat="1" ht="24.2" customHeight="1">
      <c r="B1260" s="90"/>
      <c r="C1260" s="91" t="s">
        <v>4833</v>
      </c>
      <c r="D1260" s="91" t="s">
        <v>102</v>
      </c>
      <c r="E1260" s="92" t="s">
        <v>4834</v>
      </c>
      <c r="F1260" s="93" t="s">
        <v>4835</v>
      </c>
      <c r="G1260" s="94" t="s">
        <v>148</v>
      </c>
      <c r="H1260" s="95">
        <v>50</v>
      </c>
      <c r="I1260" s="96"/>
      <c r="J1260" s="25"/>
      <c r="K1260" s="97" t="s">
        <v>3</v>
      </c>
      <c r="L1260" s="98" t="s">
        <v>43</v>
      </c>
      <c r="N1260" s="99">
        <f>M1260*H1260</f>
        <v>0</v>
      </c>
      <c r="O1260" s="99">
        <v>0</v>
      </c>
      <c r="P1260" s="99">
        <f>O1260*H1260</f>
        <v>0</v>
      </c>
      <c r="Q1260" s="99">
        <v>0</v>
      </c>
      <c r="R1260" s="100">
        <f>Q1260*H1260</f>
        <v>0</v>
      </c>
      <c r="AP1260" s="101" t="s">
        <v>106</v>
      </c>
      <c r="AR1260" s="101" t="s">
        <v>102</v>
      </c>
      <c r="AS1260" s="101" t="s">
        <v>72</v>
      </c>
      <c r="AW1260" s="11" t="s">
        <v>107</v>
      </c>
      <c r="BC1260" s="102" t="e">
        <f>IF(L1260="základní",#REF!,0)</f>
        <v>#REF!</v>
      </c>
      <c r="BD1260" s="102">
        <f>IF(L1260="snížená",#REF!,0)</f>
        <v>0</v>
      </c>
      <c r="BE1260" s="102">
        <f>IF(L1260="zákl. přenesená",#REF!,0)</f>
        <v>0</v>
      </c>
      <c r="BF1260" s="102">
        <f>IF(L1260="sníž. přenesená",#REF!,0)</f>
        <v>0</v>
      </c>
      <c r="BG1260" s="102">
        <f>IF(L1260="nulová",#REF!,0)</f>
        <v>0</v>
      </c>
      <c r="BH1260" s="11" t="s">
        <v>80</v>
      </c>
      <c r="BI1260" s="102" t="e">
        <f>ROUND(#REF!*H1260,2)</f>
        <v>#REF!</v>
      </c>
      <c r="BJ1260" s="11" t="s">
        <v>106</v>
      </c>
      <c r="BK1260" s="101" t="s">
        <v>4836</v>
      </c>
    </row>
    <row r="1261" spans="2:63" s="1" customFormat="1" ht="24.2" customHeight="1">
      <c r="B1261" s="90"/>
      <c r="C1261" s="91" t="s">
        <v>4837</v>
      </c>
      <c r="D1261" s="91" t="s">
        <v>102</v>
      </c>
      <c r="E1261" s="92" t="s">
        <v>4838</v>
      </c>
      <c r="F1261" s="93" t="s">
        <v>4839</v>
      </c>
      <c r="G1261" s="94" t="s">
        <v>148</v>
      </c>
      <c r="H1261" s="95">
        <v>100</v>
      </c>
      <c r="I1261" s="96"/>
      <c r="J1261" s="25"/>
      <c r="K1261" s="97" t="s">
        <v>3</v>
      </c>
      <c r="L1261" s="98" t="s">
        <v>43</v>
      </c>
      <c r="N1261" s="99">
        <f>M1261*H1261</f>
        <v>0</v>
      </c>
      <c r="O1261" s="99">
        <v>0</v>
      </c>
      <c r="P1261" s="99">
        <f>O1261*H1261</f>
        <v>0</v>
      </c>
      <c r="Q1261" s="99">
        <v>0</v>
      </c>
      <c r="R1261" s="100">
        <f>Q1261*H1261</f>
        <v>0</v>
      </c>
      <c r="AP1261" s="101" t="s">
        <v>106</v>
      </c>
      <c r="AR1261" s="101" t="s">
        <v>102</v>
      </c>
      <c r="AS1261" s="101" t="s">
        <v>72</v>
      </c>
      <c r="AW1261" s="11" t="s">
        <v>107</v>
      </c>
      <c r="BC1261" s="102" t="e">
        <f>IF(L1261="základní",#REF!,0)</f>
        <v>#REF!</v>
      </c>
      <c r="BD1261" s="102">
        <f>IF(L1261="snížená",#REF!,0)</f>
        <v>0</v>
      </c>
      <c r="BE1261" s="102">
        <f>IF(L1261="zákl. přenesená",#REF!,0)</f>
        <v>0</v>
      </c>
      <c r="BF1261" s="102">
        <f>IF(L1261="sníž. přenesená",#REF!,0)</f>
        <v>0</v>
      </c>
      <c r="BG1261" s="102">
        <f>IF(L1261="nulová",#REF!,0)</f>
        <v>0</v>
      </c>
      <c r="BH1261" s="11" t="s">
        <v>80</v>
      </c>
      <c r="BI1261" s="102" t="e">
        <f>ROUND(#REF!*H1261,2)</f>
        <v>#REF!</v>
      </c>
      <c r="BJ1261" s="11" t="s">
        <v>106</v>
      </c>
      <c r="BK1261" s="101" t="s">
        <v>4840</v>
      </c>
    </row>
    <row r="1262" spans="2:63" s="1" customFormat="1" ht="24.2" customHeight="1">
      <c r="B1262" s="90"/>
      <c r="C1262" s="91" t="s">
        <v>4841</v>
      </c>
      <c r="D1262" s="91" t="s">
        <v>102</v>
      </c>
      <c r="E1262" s="92" t="s">
        <v>4842</v>
      </c>
      <c r="F1262" s="93" t="s">
        <v>4843</v>
      </c>
      <c r="G1262" s="94" t="s">
        <v>148</v>
      </c>
      <c r="H1262" s="95">
        <v>200</v>
      </c>
      <c r="I1262" s="96"/>
      <c r="J1262" s="25"/>
      <c r="K1262" s="97" t="s">
        <v>3</v>
      </c>
      <c r="L1262" s="98" t="s">
        <v>43</v>
      </c>
      <c r="N1262" s="99">
        <f>M1262*H1262</f>
        <v>0</v>
      </c>
      <c r="O1262" s="99">
        <v>0</v>
      </c>
      <c r="P1262" s="99">
        <f>O1262*H1262</f>
        <v>0</v>
      </c>
      <c r="Q1262" s="99">
        <v>0</v>
      </c>
      <c r="R1262" s="100">
        <f>Q1262*H1262</f>
        <v>0</v>
      </c>
      <c r="AP1262" s="101" t="s">
        <v>106</v>
      </c>
      <c r="AR1262" s="101" t="s">
        <v>102</v>
      </c>
      <c r="AS1262" s="101" t="s">
        <v>72</v>
      </c>
      <c r="AW1262" s="11" t="s">
        <v>107</v>
      </c>
      <c r="BC1262" s="102" t="e">
        <f>IF(L1262="základní",#REF!,0)</f>
        <v>#REF!</v>
      </c>
      <c r="BD1262" s="102">
        <f>IF(L1262="snížená",#REF!,0)</f>
        <v>0</v>
      </c>
      <c r="BE1262" s="102">
        <f>IF(L1262="zákl. přenesená",#REF!,0)</f>
        <v>0</v>
      </c>
      <c r="BF1262" s="102">
        <f>IF(L1262="sníž. přenesená",#REF!,0)</f>
        <v>0</v>
      </c>
      <c r="BG1262" s="102">
        <f>IF(L1262="nulová",#REF!,0)</f>
        <v>0</v>
      </c>
      <c r="BH1262" s="11" t="s">
        <v>80</v>
      </c>
      <c r="BI1262" s="102" t="e">
        <f>ROUND(#REF!*H1262,2)</f>
        <v>#REF!</v>
      </c>
      <c r="BJ1262" s="11" t="s">
        <v>106</v>
      </c>
      <c r="BK1262" s="101" t="s">
        <v>4844</v>
      </c>
    </row>
    <row r="1263" spans="2:63" s="1" customFormat="1" ht="24.2" customHeight="1">
      <c r="B1263" s="90"/>
      <c r="C1263" s="91" t="s">
        <v>4845</v>
      </c>
      <c r="D1263" s="91" t="s">
        <v>102</v>
      </c>
      <c r="E1263" s="92" t="s">
        <v>4846</v>
      </c>
      <c r="F1263" s="93" t="s">
        <v>4847</v>
      </c>
      <c r="G1263" s="94" t="s">
        <v>148</v>
      </c>
      <c r="H1263" s="95">
        <v>50</v>
      </c>
      <c r="I1263" s="96"/>
      <c r="J1263" s="25"/>
      <c r="K1263" s="97" t="s">
        <v>3</v>
      </c>
      <c r="L1263" s="98" t="s">
        <v>43</v>
      </c>
      <c r="N1263" s="99">
        <f>M1263*H1263</f>
        <v>0</v>
      </c>
      <c r="O1263" s="99">
        <v>0</v>
      </c>
      <c r="P1263" s="99">
        <f>O1263*H1263</f>
        <v>0</v>
      </c>
      <c r="Q1263" s="99">
        <v>0</v>
      </c>
      <c r="R1263" s="100">
        <f>Q1263*H1263</f>
        <v>0</v>
      </c>
      <c r="AP1263" s="101" t="s">
        <v>106</v>
      </c>
      <c r="AR1263" s="101" t="s">
        <v>102</v>
      </c>
      <c r="AS1263" s="101" t="s">
        <v>72</v>
      </c>
      <c r="AW1263" s="11" t="s">
        <v>107</v>
      </c>
      <c r="BC1263" s="102" t="e">
        <f>IF(L1263="základní",#REF!,0)</f>
        <v>#REF!</v>
      </c>
      <c r="BD1263" s="102">
        <f>IF(L1263="snížená",#REF!,0)</f>
        <v>0</v>
      </c>
      <c r="BE1263" s="102">
        <f>IF(L1263="zákl. přenesená",#REF!,0)</f>
        <v>0</v>
      </c>
      <c r="BF1263" s="102">
        <f>IF(L1263="sníž. přenesená",#REF!,0)</f>
        <v>0</v>
      </c>
      <c r="BG1263" s="102">
        <f>IF(L1263="nulová",#REF!,0)</f>
        <v>0</v>
      </c>
      <c r="BH1263" s="11" t="s">
        <v>80</v>
      </c>
      <c r="BI1263" s="102" t="e">
        <f>ROUND(#REF!*H1263,2)</f>
        <v>#REF!</v>
      </c>
      <c r="BJ1263" s="11" t="s">
        <v>106</v>
      </c>
      <c r="BK1263" s="101" t="s">
        <v>4848</v>
      </c>
    </row>
    <row r="1264" spans="2:63" s="1" customFormat="1" ht="24.2" customHeight="1">
      <c r="B1264" s="90"/>
      <c r="C1264" s="91" t="s">
        <v>4849</v>
      </c>
      <c r="D1264" s="91" t="s">
        <v>102</v>
      </c>
      <c r="E1264" s="92" t="s">
        <v>4850</v>
      </c>
      <c r="F1264" s="93" t="s">
        <v>4851</v>
      </c>
      <c r="G1264" s="94" t="s">
        <v>148</v>
      </c>
      <c r="H1264" s="95">
        <v>100</v>
      </c>
      <c r="I1264" s="96"/>
      <c r="J1264" s="25"/>
      <c r="K1264" s="97" t="s">
        <v>3</v>
      </c>
      <c r="L1264" s="98" t="s">
        <v>43</v>
      </c>
      <c r="N1264" s="99">
        <f>M1264*H1264</f>
        <v>0</v>
      </c>
      <c r="O1264" s="99">
        <v>0</v>
      </c>
      <c r="P1264" s="99">
        <f>O1264*H1264</f>
        <v>0</v>
      </c>
      <c r="Q1264" s="99">
        <v>0</v>
      </c>
      <c r="R1264" s="100">
        <f>Q1264*H1264</f>
        <v>0</v>
      </c>
      <c r="AP1264" s="101" t="s">
        <v>106</v>
      </c>
      <c r="AR1264" s="101" t="s">
        <v>102</v>
      </c>
      <c r="AS1264" s="101" t="s">
        <v>72</v>
      </c>
      <c r="AW1264" s="11" t="s">
        <v>107</v>
      </c>
      <c r="BC1264" s="102" t="e">
        <f>IF(L1264="základní",#REF!,0)</f>
        <v>#REF!</v>
      </c>
      <c r="BD1264" s="102">
        <f>IF(L1264="snížená",#REF!,0)</f>
        <v>0</v>
      </c>
      <c r="BE1264" s="102">
        <f>IF(L1264="zákl. přenesená",#REF!,0)</f>
        <v>0</v>
      </c>
      <c r="BF1264" s="102">
        <f>IF(L1264="sníž. přenesená",#REF!,0)</f>
        <v>0</v>
      </c>
      <c r="BG1264" s="102">
        <f>IF(L1264="nulová",#REF!,0)</f>
        <v>0</v>
      </c>
      <c r="BH1264" s="11" t="s">
        <v>80</v>
      </c>
      <c r="BI1264" s="102" t="e">
        <f>ROUND(#REF!*H1264,2)</f>
        <v>#REF!</v>
      </c>
      <c r="BJ1264" s="11" t="s">
        <v>106</v>
      </c>
      <c r="BK1264" s="101" t="s">
        <v>4852</v>
      </c>
    </row>
    <row r="1265" spans="2:63" s="1" customFormat="1" ht="24.2" customHeight="1">
      <c r="B1265" s="90"/>
      <c r="C1265" s="91" t="s">
        <v>4853</v>
      </c>
      <c r="D1265" s="91" t="s">
        <v>102</v>
      </c>
      <c r="E1265" s="92" t="s">
        <v>4854</v>
      </c>
      <c r="F1265" s="93" t="s">
        <v>4855</v>
      </c>
      <c r="G1265" s="94" t="s">
        <v>148</v>
      </c>
      <c r="H1265" s="95">
        <v>100</v>
      </c>
      <c r="I1265" s="96"/>
      <c r="J1265" s="25"/>
      <c r="K1265" s="97" t="s">
        <v>3</v>
      </c>
      <c r="L1265" s="98" t="s">
        <v>43</v>
      </c>
      <c r="N1265" s="99">
        <f>M1265*H1265</f>
        <v>0</v>
      </c>
      <c r="O1265" s="99">
        <v>0</v>
      </c>
      <c r="P1265" s="99">
        <f>O1265*H1265</f>
        <v>0</v>
      </c>
      <c r="Q1265" s="99">
        <v>0</v>
      </c>
      <c r="R1265" s="100">
        <f>Q1265*H1265</f>
        <v>0</v>
      </c>
      <c r="AP1265" s="101" t="s">
        <v>106</v>
      </c>
      <c r="AR1265" s="101" t="s">
        <v>102</v>
      </c>
      <c r="AS1265" s="101" t="s">
        <v>72</v>
      </c>
      <c r="AW1265" s="11" t="s">
        <v>107</v>
      </c>
      <c r="BC1265" s="102" t="e">
        <f>IF(L1265="základní",#REF!,0)</f>
        <v>#REF!</v>
      </c>
      <c r="BD1265" s="102">
        <f>IF(L1265="snížená",#REF!,0)</f>
        <v>0</v>
      </c>
      <c r="BE1265" s="102">
        <f>IF(L1265="zákl. přenesená",#REF!,0)</f>
        <v>0</v>
      </c>
      <c r="BF1265" s="102">
        <f>IF(L1265="sníž. přenesená",#REF!,0)</f>
        <v>0</v>
      </c>
      <c r="BG1265" s="102">
        <f>IF(L1265="nulová",#REF!,0)</f>
        <v>0</v>
      </c>
      <c r="BH1265" s="11" t="s">
        <v>80</v>
      </c>
      <c r="BI1265" s="102" t="e">
        <f>ROUND(#REF!*H1265,2)</f>
        <v>#REF!</v>
      </c>
      <c r="BJ1265" s="11" t="s">
        <v>106</v>
      </c>
      <c r="BK1265" s="101" t="s">
        <v>4856</v>
      </c>
    </row>
    <row r="1266" spans="2:63" s="1" customFormat="1" ht="24.2" customHeight="1">
      <c r="B1266" s="90"/>
      <c r="C1266" s="91" t="s">
        <v>4857</v>
      </c>
      <c r="D1266" s="91" t="s">
        <v>102</v>
      </c>
      <c r="E1266" s="92" t="s">
        <v>4858</v>
      </c>
      <c r="F1266" s="93" t="s">
        <v>4859</v>
      </c>
      <c r="G1266" s="94" t="s">
        <v>148</v>
      </c>
      <c r="H1266" s="95">
        <v>50</v>
      </c>
      <c r="I1266" s="96"/>
      <c r="J1266" s="25"/>
      <c r="K1266" s="97" t="s">
        <v>3</v>
      </c>
      <c r="L1266" s="98" t="s">
        <v>43</v>
      </c>
      <c r="N1266" s="99">
        <f>M1266*H1266</f>
        <v>0</v>
      </c>
      <c r="O1266" s="99">
        <v>0</v>
      </c>
      <c r="P1266" s="99">
        <f>O1266*H1266</f>
        <v>0</v>
      </c>
      <c r="Q1266" s="99">
        <v>0</v>
      </c>
      <c r="R1266" s="100">
        <f>Q1266*H1266</f>
        <v>0</v>
      </c>
      <c r="AP1266" s="101" t="s">
        <v>106</v>
      </c>
      <c r="AR1266" s="101" t="s">
        <v>102</v>
      </c>
      <c r="AS1266" s="101" t="s">
        <v>72</v>
      </c>
      <c r="AW1266" s="11" t="s">
        <v>107</v>
      </c>
      <c r="BC1266" s="102" t="e">
        <f>IF(L1266="základní",#REF!,0)</f>
        <v>#REF!</v>
      </c>
      <c r="BD1266" s="102">
        <f>IF(L1266="snížená",#REF!,0)</f>
        <v>0</v>
      </c>
      <c r="BE1266" s="102">
        <f>IF(L1266="zákl. přenesená",#REF!,0)</f>
        <v>0</v>
      </c>
      <c r="BF1266" s="102">
        <f>IF(L1266="sníž. přenesená",#REF!,0)</f>
        <v>0</v>
      </c>
      <c r="BG1266" s="102">
        <f>IF(L1266="nulová",#REF!,0)</f>
        <v>0</v>
      </c>
      <c r="BH1266" s="11" t="s">
        <v>80</v>
      </c>
      <c r="BI1266" s="102" t="e">
        <f>ROUND(#REF!*H1266,2)</f>
        <v>#REF!</v>
      </c>
      <c r="BJ1266" s="11" t="s">
        <v>106</v>
      </c>
      <c r="BK1266" s="101" t="s">
        <v>4860</v>
      </c>
    </row>
    <row r="1267" spans="2:63" s="1" customFormat="1" ht="24.2" customHeight="1">
      <c r="B1267" s="90"/>
      <c r="C1267" s="91" t="s">
        <v>4861</v>
      </c>
      <c r="D1267" s="91" t="s">
        <v>102</v>
      </c>
      <c r="E1267" s="92" t="s">
        <v>4862</v>
      </c>
      <c r="F1267" s="93" t="s">
        <v>4863</v>
      </c>
      <c r="G1267" s="94" t="s">
        <v>148</v>
      </c>
      <c r="H1267" s="95">
        <v>100</v>
      </c>
      <c r="I1267" s="96"/>
      <c r="J1267" s="25"/>
      <c r="K1267" s="97" t="s">
        <v>3</v>
      </c>
      <c r="L1267" s="98" t="s">
        <v>43</v>
      </c>
      <c r="N1267" s="99">
        <f>M1267*H1267</f>
        <v>0</v>
      </c>
      <c r="O1267" s="99">
        <v>0</v>
      </c>
      <c r="P1267" s="99">
        <f>O1267*H1267</f>
        <v>0</v>
      </c>
      <c r="Q1267" s="99">
        <v>0</v>
      </c>
      <c r="R1267" s="100">
        <f>Q1267*H1267</f>
        <v>0</v>
      </c>
      <c r="AP1267" s="101" t="s">
        <v>106</v>
      </c>
      <c r="AR1267" s="101" t="s">
        <v>102</v>
      </c>
      <c r="AS1267" s="101" t="s">
        <v>72</v>
      </c>
      <c r="AW1267" s="11" t="s">
        <v>107</v>
      </c>
      <c r="BC1267" s="102" t="e">
        <f>IF(L1267="základní",#REF!,0)</f>
        <v>#REF!</v>
      </c>
      <c r="BD1267" s="102">
        <f>IF(L1267="snížená",#REF!,0)</f>
        <v>0</v>
      </c>
      <c r="BE1267" s="102">
        <f>IF(L1267="zákl. přenesená",#REF!,0)</f>
        <v>0</v>
      </c>
      <c r="BF1267" s="102">
        <f>IF(L1267="sníž. přenesená",#REF!,0)</f>
        <v>0</v>
      </c>
      <c r="BG1267" s="102">
        <f>IF(L1267="nulová",#REF!,0)</f>
        <v>0</v>
      </c>
      <c r="BH1267" s="11" t="s">
        <v>80</v>
      </c>
      <c r="BI1267" s="102" t="e">
        <f>ROUND(#REF!*H1267,2)</f>
        <v>#REF!</v>
      </c>
      <c r="BJ1267" s="11" t="s">
        <v>106</v>
      </c>
      <c r="BK1267" s="101" t="s">
        <v>4864</v>
      </c>
    </row>
    <row r="1268" spans="2:63" s="1" customFormat="1" ht="24.2" customHeight="1">
      <c r="B1268" s="90"/>
      <c r="C1268" s="91" t="s">
        <v>4865</v>
      </c>
      <c r="D1268" s="91" t="s">
        <v>102</v>
      </c>
      <c r="E1268" s="92" t="s">
        <v>4866</v>
      </c>
      <c r="F1268" s="93" t="s">
        <v>4867</v>
      </c>
      <c r="G1268" s="94" t="s">
        <v>148</v>
      </c>
      <c r="H1268" s="95">
        <v>100</v>
      </c>
      <c r="I1268" s="96"/>
      <c r="J1268" s="25"/>
      <c r="K1268" s="97" t="s">
        <v>3</v>
      </c>
      <c r="L1268" s="98" t="s">
        <v>43</v>
      </c>
      <c r="N1268" s="99">
        <f>M1268*H1268</f>
        <v>0</v>
      </c>
      <c r="O1268" s="99">
        <v>0</v>
      </c>
      <c r="P1268" s="99">
        <f>O1268*H1268</f>
        <v>0</v>
      </c>
      <c r="Q1268" s="99">
        <v>0</v>
      </c>
      <c r="R1268" s="100">
        <f>Q1268*H1268</f>
        <v>0</v>
      </c>
      <c r="AP1268" s="101" t="s">
        <v>106</v>
      </c>
      <c r="AR1268" s="101" t="s">
        <v>102</v>
      </c>
      <c r="AS1268" s="101" t="s">
        <v>72</v>
      </c>
      <c r="AW1268" s="11" t="s">
        <v>107</v>
      </c>
      <c r="BC1268" s="102" t="e">
        <f>IF(L1268="základní",#REF!,0)</f>
        <v>#REF!</v>
      </c>
      <c r="BD1268" s="102">
        <f>IF(L1268="snížená",#REF!,0)</f>
        <v>0</v>
      </c>
      <c r="BE1268" s="102">
        <f>IF(L1268="zákl. přenesená",#REF!,0)</f>
        <v>0</v>
      </c>
      <c r="BF1268" s="102">
        <f>IF(L1268="sníž. přenesená",#REF!,0)</f>
        <v>0</v>
      </c>
      <c r="BG1268" s="102">
        <f>IF(L1268="nulová",#REF!,0)</f>
        <v>0</v>
      </c>
      <c r="BH1268" s="11" t="s">
        <v>80</v>
      </c>
      <c r="BI1268" s="102" t="e">
        <f>ROUND(#REF!*H1268,2)</f>
        <v>#REF!</v>
      </c>
      <c r="BJ1268" s="11" t="s">
        <v>106</v>
      </c>
      <c r="BK1268" s="101" t="s">
        <v>4868</v>
      </c>
    </row>
    <row r="1269" spans="2:63" s="1" customFormat="1" ht="24.2" customHeight="1">
      <c r="B1269" s="90"/>
      <c r="C1269" s="91" t="s">
        <v>4869</v>
      </c>
      <c r="D1269" s="91" t="s">
        <v>102</v>
      </c>
      <c r="E1269" s="92" t="s">
        <v>4870</v>
      </c>
      <c r="F1269" s="93" t="s">
        <v>4871</v>
      </c>
      <c r="G1269" s="94" t="s">
        <v>148</v>
      </c>
      <c r="H1269" s="95">
        <v>50</v>
      </c>
      <c r="I1269" s="96"/>
      <c r="J1269" s="25"/>
      <c r="K1269" s="97" t="s">
        <v>3</v>
      </c>
      <c r="L1269" s="98" t="s">
        <v>43</v>
      </c>
      <c r="N1269" s="99">
        <f>M1269*H1269</f>
        <v>0</v>
      </c>
      <c r="O1269" s="99">
        <v>0</v>
      </c>
      <c r="P1269" s="99">
        <f>O1269*H1269</f>
        <v>0</v>
      </c>
      <c r="Q1269" s="99">
        <v>0</v>
      </c>
      <c r="R1269" s="100">
        <f>Q1269*H1269</f>
        <v>0</v>
      </c>
      <c r="AP1269" s="101" t="s">
        <v>106</v>
      </c>
      <c r="AR1269" s="101" t="s">
        <v>102</v>
      </c>
      <c r="AS1269" s="101" t="s">
        <v>72</v>
      </c>
      <c r="AW1269" s="11" t="s">
        <v>107</v>
      </c>
      <c r="BC1269" s="102" t="e">
        <f>IF(L1269="základní",#REF!,0)</f>
        <v>#REF!</v>
      </c>
      <c r="BD1269" s="102">
        <f>IF(L1269="snížená",#REF!,0)</f>
        <v>0</v>
      </c>
      <c r="BE1269" s="102">
        <f>IF(L1269="zákl. přenesená",#REF!,0)</f>
        <v>0</v>
      </c>
      <c r="BF1269" s="102">
        <f>IF(L1269="sníž. přenesená",#REF!,0)</f>
        <v>0</v>
      </c>
      <c r="BG1269" s="102">
        <f>IF(L1269="nulová",#REF!,0)</f>
        <v>0</v>
      </c>
      <c r="BH1269" s="11" t="s">
        <v>80</v>
      </c>
      <c r="BI1269" s="102" t="e">
        <f>ROUND(#REF!*H1269,2)</f>
        <v>#REF!</v>
      </c>
      <c r="BJ1269" s="11" t="s">
        <v>106</v>
      </c>
      <c r="BK1269" s="101" t="s">
        <v>4872</v>
      </c>
    </row>
    <row r="1270" spans="2:63" s="1" customFormat="1" ht="55.5" customHeight="1">
      <c r="B1270" s="90"/>
      <c r="C1270" s="91" t="s">
        <v>4873</v>
      </c>
      <c r="D1270" s="91" t="s">
        <v>102</v>
      </c>
      <c r="E1270" s="92" t="s">
        <v>4874</v>
      </c>
      <c r="F1270" s="93" t="s">
        <v>4875</v>
      </c>
      <c r="G1270" s="94" t="s">
        <v>148</v>
      </c>
      <c r="H1270" s="95">
        <v>100</v>
      </c>
      <c r="I1270" s="96"/>
      <c r="J1270" s="25"/>
      <c r="K1270" s="97" t="s">
        <v>3</v>
      </c>
      <c r="L1270" s="98" t="s">
        <v>43</v>
      </c>
      <c r="N1270" s="99">
        <f>M1270*H1270</f>
        <v>0</v>
      </c>
      <c r="O1270" s="99">
        <v>0</v>
      </c>
      <c r="P1270" s="99">
        <f>O1270*H1270</f>
        <v>0</v>
      </c>
      <c r="Q1270" s="99">
        <v>0</v>
      </c>
      <c r="R1270" s="100">
        <f>Q1270*H1270</f>
        <v>0</v>
      </c>
      <c r="AP1270" s="101" t="s">
        <v>106</v>
      </c>
      <c r="AR1270" s="101" t="s">
        <v>102</v>
      </c>
      <c r="AS1270" s="101" t="s">
        <v>72</v>
      </c>
      <c r="AW1270" s="11" t="s">
        <v>107</v>
      </c>
      <c r="BC1270" s="102" t="e">
        <f>IF(L1270="základní",#REF!,0)</f>
        <v>#REF!</v>
      </c>
      <c r="BD1270" s="102">
        <f>IF(L1270="snížená",#REF!,0)</f>
        <v>0</v>
      </c>
      <c r="BE1270" s="102">
        <f>IF(L1270="zákl. přenesená",#REF!,0)</f>
        <v>0</v>
      </c>
      <c r="BF1270" s="102">
        <f>IF(L1270="sníž. přenesená",#REF!,0)</f>
        <v>0</v>
      </c>
      <c r="BG1270" s="102">
        <f>IF(L1270="nulová",#REF!,0)</f>
        <v>0</v>
      </c>
      <c r="BH1270" s="11" t="s">
        <v>80</v>
      </c>
      <c r="BI1270" s="102" t="e">
        <f>ROUND(#REF!*H1270,2)</f>
        <v>#REF!</v>
      </c>
      <c r="BJ1270" s="11" t="s">
        <v>106</v>
      </c>
      <c r="BK1270" s="101" t="s">
        <v>4876</v>
      </c>
    </row>
    <row r="1271" spans="2:63" s="1" customFormat="1" ht="55.5" customHeight="1">
      <c r="B1271" s="90"/>
      <c r="C1271" s="91" t="s">
        <v>4877</v>
      </c>
      <c r="D1271" s="91" t="s">
        <v>102</v>
      </c>
      <c r="E1271" s="92" t="s">
        <v>4878</v>
      </c>
      <c r="F1271" s="93" t="s">
        <v>4879</v>
      </c>
      <c r="G1271" s="94" t="s">
        <v>148</v>
      </c>
      <c r="H1271" s="95">
        <v>100</v>
      </c>
      <c r="I1271" s="96"/>
      <c r="J1271" s="25"/>
      <c r="K1271" s="97" t="s">
        <v>3</v>
      </c>
      <c r="L1271" s="98" t="s">
        <v>43</v>
      </c>
      <c r="N1271" s="99">
        <f>M1271*H1271</f>
        <v>0</v>
      </c>
      <c r="O1271" s="99">
        <v>0</v>
      </c>
      <c r="P1271" s="99">
        <f>O1271*H1271</f>
        <v>0</v>
      </c>
      <c r="Q1271" s="99">
        <v>0</v>
      </c>
      <c r="R1271" s="100">
        <f>Q1271*H1271</f>
        <v>0</v>
      </c>
      <c r="AP1271" s="101" t="s">
        <v>106</v>
      </c>
      <c r="AR1271" s="101" t="s">
        <v>102</v>
      </c>
      <c r="AS1271" s="101" t="s">
        <v>72</v>
      </c>
      <c r="AW1271" s="11" t="s">
        <v>107</v>
      </c>
      <c r="BC1271" s="102" t="e">
        <f>IF(L1271="základní",#REF!,0)</f>
        <v>#REF!</v>
      </c>
      <c r="BD1271" s="102">
        <f>IF(L1271="snížená",#REF!,0)</f>
        <v>0</v>
      </c>
      <c r="BE1271" s="102">
        <f>IF(L1271="zákl. přenesená",#REF!,0)</f>
        <v>0</v>
      </c>
      <c r="BF1271" s="102">
        <f>IF(L1271="sníž. přenesená",#REF!,0)</f>
        <v>0</v>
      </c>
      <c r="BG1271" s="102">
        <f>IF(L1271="nulová",#REF!,0)</f>
        <v>0</v>
      </c>
      <c r="BH1271" s="11" t="s">
        <v>80</v>
      </c>
      <c r="BI1271" s="102" t="e">
        <f>ROUND(#REF!*H1271,2)</f>
        <v>#REF!</v>
      </c>
      <c r="BJ1271" s="11" t="s">
        <v>106</v>
      </c>
      <c r="BK1271" s="101" t="s">
        <v>4880</v>
      </c>
    </row>
    <row r="1272" spans="2:63" s="1" customFormat="1" ht="55.5" customHeight="1">
      <c r="B1272" s="90"/>
      <c r="C1272" s="91" t="s">
        <v>4881</v>
      </c>
      <c r="D1272" s="91" t="s">
        <v>102</v>
      </c>
      <c r="E1272" s="92" t="s">
        <v>4882</v>
      </c>
      <c r="F1272" s="93" t="s">
        <v>4883</v>
      </c>
      <c r="G1272" s="94" t="s">
        <v>148</v>
      </c>
      <c r="H1272" s="95">
        <v>100</v>
      </c>
      <c r="I1272" s="96"/>
      <c r="J1272" s="25"/>
      <c r="K1272" s="97" t="s">
        <v>3</v>
      </c>
      <c r="L1272" s="98" t="s">
        <v>43</v>
      </c>
      <c r="N1272" s="99">
        <f>M1272*H1272</f>
        <v>0</v>
      </c>
      <c r="O1272" s="99">
        <v>0</v>
      </c>
      <c r="P1272" s="99">
        <f>O1272*H1272</f>
        <v>0</v>
      </c>
      <c r="Q1272" s="99">
        <v>0</v>
      </c>
      <c r="R1272" s="100">
        <f>Q1272*H1272</f>
        <v>0</v>
      </c>
      <c r="AP1272" s="101" t="s">
        <v>106</v>
      </c>
      <c r="AR1272" s="101" t="s">
        <v>102</v>
      </c>
      <c r="AS1272" s="101" t="s">
        <v>72</v>
      </c>
      <c r="AW1272" s="11" t="s">
        <v>107</v>
      </c>
      <c r="BC1272" s="102" t="e">
        <f>IF(L1272="základní",#REF!,0)</f>
        <v>#REF!</v>
      </c>
      <c r="BD1272" s="102">
        <f>IF(L1272="snížená",#REF!,0)</f>
        <v>0</v>
      </c>
      <c r="BE1272" s="102">
        <f>IF(L1272="zákl. přenesená",#REF!,0)</f>
        <v>0</v>
      </c>
      <c r="BF1272" s="102">
        <f>IF(L1272="sníž. přenesená",#REF!,0)</f>
        <v>0</v>
      </c>
      <c r="BG1272" s="102">
        <f>IF(L1272="nulová",#REF!,0)</f>
        <v>0</v>
      </c>
      <c r="BH1272" s="11" t="s">
        <v>80</v>
      </c>
      <c r="BI1272" s="102" t="e">
        <f>ROUND(#REF!*H1272,2)</f>
        <v>#REF!</v>
      </c>
      <c r="BJ1272" s="11" t="s">
        <v>106</v>
      </c>
      <c r="BK1272" s="101" t="s">
        <v>4884</v>
      </c>
    </row>
    <row r="1273" spans="2:63" s="1" customFormat="1" ht="55.5" customHeight="1">
      <c r="B1273" s="90"/>
      <c r="C1273" s="91" t="s">
        <v>4885</v>
      </c>
      <c r="D1273" s="91" t="s">
        <v>102</v>
      </c>
      <c r="E1273" s="92" t="s">
        <v>4886</v>
      </c>
      <c r="F1273" s="93" t="s">
        <v>4887</v>
      </c>
      <c r="G1273" s="94" t="s">
        <v>148</v>
      </c>
      <c r="H1273" s="95">
        <v>100</v>
      </c>
      <c r="I1273" s="96"/>
      <c r="J1273" s="25"/>
      <c r="K1273" s="97" t="s">
        <v>3</v>
      </c>
      <c r="L1273" s="98" t="s">
        <v>43</v>
      </c>
      <c r="N1273" s="99">
        <f>M1273*H1273</f>
        <v>0</v>
      </c>
      <c r="O1273" s="99">
        <v>0</v>
      </c>
      <c r="P1273" s="99">
        <f>O1273*H1273</f>
        <v>0</v>
      </c>
      <c r="Q1273" s="99">
        <v>0</v>
      </c>
      <c r="R1273" s="100">
        <f>Q1273*H1273</f>
        <v>0</v>
      </c>
      <c r="AP1273" s="101" t="s">
        <v>106</v>
      </c>
      <c r="AR1273" s="101" t="s">
        <v>102</v>
      </c>
      <c r="AS1273" s="101" t="s">
        <v>72</v>
      </c>
      <c r="AW1273" s="11" t="s">
        <v>107</v>
      </c>
      <c r="BC1273" s="102" t="e">
        <f>IF(L1273="základní",#REF!,0)</f>
        <v>#REF!</v>
      </c>
      <c r="BD1273" s="102">
        <f>IF(L1273="snížená",#REF!,0)</f>
        <v>0</v>
      </c>
      <c r="BE1273" s="102">
        <f>IF(L1273="zákl. přenesená",#REF!,0)</f>
        <v>0</v>
      </c>
      <c r="BF1273" s="102">
        <f>IF(L1273="sníž. přenesená",#REF!,0)</f>
        <v>0</v>
      </c>
      <c r="BG1273" s="102">
        <f>IF(L1273="nulová",#REF!,0)</f>
        <v>0</v>
      </c>
      <c r="BH1273" s="11" t="s">
        <v>80</v>
      </c>
      <c r="BI1273" s="102" t="e">
        <f>ROUND(#REF!*H1273,2)</f>
        <v>#REF!</v>
      </c>
      <c r="BJ1273" s="11" t="s">
        <v>106</v>
      </c>
      <c r="BK1273" s="101" t="s">
        <v>4888</v>
      </c>
    </row>
    <row r="1274" spans="2:63" s="1" customFormat="1" ht="55.5" customHeight="1">
      <c r="B1274" s="90"/>
      <c r="C1274" s="91" t="s">
        <v>4889</v>
      </c>
      <c r="D1274" s="91" t="s">
        <v>102</v>
      </c>
      <c r="E1274" s="92" t="s">
        <v>4890</v>
      </c>
      <c r="F1274" s="93" t="s">
        <v>4891</v>
      </c>
      <c r="G1274" s="94" t="s">
        <v>148</v>
      </c>
      <c r="H1274" s="95">
        <v>100</v>
      </c>
      <c r="I1274" s="96"/>
      <c r="J1274" s="25"/>
      <c r="K1274" s="97" t="s">
        <v>3</v>
      </c>
      <c r="L1274" s="98" t="s">
        <v>43</v>
      </c>
      <c r="N1274" s="99">
        <f>M1274*H1274</f>
        <v>0</v>
      </c>
      <c r="O1274" s="99">
        <v>0</v>
      </c>
      <c r="P1274" s="99">
        <f>O1274*H1274</f>
        <v>0</v>
      </c>
      <c r="Q1274" s="99">
        <v>0</v>
      </c>
      <c r="R1274" s="100">
        <f>Q1274*H1274</f>
        <v>0</v>
      </c>
      <c r="AP1274" s="101" t="s">
        <v>106</v>
      </c>
      <c r="AR1274" s="101" t="s">
        <v>102</v>
      </c>
      <c r="AS1274" s="101" t="s">
        <v>72</v>
      </c>
      <c r="AW1274" s="11" t="s">
        <v>107</v>
      </c>
      <c r="BC1274" s="102" t="e">
        <f>IF(L1274="základní",#REF!,0)</f>
        <v>#REF!</v>
      </c>
      <c r="BD1274" s="102">
        <f>IF(L1274="snížená",#REF!,0)</f>
        <v>0</v>
      </c>
      <c r="BE1274" s="102">
        <f>IF(L1274="zákl. přenesená",#REF!,0)</f>
        <v>0</v>
      </c>
      <c r="BF1274" s="102">
        <f>IF(L1274="sníž. přenesená",#REF!,0)</f>
        <v>0</v>
      </c>
      <c r="BG1274" s="102">
        <f>IF(L1274="nulová",#REF!,0)</f>
        <v>0</v>
      </c>
      <c r="BH1274" s="11" t="s">
        <v>80</v>
      </c>
      <c r="BI1274" s="102" t="e">
        <f>ROUND(#REF!*H1274,2)</f>
        <v>#REF!</v>
      </c>
      <c r="BJ1274" s="11" t="s">
        <v>106</v>
      </c>
      <c r="BK1274" s="101" t="s">
        <v>4892</v>
      </c>
    </row>
    <row r="1275" spans="2:63" s="1" customFormat="1" ht="55.5" customHeight="1">
      <c r="B1275" s="90"/>
      <c r="C1275" s="91" t="s">
        <v>4893</v>
      </c>
      <c r="D1275" s="91" t="s">
        <v>102</v>
      </c>
      <c r="E1275" s="92" t="s">
        <v>4894</v>
      </c>
      <c r="F1275" s="93" t="s">
        <v>4895</v>
      </c>
      <c r="G1275" s="94" t="s">
        <v>148</v>
      </c>
      <c r="H1275" s="95">
        <v>100</v>
      </c>
      <c r="I1275" s="96"/>
      <c r="J1275" s="25"/>
      <c r="K1275" s="97" t="s">
        <v>3</v>
      </c>
      <c r="L1275" s="98" t="s">
        <v>43</v>
      </c>
      <c r="N1275" s="99">
        <f>M1275*H1275</f>
        <v>0</v>
      </c>
      <c r="O1275" s="99">
        <v>0</v>
      </c>
      <c r="P1275" s="99">
        <f>O1275*H1275</f>
        <v>0</v>
      </c>
      <c r="Q1275" s="99">
        <v>0</v>
      </c>
      <c r="R1275" s="100">
        <f>Q1275*H1275</f>
        <v>0</v>
      </c>
      <c r="AP1275" s="101" t="s">
        <v>106</v>
      </c>
      <c r="AR1275" s="101" t="s">
        <v>102</v>
      </c>
      <c r="AS1275" s="101" t="s">
        <v>72</v>
      </c>
      <c r="AW1275" s="11" t="s">
        <v>107</v>
      </c>
      <c r="BC1275" s="102" t="e">
        <f>IF(L1275="základní",#REF!,0)</f>
        <v>#REF!</v>
      </c>
      <c r="BD1275" s="102">
        <f>IF(L1275="snížená",#REF!,0)</f>
        <v>0</v>
      </c>
      <c r="BE1275" s="102">
        <f>IF(L1275="zákl. přenesená",#REF!,0)</f>
        <v>0</v>
      </c>
      <c r="BF1275" s="102">
        <f>IF(L1275="sníž. přenesená",#REF!,0)</f>
        <v>0</v>
      </c>
      <c r="BG1275" s="102">
        <f>IF(L1275="nulová",#REF!,0)</f>
        <v>0</v>
      </c>
      <c r="BH1275" s="11" t="s">
        <v>80</v>
      </c>
      <c r="BI1275" s="102" t="e">
        <f>ROUND(#REF!*H1275,2)</f>
        <v>#REF!</v>
      </c>
      <c r="BJ1275" s="11" t="s">
        <v>106</v>
      </c>
      <c r="BK1275" s="101" t="s">
        <v>4896</v>
      </c>
    </row>
    <row r="1276" spans="2:63" s="1" customFormat="1" ht="55.5" customHeight="1">
      <c r="B1276" s="90"/>
      <c r="C1276" s="91" t="s">
        <v>4897</v>
      </c>
      <c r="D1276" s="91" t="s">
        <v>102</v>
      </c>
      <c r="E1276" s="92" t="s">
        <v>4898</v>
      </c>
      <c r="F1276" s="93" t="s">
        <v>4899</v>
      </c>
      <c r="G1276" s="94" t="s">
        <v>148</v>
      </c>
      <c r="H1276" s="95">
        <v>100</v>
      </c>
      <c r="I1276" s="96"/>
      <c r="J1276" s="25"/>
      <c r="K1276" s="97" t="s">
        <v>3</v>
      </c>
      <c r="L1276" s="98" t="s">
        <v>43</v>
      </c>
      <c r="N1276" s="99">
        <f>M1276*H1276</f>
        <v>0</v>
      </c>
      <c r="O1276" s="99">
        <v>0</v>
      </c>
      <c r="P1276" s="99">
        <f>O1276*H1276</f>
        <v>0</v>
      </c>
      <c r="Q1276" s="99">
        <v>0</v>
      </c>
      <c r="R1276" s="100">
        <f>Q1276*H1276</f>
        <v>0</v>
      </c>
      <c r="AP1276" s="101" t="s">
        <v>106</v>
      </c>
      <c r="AR1276" s="101" t="s">
        <v>102</v>
      </c>
      <c r="AS1276" s="101" t="s">
        <v>72</v>
      </c>
      <c r="AW1276" s="11" t="s">
        <v>107</v>
      </c>
      <c r="BC1276" s="102" t="e">
        <f>IF(L1276="základní",#REF!,0)</f>
        <v>#REF!</v>
      </c>
      <c r="BD1276" s="102">
        <f>IF(L1276="snížená",#REF!,0)</f>
        <v>0</v>
      </c>
      <c r="BE1276" s="102">
        <f>IF(L1276="zákl. přenesená",#REF!,0)</f>
        <v>0</v>
      </c>
      <c r="BF1276" s="102">
        <f>IF(L1276="sníž. přenesená",#REF!,0)</f>
        <v>0</v>
      </c>
      <c r="BG1276" s="102">
        <f>IF(L1276="nulová",#REF!,0)</f>
        <v>0</v>
      </c>
      <c r="BH1276" s="11" t="s">
        <v>80</v>
      </c>
      <c r="BI1276" s="102" t="e">
        <f>ROUND(#REF!*H1276,2)</f>
        <v>#REF!</v>
      </c>
      <c r="BJ1276" s="11" t="s">
        <v>106</v>
      </c>
      <c r="BK1276" s="101" t="s">
        <v>4900</v>
      </c>
    </row>
    <row r="1277" spans="2:63" s="1" customFormat="1" ht="55.5" customHeight="1">
      <c r="B1277" s="90"/>
      <c r="C1277" s="91" t="s">
        <v>4901</v>
      </c>
      <c r="D1277" s="91" t="s">
        <v>102</v>
      </c>
      <c r="E1277" s="92" t="s">
        <v>4902</v>
      </c>
      <c r="F1277" s="93" t="s">
        <v>4903</v>
      </c>
      <c r="G1277" s="94" t="s">
        <v>148</v>
      </c>
      <c r="H1277" s="95">
        <v>100</v>
      </c>
      <c r="I1277" s="96"/>
      <c r="J1277" s="25"/>
      <c r="K1277" s="97" t="s">
        <v>3</v>
      </c>
      <c r="L1277" s="98" t="s">
        <v>43</v>
      </c>
      <c r="N1277" s="99">
        <f>M1277*H1277</f>
        <v>0</v>
      </c>
      <c r="O1277" s="99">
        <v>0</v>
      </c>
      <c r="P1277" s="99">
        <f>O1277*H1277</f>
        <v>0</v>
      </c>
      <c r="Q1277" s="99">
        <v>0</v>
      </c>
      <c r="R1277" s="100">
        <f>Q1277*H1277</f>
        <v>0</v>
      </c>
      <c r="AP1277" s="101" t="s">
        <v>106</v>
      </c>
      <c r="AR1277" s="101" t="s">
        <v>102</v>
      </c>
      <c r="AS1277" s="101" t="s">
        <v>72</v>
      </c>
      <c r="AW1277" s="11" t="s">
        <v>107</v>
      </c>
      <c r="BC1277" s="102" t="e">
        <f>IF(L1277="základní",#REF!,0)</f>
        <v>#REF!</v>
      </c>
      <c r="BD1277" s="102">
        <f>IF(L1277="snížená",#REF!,0)</f>
        <v>0</v>
      </c>
      <c r="BE1277" s="102">
        <f>IF(L1277="zákl. přenesená",#REF!,0)</f>
        <v>0</v>
      </c>
      <c r="BF1277" s="102">
        <f>IF(L1277="sníž. přenesená",#REF!,0)</f>
        <v>0</v>
      </c>
      <c r="BG1277" s="102">
        <f>IF(L1277="nulová",#REF!,0)</f>
        <v>0</v>
      </c>
      <c r="BH1277" s="11" t="s">
        <v>80</v>
      </c>
      <c r="BI1277" s="102" t="e">
        <f>ROUND(#REF!*H1277,2)</f>
        <v>#REF!</v>
      </c>
      <c r="BJ1277" s="11" t="s">
        <v>106</v>
      </c>
      <c r="BK1277" s="101" t="s">
        <v>4904</v>
      </c>
    </row>
    <row r="1278" spans="2:63" s="1" customFormat="1" ht="55.5" customHeight="1">
      <c r="B1278" s="90"/>
      <c r="C1278" s="91" t="s">
        <v>4905</v>
      </c>
      <c r="D1278" s="91" t="s">
        <v>102</v>
      </c>
      <c r="E1278" s="92" t="s">
        <v>4906</v>
      </c>
      <c r="F1278" s="93" t="s">
        <v>4907</v>
      </c>
      <c r="G1278" s="94" t="s">
        <v>111</v>
      </c>
      <c r="H1278" s="95">
        <v>30</v>
      </c>
      <c r="I1278" s="96"/>
      <c r="J1278" s="25"/>
      <c r="K1278" s="97" t="s">
        <v>3</v>
      </c>
      <c r="L1278" s="98" t="s">
        <v>43</v>
      </c>
      <c r="N1278" s="99">
        <f>M1278*H1278</f>
        <v>0</v>
      </c>
      <c r="O1278" s="99">
        <v>0</v>
      </c>
      <c r="P1278" s="99">
        <f>O1278*H1278</f>
        <v>0</v>
      </c>
      <c r="Q1278" s="99">
        <v>0</v>
      </c>
      <c r="R1278" s="100">
        <f>Q1278*H1278</f>
        <v>0</v>
      </c>
      <c r="AP1278" s="101" t="s">
        <v>106</v>
      </c>
      <c r="AR1278" s="101" t="s">
        <v>102</v>
      </c>
      <c r="AS1278" s="101" t="s">
        <v>72</v>
      </c>
      <c r="AW1278" s="11" t="s">
        <v>107</v>
      </c>
      <c r="BC1278" s="102" t="e">
        <f>IF(L1278="základní",#REF!,0)</f>
        <v>#REF!</v>
      </c>
      <c r="BD1278" s="102">
        <f>IF(L1278="snížená",#REF!,0)</f>
        <v>0</v>
      </c>
      <c r="BE1278" s="102">
        <f>IF(L1278="zákl. přenesená",#REF!,0)</f>
        <v>0</v>
      </c>
      <c r="BF1278" s="102">
        <f>IF(L1278="sníž. přenesená",#REF!,0)</f>
        <v>0</v>
      </c>
      <c r="BG1278" s="102">
        <f>IF(L1278="nulová",#REF!,0)</f>
        <v>0</v>
      </c>
      <c r="BH1278" s="11" t="s">
        <v>80</v>
      </c>
      <c r="BI1278" s="102" t="e">
        <f>ROUND(#REF!*H1278,2)</f>
        <v>#REF!</v>
      </c>
      <c r="BJ1278" s="11" t="s">
        <v>106</v>
      </c>
      <c r="BK1278" s="101" t="s">
        <v>4908</v>
      </c>
    </row>
    <row r="1279" spans="2:63" s="1" customFormat="1" ht="55.5" customHeight="1">
      <c r="B1279" s="90"/>
      <c r="C1279" s="91" t="s">
        <v>4909</v>
      </c>
      <c r="D1279" s="91" t="s">
        <v>102</v>
      </c>
      <c r="E1279" s="92" t="s">
        <v>4910</v>
      </c>
      <c r="F1279" s="93" t="s">
        <v>4911</v>
      </c>
      <c r="G1279" s="94" t="s">
        <v>111</v>
      </c>
      <c r="H1279" s="95">
        <v>30</v>
      </c>
      <c r="I1279" s="96"/>
      <c r="J1279" s="25"/>
      <c r="K1279" s="97" t="s">
        <v>3</v>
      </c>
      <c r="L1279" s="98" t="s">
        <v>43</v>
      </c>
      <c r="N1279" s="99">
        <f>M1279*H1279</f>
        <v>0</v>
      </c>
      <c r="O1279" s="99">
        <v>0</v>
      </c>
      <c r="P1279" s="99">
        <f>O1279*H1279</f>
        <v>0</v>
      </c>
      <c r="Q1279" s="99">
        <v>0</v>
      </c>
      <c r="R1279" s="100">
        <f>Q1279*H1279</f>
        <v>0</v>
      </c>
      <c r="AP1279" s="101" t="s">
        <v>106</v>
      </c>
      <c r="AR1279" s="101" t="s">
        <v>102</v>
      </c>
      <c r="AS1279" s="101" t="s">
        <v>72</v>
      </c>
      <c r="AW1279" s="11" t="s">
        <v>107</v>
      </c>
      <c r="BC1279" s="102" t="e">
        <f>IF(L1279="základní",#REF!,0)</f>
        <v>#REF!</v>
      </c>
      <c r="BD1279" s="102">
        <f>IF(L1279="snížená",#REF!,0)</f>
        <v>0</v>
      </c>
      <c r="BE1279" s="102">
        <f>IF(L1279="zákl. přenesená",#REF!,0)</f>
        <v>0</v>
      </c>
      <c r="BF1279" s="102">
        <f>IF(L1279="sníž. přenesená",#REF!,0)</f>
        <v>0</v>
      </c>
      <c r="BG1279" s="102">
        <f>IF(L1279="nulová",#REF!,0)</f>
        <v>0</v>
      </c>
      <c r="BH1279" s="11" t="s">
        <v>80</v>
      </c>
      <c r="BI1279" s="102" t="e">
        <f>ROUND(#REF!*H1279,2)</f>
        <v>#REF!</v>
      </c>
      <c r="BJ1279" s="11" t="s">
        <v>106</v>
      </c>
      <c r="BK1279" s="101" t="s">
        <v>4912</v>
      </c>
    </row>
    <row r="1280" spans="2:63" s="1" customFormat="1" ht="33" customHeight="1">
      <c r="B1280" s="90"/>
      <c r="C1280" s="91" t="s">
        <v>4913</v>
      </c>
      <c r="D1280" s="91" t="s">
        <v>102</v>
      </c>
      <c r="E1280" s="92" t="s">
        <v>4914</v>
      </c>
      <c r="F1280" s="93" t="s">
        <v>4915</v>
      </c>
      <c r="G1280" s="94" t="s">
        <v>148</v>
      </c>
      <c r="H1280" s="95">
        <v>100</v>
      </c>
      <c r="I1280" s="96"/>
      <c r="J1280" s="25"/>
      <c r="K1280" s="97" t="s">
        <v>3</v>
      </c>
      <c r="L1280" s="98" t="s">
        <v>43</v>
      </c>
      <c r="N1280" s="99">
        <f>M1280*H1280</f>
        <v>0</v>
      </c>
      <c r="O1280" s="99">
        <v>0</v>
      </c>
      <c r="P1280" s="99">
        <f>O1280*H1280</f>
        <v>0</v>
      </c>
      <c r="Q1280" s="99">
        <v>0</v>
      </c>
      <c r="R1280" s="100">
        <f>Q1280*H1280</f>
        <v>0</v>
      </c>
      <c r="AP1280" s="101" t="s">
        <v>106</v>
      </c>
      <c r="AR1280" s="101" t="s">
        <v>102</v>
      </c>
      <c r="AS1280" s="101" t="s">
        <v>72</v>
      </c>
      <c r="AW1280" s="11" t="s">
        <v>107</v>
      </c>
      <c r="BC1280" s="102" t="e">
        <f>IF(L1280="základní",#REF!,0)</f>
        <v>#REF!</v>
      </c>
      <c r="BD1280" s="102">
        <f>IF(L1280="snížená",#REF!,0)</f>
        <v>0</v>
      </c>
      <c r="BE1280" s="102">
        <f>IF(L1280="zákl. přenesená",#REF!,0)</f>
        <v>0</v>
      </c>
      <c r="BF1280" s="102">
        <f>IF(L1280="sníž. přenesená",#REF!,0)</f>
        <v>0</v>
      </c>
      <c r="BG1280" s="102">
        <f>IF(L1280="nulová",#REF!,0)</f>
        <v>0</v>
      </c>
      <c r="BH1280" s="11" t="s">
        <v>80</v>
      </c>
      <c r="BI1280" s="102" t="e">
        <f>ROUND(#REF!*H1280,2)</f>
        <v>#REF!</v>
      </c>
      <c r="BJ1280" s="11" t="s">
        <v>106</v>
      </c>
      <c r="BK1280" s="101" t="s">
        <v>4916</v>
      </c>
    </row>
    <row r="1281" spans="2:63" s="1" customFormat="1" ht="33" customHeight="1">
      <c r="B1281" s="90"/>
      <c r="C1281" s="91" t="s">
        <v>4917</v>
      </c>
      <c r="D1281" s="91" t="s">
        <v>102</v>
      </c>
      <c r="E1281" s="92" t="s">
        <v>4918</v>
      </c>
      <c r="F1281" s="93" t="s">
        <v>4919</v>
      </c>
      <c r="G1281" s="94" t="s">
        <v>148</v>
      </c>
      <c r="H1281" s="95">
        <v>100</v>
      </c>
      <c r="I1281" s="96"/>
      <c r="J1281" s="25"/>
      <c r="K1281" s="97" t="s">
        <v>3</v>
      </c>
      <c r="L1281" s="98" t="s">
        <v>43</v>
      </c>
      <c r="N1281" s="99">
        <f>M1281*H1281</f>
        <v>0</v>
      </c>
      <c r="O1281" s="99">
        <v>0</v>
      </c>
      <c r="P1281" s="99">
        <f>O1281*H1281</f>
        <v>0</v>
      </c>
      <c r="Q1281" s="99">
        <v>0</v>
      </c>
      <c r="R1281" s="100">
        <f>Q1281*H1281</f>
        <v>0</v>
      </c>
      <c r="AP1281" s="101" t="s">
        <v>106</v>
      </c>
      <c r="AR1281" s="101" t="s">
        <v>102</v>
      </c>
      <c r="AS1281" s="101" t="s">
        <v>72</v>
      </c>
      <c r="AW1281" s="11" t="s">
        <v>107</v>
      </c>
      <c r="BC1281" s="102" t="e">
        <f>IF(L1281="základní",#REF!,0)</f>
        <v>#REF!</v>
      </c>
      <c r="BD1281" s="102">
        <f>IF(L1281="snížená",#REF!,0)</f>
        <v>0</v>
      </c>
      <c r="BE1281" s="102">
        <f>IF(L1281="zákl. přenesená",#REF!,0)</f>
        <v>0</v>
      </c>
      <c r="BF1281" s="102">
        <f>IF(L1281="sníž. přenesená",#REF!,0)</f>
        <v>0</v>
      </c>
      <c r="BG1281" s="102">
        <f>IF(L1281="nulová",#REF!,0)</f>
        <v>0</v>
      </c>
      <c r="BH1281" s="11" t="s">
        <v>80</v>
      </c>
      <c r="BI1281" s="102" t="e">
        <f>ROUND(#REF!*H1281,2)</f>
        <v>#REF!</v>
      </c>
      <c r="BJ1281" s="11" t="s">
        <v>106</v>
      </c>
      <c r="BK1281" s="101" t="s">
        <v>4920</v>
      </c>
    </row>
    <row r="1282" spans="2:63" s="1" customFormat="1" ht="33" customHeight="1">
      <c r="B1282" s="90"/>
      <c r="C1282" s="91" t="s">
        <v>4921</v>
      </c>
      <c r="D1282" s="91" t="s">
        <v>102</v>
      </c>
      <c r="E1282" s="92" t="s">
        <v>4922</v>
      </c>
      <c r="F1282" s="93" t="s">
        <v>4923</v>
      </c>
      <c r="G1282" s="94" t="s">
        <v>148</v>
      </c>
      <c r="H1282" s="95">
        <v>100</v>
      </c>
      <c r="I1282" s="96"/>
      <c r="J1282" s="25"/>
      <c r="K1282" s="97" t="s">
        <v>3</v>
      </c>
      <c r="L1282" s="98" t="s">
        <v>43</v>
      </c>
      <c r="N1282" s="99">
        <f>M1282*H1282</f>
        <v>0</v>
      </c>
      <c r="O1282" s="99">
        <v>0</v>
      </c>
      <c r="P1282" s="99">
        <f>O1282*H1282</f>
        <v>0</v>
      </c>
      <c r="Q1282" s="99">
        <v>0</v>
      </c>
      <c r="R1282" s="100">
        <f>Q1282*H1282</f>
        <v>0</v>
      </c>
      <c r="AP1282" s="101" t="s">
        <v>106</v>
      </c>
      <c r="AR1282" s="101" t="s">
        <v>102</v>
      </c>
      <c r="AS1282" s="101" t="s">
        <v>72</v>
      </c>
      <c r="AW1282" s="11" t="s">
        <v>107</v>
      </c>
      <c r="BC1282" s="102" t="e">
        <f>IF(L1282="základní",#REF!,0)</f>
        <v>#REF!</v>
      </c>
      <c r="BD1282" s="102">
        <f>IF(L1282="snížená",#REF!,0)</f>
        <v>0</v>
      </c>
      <c r="BE1282" s="102">
        <f>IF(L1282="zákl. přenesená",#REF!,0)</f>
        <v>0</v>
      </c>
      <c r="BF1282" s="102">
        <f>IF(L1282="sníž. přenesená",#REF!,0)</f>
        <v>0</v>
      </c>
      <c r="BG1282" s="102">
        <f>IF(L1282="nulová",#REF!,0)</f>
        <v>0</v>
      </c>
      <c r="BH1282" s="11" t="s">
        <v>80</v>
      </c>
      <c r="BI1282" s="102" t="e">
        <f>ROUND(#REF!*H1282,2)</f>
        <v>#REF!</v>
      </c>
      <c r="BJ1282" s="11" t="s">
        <v>106</v>
      </c>
      <c r="BK1282" s="101" t="s">
        <v>4924</v>
      </c>
    </row>
    <row r="1283" spans="2:63" s="1" customFormat="1" ht="33" customHeight="1">
      <c r="B1283" s="90"/>
      <c r="C1283" s="91" t="s">
        <v>4925</v>
      </c>
      <c r="D1283" s="91" t="s">
        <v>102</v>
      </c>
      <c r="E1283" s="92" t="s">
        <v>4926</v>
      </c>
      <c r="F1283" s="93" t="s">
        <v>4927</v>
      </c>
      <c r="G1283" s="94" t="s">
        <v>148</v>
      </c>
      <c r="H1283" s="95">
        <v>100</v>
      </c>
      <c r="I1283" s="96"/>
      <c r="J1283" s="25"/>
      <c r="K1283" s="97" t="s">
        <v>3</v>
      </c>
      <c r="L1283" s="98" t="s">
        <v>43</v>
      </c>
      <c r="N1283" s="99">
        <f>M1283*H1283</f>
        <v>0</v>
      </c>
      <c r="O1283" s="99">
        <v>0</v>
      </c>
      <c r="P1283" s="99">
        <f>O1283*H1283</f>
        <v>0</v>
      </c>
      <c r="Q1283" s="99">
        <v>0</v>
      </c>
      <c r="R1283" s="100">
        <f>Q1283*H1283</f>
        <v>0</v>
      </c>
      <c r="AP1283" s="101" t="s">
        <v>106</v>
      </c>
      <c r="AR1283" s="101" t="s">
        <v>102</v>
      </c>
      <c r="AS1283" s="101" t="s">
        <v>72</v>
      </c>
      <c r="AW1283" s="11" t="s">
        <v>107</v>
      </c>
      <c r="BC1283" s="102" t="e">
        <f>IF(L1283="základní",#REF!,0)</f>
        <v>#REF!</v>
      </c>
      <c r="BD1283" s="102">
        <f>IF(L1283="snížená",#REF!,0)</f>
        <v>0</v>
      </c>
      <c r="BE1283" s="102">
        <f>IF(L1283="zákl. přenesená",#REF!,0)</f>
        <v>0</v>
      </c>
      <c r="BF1283" s="102">
        <f>IF(L1283="sníž. přenesená",#REF!,0)</f>
        <v>0</v>
      </c>
      <c r="BG1283" s="102">
        <f>IF(L1283="nulová",#REF!,0)</f>
        <v>0</v>
      </c>
      <c r="BH1283" s="11" t="s">
        <v>80</v>
      </c>
      <c r="BI1283" s="102" t="e">
        <f>ROUND(#REF!*H1283,2)</f>
        <v>#REF!</v>
      </c>
      <c r="BJ1283" s="11" t="s">
        <v>106</v>
      </c>
      <c r="BK1283" s="101" t="s">
        <v>4928</v>
      </c>
    </row>
    <row r="1284" spans="2:63" s="1" customFormat="1" ht="37.9" customHeight="1">
      <c r="B1284" s="90"/>
      <c r="C1284" s="91" t="s">
        <v>4929</v>
      </c>
      <c r="D1284" s="91" t="s">
        <v>102</v>
      </c>
      <c r="E1284" s="92" t="s">
        <v>4930</v>
      </c>
      <c r="F1284" s="93" t="s">
        <v>4931</v>
      </c>
      <c r="G1284" s="94" t="s">
        <v>148</v>
      </c>
      <c r="H1284" s="95">
        <v>100</v>
      </c>
      <c r="I1284" s="96"/>
      <c r="J1284" s="25"/>
      <c r="K1284" s="97" t="s">
        <v>3</v>
      </c>
      <c r="L1284" s="98" t="s">
        <v>43</v>
      </c>
      <c r="N1284" s="99">
        <f>M1284*H1284</f>
        <v>0</v>
      </c>
      <c r="O1284" s="99">
        <v>0</v>
      </c>
      <c r="P1284" s="99">
        <f>O1284*H1284</f>
        <v>0</v>
      </c>
      <c r="Q1284" s="99">
        <v>0</v>
      </c>
      <c r="R1284" s="100">
        <f>Q1284*H1284</f>
        <v>0</v>
      </c>
      <c r="AP1284" s="101" t="s">
        <v>106</v>
      </c>
      <c r="AR1284" s="101" t="s">
        <v>102</v>
      </c>
      <c r="AS1284" s="101" t="s">
        <v>72</v>
      </c>
      <c r="AW1284" s="11" t="s">
        <v>107</v>
      </c>
      <c r="BC1284" s="102" t="e">
        <f>IF(L1284="základní",#REF!,0)</f>
        <v>#REF!</v>
      </c>
      <c r="BD1284" s="102">
        <f>IF(L1284="snížená",#REF!,0)</f>
        <v>0</v>
      </c>
      <c r="BE1284" s="102">
        <f>IF(L1284="zákl. přenesená",#REF!,0)</f>
        <v>0</v>
      </c>
      <c r="BF1284" s="102">
        <f>IF(L1284="sníž. přenesená",#REF!,0)</f>
        <v>0</v>
      </c>
      <c r="BG1284" s="102">
        <f>IF(L1284="nulová",#REF!,0)</f>
        <v>0</v>
      </c>
      <c r="BH1284" s="11" t="s">
        <v>80</v>
      </c>
      <c r="BI1284" s="102" t="e">
        <f>ROUND(#REF!*H1284,2)</f>
        <v>#REF!</v>
      </c>
      <c r="BJ1284" s="11" t="s">
        <v>106</v>
      </c>
      <c r="BK1284" s="101" t="s">
        <v>4932</v>
      </c>
    </row>
    <row r="1285" spans="2:63" s="1" customFormat="1" ht="37.9" customHeight="1">
      <c r="B1285" s="90"/>
      <c r="C1285" s="91" t="s">
        <v>4933</v>
      </c>
      <c r="D1285" s="91" t="s">
        <v>102</v>
      </c>
      <c r="E1285" s="92" t="s">
        <v>4934</v>
      </c>
      <c r="F1285" s="93" t="s">
        <v>4935</v>
      </c>
      <c r="G1285" s="94" t="s">
        <v>148</v>
      </c>
      <c r="H1285" s="95">
        <v>100</v>
      </c>
      <c r="I1285" s="96"/>
      <c r="J1285" s="25"/>
      <c r="K1285" s="97" t="s">
        <v>3</v>
      </c>
      <c r="L1285" s="98" t="s">
        <v>43</v>
      </c>
      <c r="N1285" s="99">
        <f>M1285*H1285</f>
        <v>0</v>
      </c>
      <c r="O1285" s="99">
        <v>0</v>
      </c>
      <c r="P1285" s="99">
        <f>O1285*H1285</f>
        <v>0</v>
      </c>
      <c r="Q1285" s="99">
        <v>0</v>
      </c>
      <c r="R1285" s="100">
        <f>Q1285*H1285</f>
        <v>0</v>
      </c>
      <c r="AP1285" s="101" t="s">
        <v>106</v>
      </c>
      <c r="AR1285" s="101" t="s">
        <v>102</v>
      </c>
      <c r="AS1285" s="101" t="s">
        <v>72</v>
      </c>
      <c r="AW1285" s="11" t="s">
        <v>107</v>
      </c>
      <c r="BC1285" s="102" t="e">
        <f>IF(L1285="základní",#REF!,0)</f>
        <v>#REF!</v>
      </c>
      <c r="BD1285" s="102">
        <f>IF(L1285="snížená",#REF!,0)</f>
        <v>0</v>
      </c>
      <c r="BE1285" s="102">
        <f>IF(L1285="zákl. přenesená",#REF!,0)</f>
        <v>0</v>
      </c>
      <c r="BF1285" s="102">
        <f>IF(L1285="sníž. přenesená",#REF!,0)</f>
        <v>0</v>
      </c>
      <c r="BG1285" s="102">
        <f>IF(L1285="nulová",#REF!,0)</f>
        <v>0</v>
      </c>
      <c r="BH1285" s="11" t="s">
        <v>80</v>
      </c>
      <c r="BI1285" s="102" t="e">
        <f>ROUND(#REF!*H1285,2)</f>
        <v>#REF!</v>
      </c>
      <c r="BJ1285" s="11" t="s">
        <v>106</v>
      </c>
      <c r="BK1285" s="101" t="s">
        <v>4936</v>
      </c>
    </row>
    <row r="1286" spans="2:63" s="1" customFormat="1" ht="37.9" customHeight="1">
      <c r="B1286" s="90"/>
      <c r="C1286" s="91" t="s">
        <v>4937</v>
      </c>
      <c r="D1286" s="91" t="s">
        <v>102</v>
      </c>
      <c r="E1286" s="92" t="s">
        <v>4938</v>
      </c>
      <c r="F1286" s="93" t="s">
        <v>4939</v>
      </c>
      <c r="G1286" s="94" t="s">
        <v>148</v>
      </c>
      <c r="H1286" s="95">
        <v>100</v>
      </c>
      <c r="I1286" s="96"/>
      <c r="J1286" s="25"/>
      <c r="K1286" s="97" t="s">
        <v>3</v>
      </c>
      <c r="L1286" s="98" t="s">
        <v>43</v>
      </c>
      <c r="N1286" s="99">
        <f>M1286*H1286</f>
        <v>0</v>
      </c>
      <c r="O1286" s="99">
        <v>0</v>
      </c>
      <c r="P1286" s="99">
        <f>O1286*H1286</f>
        <v>0</v>
      </c>
      <c r="Q1286" s="99">
        <v>0</v>
      </c>
      <c r="R1286" s="100">
        <f>Q1286*H1286</f>
        <v>0</v>
      </c>
      <c r="AP1286" s="101" t="s">
        <v>106</v>
      </c>
      <c r="AR1286" s="101" t="s">
        <v>102</v>
      </c>
      <c r="AS1286" s="101" t="s">
        <v>72</v>
      </c>
      <c r="AW1286" s="11" t="s">
        <v>107</v>
      </c>
      <c r="BC1286" s="102" t="e">
        <f>IF(L1286="základní",#REF!,0)</f>
        <v>#REF!</v>
      </c>
      <c r="BD1286" s="102">
        <f>IF(L1286="snížená",#REF!,0)</f>
        <v>0</v>
      </c>
      <c r="BE1286" s="102">
        <f>IF(L1286="zákl. přenesená",#REF!,0)</f>
        <v>0</v>
      </c>
      <c r="BF1286" s="102">
        <f>IF(L1286="sníž. přenesená",#REF!,0)</f>
        <v>0</v>
      </c>
      <c r="BG1286" s="102">
        <f>IF(L1286="nulová",#REF!,0)</f>
        <v>0</v>
      </c>
      <c r="BH1286" s="11" t="s">
        <v>80</v>
      </c>
      <c r="BI1286" s="102" t="e">
        <f>ROUND(#REF!*H1286,2)</f>
        <v>#REF!</v>
      </c>
      <c r="BJ1286" s="11" t="s">
        <v>106</v>
      </c>
      <c r="BK1286" s="101" t="s">
        <v>4940</v>
      </c>
    </row>
    <row r="1287" spans="2:63" s="1" customFormat="1" ht="37.9" customHeight="1">
      <c r="B1287" s="90"/>
      <c r="C1287" s="91" t="s">
        <v>4941</v>
      </c>
      <c r="D1287" s="91" t="s">
        <v>102</v>
      </c>
      <c r="E1287" s="92" t="s">
        <v>4942</v>
      </c>
      <c r="F1287" s="93" t="s">
        <v>4943</v>
      </c>
      <c r="G1287" s="94" t="s">
        <v>148</v>
      </c>
      <c r="H1287" s="95">
        <v>100</v>
      </c>
      <c r="I1287" s="96"/>
      <c r="J1287" s="25"/>
      <c r="K1287" s="97" t="s">
        <v>3</v>
      </c>
      <c r="L1287" s="98" t="s">
        <v>43</v>
      </c>
      <c r="N1287" s="99">
        <f>M1287*H1287</f>
        <v>0</v>
      </c>
      <c r="O1287" s="99">
        <v>0</v>
      </c>
      <c r="P1287" s="99">
        <f>O1287*H1287</f>
        <v>0</v>
      </c>
      <c r="Q1287" s="99">
        <v>0</v>
      </c>
      <c r="R1287" s="100">
        <f>Q1287*H1287</f>
        <v>0</v>
      </c>
      <c r="AP1287" s="101" t="s">
        <v>106</v>
      </c>
      <c r="AR1287" s="101" t="s">
        <v>102</v>
      </c>
      <c r="AS1287" s="101" t="s">
        <v>72</v>
      </c>
      <c r="AW1287" s="11" t="s">
        <v>107</v>
      </c>
      <c r="BC1287" s="102" t="e">
        <f>IF(L1287="základní",#REF!,0)</f>
        <v>#REF!</v>
      </c>
      <c r="BD1287" s="102">
        <f>IF(L1287="snížená",#REF!,0)</f>
        <v>0</v>
      </c>
      <c r="BE1287" s="102">
        <f>IF(L1287="zákl. přenesená",#REF!,0)</f>
        <v>0</v>
      </c>
      <c r="BF1287" s="102">
        <f>IF(L1287="sníž. přenesená",#REF!,0)</f>
        <v>0</v>
      </c>
      <c r="BG1287" s="102">
        <f>IF(L1287="nulová",#REF!,0)</f>
        <v>0</v>
      </c>
      <c r="BH1287" s="11" t="s">
        <v>80</v>
      </c>
      <c r="BI1287" s="102" t="e">
        <f>ROUND(#REF!*H1287,2)</f>
        <v>#REF!</v>
      </c>
      <c r="BJ1287" s="11" t="s">
        <v>106</v>
      </c>
      <c r="BK1287" s="101" t="s">
        <v>4944</v>
      </c>
    </row>
    <row r="1288" spans="2:63" s="1" customFormat="1" ht="33" customHeight="1">
      <c r="B1288" s="90"/>
      <c r="C1288" s="91" t="s">
        <v>4945</v>
      </c>
      <c r="D1288" s="91" t="s">
        <v>102</v>
      </c>
      <c r="E1288" s="92" t="s">
        <v>4946</v>
      </c>
      <c r="F1288" s="93" t="s">
        <v>4947</v>
      </c>
      <c r="G1288" s="94" t="s">
        <v>111</v>
      </c>
      <c r="H1288" s="95">
        <v>30</v>
      </c>
      <c r="I1288" s="96"/>
      <c r="J1288" s="25"/>
      <c r="K1288" s="97" t="s">
        <v>3</v>
      </c>
      <c r="L1288" s="98" t="s">
        <v>43</v>
      </c>
      <c r="N1288" s="99">
        <f>M1288*H1288</f>
        <v>0</v>
      </c>
      <c r="O1288" s="99">
        <v>0</v>
      </c>
      <c r="P1288" s="99">
        <f>O1288*H1288</f>
        <v>0</v>
      </c>
      <c r="Q1288" s="99">
        <v>0</v>
      </c>
      <c r="R1288" s="100">
        <f>Q1288*H1288</f>
        <v>0</v>
      </c>
      <c r="AP1288" s="101" t="s">
        <v>106</v>
      </c>
      <c r="AR1288" s="101" t="s">
        <v>102</v>
      </c>
      <c r="AS1288" s="101" t="s">
        <v>72</v>
      </c>
      <c r="AW1288" s="11" t="s">
        <v>107</v>
      </c>
      <c r="BC1288" s="102" t="e">
        <f>IF(L1288="základní",#REF!,0)</f>
        <v>#REF!</v>
      </c>
      <c r="BD1288" s="102">
        <f>IF(L1288="snížená",#REF!,0)</f>
        <v>0</v>
      </c>
      <c r="BE1288" s="102">
        <f>IF(L1288="zákl. přenesená",#REF!,0)</f>
        <v>0</v>
      </c>
      <c r="BF1288" s="102">
        <f>IF(L1288="sníž. přenesená",#REF!,0)</f>
        <v>0</v>
      </c>
      <c r="BG1288" s="102">
        <f>IF(L1288="nulová",#REF!,0)</f>
        <v>0</v>
      </c>
      <c r="BH1288" s="11" t="s">
        <v>80</v>
      </c>
      <c r="BI1288" s="102" t="e">
        <f>ROUND(#REF!*H1288,2)</f>
        <v>#REF!</v>
      </c>
      <c r="BJ1288" s="11" t="s">
        <v>106</v>
      </c>
      <c r="BK1288" s="101" t="s">
        <v>4948</v>
      </c>
    </row>
    <row r="1289" spans="2:63" s="1" customFormat="1" ht="37.9" customHeight="1">
      <c r="B1289" s="90"/>
      <c r="C1289" s="91" t="s">
        <v>4949</v>
      </c>
      <c r="D1289" s="91" t="s">
        <v>102</v>
      </c>
      <c r="E1289" s="92" t="s">
        <v>4950</v>
      </c>
      <c r="F1289" s="93" t="s">
        <v>4951</v>
      </c>
      <c r="G1289" s="94" t="s">
        <v>111</v>
      </c>
      <c r="H1289" s="95">
        <v>30</v>
      </c>
      <c r="I1289" s="96"/>
      <c r="J1289" s="25"/>
      <c r="K1289" s="97" t="s">
        <v>3</v>
      </c>
      <c r="L1289" s="98" t="s">
        <v>43</v>
      </c>
      <c r="N1289" s="99">
        <f>M1289*H1289</f>
        <v>0</v>
      </c>
      <c r="O1289" s="99">
        <v>0</v>
      </c>
      <c r="P1289" s="99">
        <f>O1289*H1289</f>
        <v>0</v>
      </c>
      <c r="Q1289" s="99">
        <v>0</v>
      </c>
      <c r="R1289" s="100">
        <f>Q1289*H1289</f>
        <v>0</v>
      </c>
      <c r="AP1289" s="101" t="s">
        <v>106</v>
      </c>
      <c r="AR1289" s="101" t="s">
        <v>102</v>
      </c>
      <c r="AS1289" s="101" t="s">
        <v>72</v>
      </c>
      <c r="AW1289" s="11" t="s">
        <v>107</v>
      </c>
      <c r="BC1289" s="102" t="e">
        <f>IF(L1289="základní",#REF!,0)</f>
        <v>#REF!</v>
      </c>
      <c r="BD1289" s="102">
        <f>IF(L1289="snížená",#REF!,0)</f>
        <v>0</v>
      </c>
      <c r="BE1289" s="102">
        <f>IF(L1289="zákl. přenesená",#REF!,0)</f>
        <v>0</v>
      </c>
      <c r="BF1289" s="102">
        <f>IF(L1289="sníž. přenesená",#REF!,0)</f>
        <v>0</v>
      </c>
      <c r="BG1289" s="102">
        <f>IF(L1289="nulová",#REF!,0)</f>
        <v>0</v>
      </c>
      <c r="BH1289" s="11" t="s">
        <v>80</v>
      </c>
      <c r="BI1289" s="102" t="e">
        <f>ROUND(#REF!*H1289,2)</f>
        <v>#REF!</v>
      </c>
      <c r="BJ1289" s="11" t="s">
        <v>106</v>
      </c>
      <c r="BK1289" s="101" t="s">
        <v>4952</v>
      </c>
    </row>
    <row r="1290" spans="2:63" s="1" customFormat="1" ht="49.15" customHeight="1">
      <c r="B1290" s="90"/>
      <c r="C1290" s="91" t="s">
        <v>4953</v>
      </c>
      <c r="D1290" s="91" t="s">
        <v>102</v>
      </c>
      <c r="E1290" s="92" t="s">
        <v>4954</v>
      </c>
      <c r="F1290" s="93" t="s">
        <v>4955</v>
      </c>
      <c r="G1290" s="94" t="s">
        <v>148</v>
      </c>
      <c r="H1290" s="95">
        <v>100</v>
      </c>
      <c r="I1290" s="96"/>
      <c r="J1290" s="25"/>
      <c r="K1290" s="97" t="s">
        <v>3</v>
      </c>
      <c r="L1290" s="98" t="s">
        <v>43</v>
      </c>
      <c r="N1290" s="99">
        <f>M1290*H1290</f>
        <v>0</v>
      </c>
      <c r="O1290" s="99">
        <v>0</v>
      </c>
      <c r="P1290" s="99">
        <f>O1290*H1290</f>
        <v>0</v>
      </c>
      <c r="Q1290" s="99">
        <v>0</v>
      </c>
      <c r="R1290" s="100">
        <f>Q1290*H1290</f>
        <v>0</v>
      </c>
      <c r="AP1290" s="101" t="s">
        <v>106</v>
      </c>
      <c r="AR1290" s="101" t="s">
        <v>102</v>
      </c>
      <c r="AS1290" s="101" t="s">
        <v>72</v>
      </c>
      <c r="AW1290" s="11" t="s">
        <v>107</v>
      </c>
      <c r="BC1290" s="102" t="e">
        <f>IF(L1290="základní",#REF!,0)</f>
        <v>#REF!</v>
      </c>
      <c r="BD1290" s="102">
        <f>IF(L1290="snížená",#REF!,0)</f>
        <v>0</v>
      </c>
      <c r="BE1290" s="102">
        <f>IF(L1290="zákl. přenesená",#REF!,0)</f>
        <v>0</v>
      </c>
      <c r="BF1290" s="102">
        <f>IF(L1290="sníž. přenesená",#REF!,0)</f>
        <v>0</v>
      </c>
      <c r="BG1290" s="102">
        <f>IF(L1290="nulová",#REF!,0)</f>
        <v>0</v>
      </c>
      <c r="BH1290" s="11" t="s">
        <v>80</v>
      </c>
      <c r="BI1290" s="102" t="e">
        <f>ROUND(#REF!*H1290,2)</f>
        <v>#REF!</v>
      </c>
      <c r="BJ1290" s="11" t="s">
        <v>106</v>
      </c>
      <c r="BK1290" s="101" t="s">
        <v>4956</v>
      </c>
    </row>
    <row r="1291" spans="2:63" s="1" customFormat="1" ht="49.15" customHeight="1">
      <c r="B1291" s="90"/>
      <c r="C1291" s="91" t="s">
        <v>4957</v>
      </c>
      <c r="D1291" s="91" t="s">
        <v>102</v>
      </c>
      <c r="E1291" s="92" t="s">
        <v>4958</v>
      </c>
      <c r="F1291" s="93" t="s">
        <v>4959</v>
      </c>
      <c r="G1291" s="94" t="s">
        <v>148</v>
      </c>
      <c r="H1291" s="95">
        <v>100</v>
      </c>
      <c r="I1291" s="96"/>
      <c r="J1291" s="25"/>
      <c r="K1291" s="97" t="s">
        <v>3</v>
      </c>
      <c r="L1291" s="98" t="s">
        <v>43</v>
      </c>
      <c r="N1291" s="99">
        <f>M1291*H1291</f>
        <v>0</v>
      </c>
      <c r="O1291" s="99">
        <v>0</v>
      </c>
      <c r="P1291" s="99">
        <f>O1291*H1291</f>
        <v>0</v>
      </c>
      <c r="Q1291" s="99">
        <v>0</v>
      </c>
      <c r="R1291" s="100">
        <f>Q1291*H1291</f>
        <v>0</v>
      </c>
      <c r="AP1291" s="101" t="s">
        <v>106</v>
      </c>
      <c r="AR1291" s="101" t="s">
        <v>102</v>
      </c>
      <c r="AS1291" s="101" t="s">
        <v>72</v>
      </c>
      <c r="AW1291" s="11" t="s">
        <v>107</v>
      </c>
      <c r="BC1291" s="102" t="e">
        <f>IF(L1291="základní",#REF!,0)</f>
        <v>#REF!</v>
      </c>
      <c r="BD1291" s="102">
        <f>IF(L1291="snížená",#REF!,0)</f>
        <v>0</v>
      </c>
      <c r="BE1291" s="102">
        <f>IF(L1291="zákl. přenesená",#REF!,0)</f>
        <v>0</v>
      </c>
      <c r="BF1291" s="102">
        <f>IF(L1291="sníž. přenesená",#REF!,0)</f>
        <v>0</v>
      </c>
      <c r="BG1291" s="102">
        <f>IF(L1291="nulová",#REF!,0)</f>
        <v>0</v>
      </c>
      <c r="BH1291" s="11" t="s">
        <v>80</v>
      </c>
      <c r="BI1291" s="102" t="e">
        <f>ROUND(#REF!*H1291,2)</f>
        <v>#REF!</v>
      </c>
      <c r="BJ1291" s="11" t="s">
        <v>106</v>
      </c>
      <c r="BK1291" s="101" t="s">
        <v>4960</v>
      </c>
    </row>
    <row r="1292" spans="2:63" s="1" customFormat="1" ht="49.15" customHeight="1">
      <c r="B1292" s="90"/>
      <c r="C1292" s="91" t="s">
        <v>4961</v>
      </c>
      <c r="D1292" s="91" t="s">
        <v>102</v>
      </c>
      <c r="E1292" s="92" t="s">
        <v>4962</v>
      </c>
      <c r="F1292" s="93" t="s">
        <v>4963</v>
      </c>
      <c r="G1292" s="94" t="s">
        <v>148</v>
      </c>
      <c r="H1292" s="95">
        <v>100</v>
      </c>
      <c r="I1292" s="96"/>
      <c r="J1292" s="25"/>
      <c r="K1292" s="97" t="s">
        <v>3</v>
      </c>
      <c r="L1292" s="98" t="s">
        <v>43</v>
      </c>
      <c r="N1292" s="99">
        <f>M1292*H1292</f>
        <v>0</v>
      </c>
      <c r="O1292" s="99">
        <v>0</v>
      </c>
      <c r="P1292" s="99">
        <f>O1292*H1292</f>
        <v>0</v>
      </c>
      <c r="Q1292" s="99">
        <v>0</v>
      </c>
      <c r="R1292" s="100">
        <f>Q1292*H1292</f>
        <v>0</v>
      </c>
      <c r="AP1292" s="101" t="s">
        <v>106</v>
      </c>
      <c r="AR1292" s="101" t="s">
        <v>102</v>
      </c>
      <c r="AS1292" s="101" t="s">
        <v>72</v>
      </c>
      <c r="AW1292" s="11" t="s">
        <v>107</v>
      </c>
      <c r="BC1292" s="102" t="e">
        <f>IF(L1292="základní",#REF!,0)</f>
        <v>#REF!</v>
      </c>
      <c r="BD1292" s="102">
        <f>IF(L1292="snížená",#REF!,0)</f>
        <v>0</v>
      </c>
      <c r="BE1292" s="102">
        <f>IF(L1292="zákl. přenesená",#REF!,0)</f>
        <v>0</v>
      </c>
      <c r="BF1292" s="102">
        <f>IF(L1292="sníž. přenesená",#REF!,0)</f>
        <v>0</v>
      </c>
      <c r="BG1292" s="102">
        <f>IF(L1292="nulová",#REF!,0)</f>
        <v>0</v>
      </c>
      <c r="BH1292" s="11" t="s">
        <v>80</v>
      </c>
      <c r="BI1292" s="102" t="e">
        <f>ROUND(#REF!*H1292,2)</f>
        <v>#REF!</v>
      </c>
      <c r="BJ1292" s="11" t="s">
        <v>106</v>
      </c>
      <c r="BK1292" s="101" t="s">
        <v>4964</v>
      </c>
    </row>
    <row r="1293" spans="2:63" s="1" customFormat="1" ht="49.15" customHeight="1">
      <c r="B1293" s="90"/>
      <c r="C1293" s="91" t="s">
        <v>4965</v>
      </c>
      <c r="D1293" s="91" t="s">
        <v>102</v>
      </c>
      <c r="E1293" s="92" t="s">
        <v>4966</v>
      </c>
      <c r="F1293" s="93" t="s">
        <v>4967</v>
      </c>
      <c r="G1293" s="94" t="s">
        <v>148</v>
      </c>
      <c r="H1293" s="95">
        <v>100</v>
      </c>
      <c r="I1293" s="96"/>
      <c r="J1293" s="25"/>
      <c r="K1293" s="97" t="s">
        <v>3</v>
      </c>
      <c r="L1293" s="98" t="s">
        <v>43</v>
      </c>
      <c r="N1293" s="99">
        <f>M1293*H1293</f>
        <v>0</v>
      </c>
      <c r="O1293" s="99">
        <v>0</v>
      </c>
      <c r="P1293" s="99">
        <f>O1293*H1293</f>
        <v>0</v>
      </c>
      <c r="Q1293" s="99">
        <v>0</v>
      </c>
      <c r="R1293" s="100">
        <f>Q1293*H1293</f>
        <v>0</v>
      </c>
      <c r="AP1293" s="101" t="s">
        <v>106</v>
      </c>
      <c r="AR1293" s="101" t="s">
        <v>102</v>
      </c>
      <c r="AS1293" s="101" t="s">
        <v>72</v>
      </c>
      <c r="AW1293" s="11" t="s">
        <v>107</v>
      </c>
      <c r="BC1293" s="102" t="e">
        <f>IF(L1293="základní",#REF!,0)</f>
        <v>#REF!</v>
      </c>
      <c r="BD1293" s="102">
        <f>IF(L1293="snížená",#REF!,0)</f>
        <v>0</v>
      </c>
      <c r="BE1293" s="102">
        <f>IF(L1293="zákl. přenesená",#REF!,0)</f>
        <v>0</v>
      </c>
      <c r="BF1293" s="102">
        <f>IF(L1293="sníž. přenesená",#REF!,0)</f>
        <v>0</v>
      </c>
      <c r="BG1293" s="102">
        <f>IF(L1293="nulová",#REF!,0)</f>
        <v>0</v>
      </c>
      <c r="BH1293" s="11" t="s">
        <v>80</v>
      </c>
      <c r="BI1293" s="102" t="e">
        <f>ROUND(#REF!*H1293,2)</f>
        <v>#REF!</v>
      </c>
      <c r="BJ1293" s="11" t="s">
        <v>106</v>
      </c>
      <c r="BK1293" s="101" t="s">
        <v>4968</v>
      </c>
    </row>
    <row r="1294" spans="2:63" s="1" customFormat="1" ht="55.5" customHeight="1">
      <c r="B1294" s="90"/>
      <c r="C1294" s="91" t="s">
        <v>4969</v>
      </c>
      <c r="D1294" s="91" t="s">
        <v>102</v>
      </c>
      <c r="E1294" s="92" t="s">
        <v>4970</v>
      </c>
      <c r="F1294" s="93" t="s">
        <v>4971</v>
      </c>
      <c r="G1294" s="94" t="s">
        <v>148</v>
      </c>
      <c r="H1294" s="95">
        <v>100</v>
      </c>
      <c r="I1294" s="96"/>
      <c r="J1294" s="25"/>
      <c r="K1294" s="97" t="s">
        <v>3</v>
      </c>
      <c r="L1294" s="98" t="s">
        <v>43</v>
      </c>
      <c r="N1294" s="99">
        <f>M1294*H1294</f>
        <v>0</v>
      </c>
      <c r="O1294" s="99">
        <v>0</v>
      </c>
      <c r="P1294" s="99">
        <f>O1294*H1294</f>
        <v>0</v>
      </c>
      <c r="Q1294" s="99">
        <v>0</v>
      </c>
      <c r="R1294" s="100">
        <f>Q1294*H1294</f>
        <v>0</v>
      </c>
      <c r="AP1294" s="101" t="s">
        <v>106</v>
      </c>
      <c r="AR1294" s="101" t="s">
        <v>102</v>
      </c>
      <c r="AS1294" s="101" t="s">
        <v>72</v>
      </c>
      <c r="AW1294" s="11" t="s">
        <v>107</v>
      </c>
      <c r="BC1294" s="102" t="e">
        <f>IF(L1294="základní",#REF!,0)</f>
        <v>#REF!</v>
      </c>
      <c r="BD1294" s="102">
        <f>IF(L1294="snížená",#REF!,0)</f>
        <v>0</v>
      </c>
      <c r="BE1294" s="102">
        <f>IF(L1294="zákl. přenesená",#REF!,0)</f>
        <v>0</v>
      </c>
      <c r="BF1294" s="102">
        <f>IF(L1294="sníž. přenesená",#REF!,0)</f>
        <v>0</v>
      </c>
      <c r="BG1294" s="102">
        <f>IF(L1294="nulová",#REF!,0)</f>
        <v>0</v>
      </c>
      <c r="BH1294" s="11" t="s">
        <v>80</v>
      </c>
      <c r="BI1294" s="102" t="e">
        <f>ROUND(#REF!*H1294,2)</f>
        <v>#REF!</v>
      </c>
      <c r="BJ1294" s="11" t="s">
        <v>106</v>
      </c>
      <c r="BK1294" s="101" t="s">
        <v>4972</v>
      </c>
    </row>
    <row r="1295" spans="2:63" s="1" customFormat="1" ht="55.5" customHeight="1">
      <c r="B1295" s="90"/>
      <c r="C1295" s="91" t="s">
        <v>4973</v>
      </c>
      <c r="D1295" s="91" t="s">
        <v>102</v>
      </c>
      <c r="E1295" s="92" t="s">
        <v>4974</v>
      </c>
      <c r="F1295" s="93" t="s">
        <v>4975</v>
      </c>
      <c r="G1295" s="94" t="s">
        <v>148</v>
      </c>
      <c r="H1295" s="95">
        <v>100</v>
      </c>
      <c r="I1295" s="96"/>
      <c r="J1295" s="25"/>
      <c r="K1295" s="97" t="s">
        <v>3</v>
      </c>
      <c r="L1295" s="98" t="s">
        <v>43</v>
      </c>
      <c r="N1295" s="99">
        <f>M1295*H1295</f>
        <v>0</v>
      </c>
      <c r="O1295" s="99">
        <v>0</v>
      </c>
      <c r="P1295" s="99">
        <f>O1295*H1295</f>
        <v>0</v>
      </c>
      <c r="Q1295" s="99">
        <v>0</v>
      </c>
      <c r="R1295" s="100">
        <f>Q1295*H1295</f>
        <v>0</v>
      </c>
      <c r="AP1295" s="101" t="s">
        <v>106</v>
      </c>
      <c r="AR1295" s="101" t="s">
        <v>102</v>
      </c>
      <c r="AS1295" s="101" t="s">
        <v>72</v>
      </c>
      <c r="AW1295" s="11" t="s">
        <v>107</v>
      </c>
      <c r="BC1295" s="102" t="e">
        <f>IF(L1295="základní",#REF!,0)</f>
        <v>#REF!</v>
      </c>
      <c r="BD1295" s="102">
        <f>IF(L1295="snížená",#REF!,0)</f>
        <v>0</v>
      </c>
      <c r="BE1295" s="102">
        <f>IF(L1295="zákl. přenesená",#REF!,0)</f>
        <v>0</v>
      </c>
      <c r="BF1295" s="102">
        <f>IF(L1295="sníž. přenesená",#REF!,0)</f>
        <v>0</v>
      </c>
      <c r="BG1295" s="102">
        <f>IF(L1295="nulová",#REF!,0)</f>
        <v>0</v>
      </c>
      <c r="BH1295" s="11" t="s">
        <v>80</v>
      </c>
      <c r="BI1295" s="102" t="e">
        <f>ROUND(#REF!*H1295,2)</f>
        <v>#REF!</v>
      </c>
      <c r="BJ1295" s="11" t="s">
        <v>106</v>
      </c>
      <c r="BK1295" s="101" t="s">
        <v>4976</v>
      </c>
    </row>
    <row r="1296" spans="2:63" s="1" customFormat="1" ht="49.15" customHeight="1">
      <c r="B1296" s="90"/>
      <c r="C1296" s="91" t="s">
        <v>4977</v>
      </c>
      <c r="D1296" s="91" t="s">
        <v>102</v>
      </c>
      <c r="E1296" s="92" t="s">
        <v>4978</v>
      </c>
      <c r="F1296" s="93" t="s">
        <v>4979</v>
      </c>
      <c r="G1296" s="94" t="s">
        <v>148</v>
      </c>
      <c r="H1296" s="95">
        <v>100</v>
      </c>
      <c r="I1296" s="96"/>
      <c r="J1296" s="25"/>
      <c r="K1296" s="97" t="s">
        <v>3</v>
      </c>
      <c r="L1296" s="98" t="s">
        <v>43</v>
      </c>
      <c r="N1296" s="99">
        <f>M1296*H1296</f>
        <v>0</v>
      </c>
      <c r="O1296" s="99">
        <v>0</v>
      </c>
      <c r="P1296" s="99">
        <f>O1296*H1296</f>
        <v>0</v>
      </c>
      <c r="Q1296" s="99">
        <v>0</v>
      </c>
      <c r="R1296" s="100">
        <f>Q1296*H1296</f>
        <v>0</v>
      </c>
      <c r="AP1296" s="101" t="s">
        <v>106</v>
      </c>
      <c r="AR1296" s="101" t="s">
        <v>102</v>
      </c>
      <c r="AS1296" s="101" t="s">
        <v>72</v>
      </c>
      <c r="AW1296" s="11" t="s">
        <v>107</v>
      </c>
      <c r="BC1296" s="102" t="e">
        <f>IF(L1296="základní",#REF!,0)</f>
        <v>#REF!</v>
      </c>
      <c r="BD1296" s="102">
        <f>IF(L1296="snížená",#REF!,0)</f>
        <v>0</v>
      </c>
      <c r="BE1296" s="102">
        <f>IF(L1296="zákl. přenesená",#REF!,0)</f>
        <v>0</v>
      </c>
      <c r="BF1296" s="102">
        <f>IF(L1296="sníž. přenesená",#REF!,0)</f>
        <v>0</v>
      </c>
      <c r="BG1296" s="102">
        <f>IF(L1296="nulová",#REF!,0)</f>
        <v>0</v>
      </c>
      <c r="BH1296" s="11" t="s">
        <v>80</v>
      </c>
      <c r="BI1296" s="102" t="e">
        <f>ROUND(#REF!*H1296,2)</f>
        <v>#REF!</v>
      </c>
      <c r="BJ1296" s="11" t="s">
        <v>106</v>
      </c>
      <c r="BK1296" s="101" t="s">
        <v>4980</v>
      </c>
    </row>
    <row r="1297" spans="2:63" s="1" customFormat="1" ht="49.15" customHeight="1">
      <c r="B1297" s="90"/>
      <c r="C1297" s="91" t="s">
        <v>4981</v>
      </c>
      <c r="D1297" s="91" t="s">
        <v>102</v>
      </c>
      <c r="E1297" s="92" t="s">
        <v>4982</v>
      </c>
      <c r="F1297" s="93" t="s">
        <v>4983</v>
      </c>
      <c r="G1297" s="94" t="s">
        <v>148</v>
      </c>
      <c r="H1297" s="95">
        <v>100</v>
      </c>
      <c r="I1297" s="96"/>
      <c r="J1297" s="25"/>
      <c r="K1297" s="97" t="s">
        <v>3</v>
      </c>
      <c r="L1297" s="98" t="s">
        <v>43</v>
      </c>
      <c r="N1297" s="99">
        <f>M1297*H1297</f>
        <v>0</v>
      </c>
      <c r="O1297" s="99">
        <v>0</v>
      </c>
      <c r="P1297" s="99">
        <f>O1297*H1297</f>
        <v>0</v>
      </c>
      <c r="Q1297" s="99">
        <v>0</v>
      </c>
      <c r="R1297" s="100">
        <f>Q1297*H1297</f>
        <v>0</v>
      </c>
      <c r="AP1297" s="101" t="s">
        <v>106</v>
      </c>
      <c r="AR1297" s="101" t="s">
        <v>102</v>
      </c>
      <c r="AS1297" s="101" t="s">
        <v>72</v>
      </c>
      <c r="AW1297" s="11" t="s">
        <v>107</v>
      </c>
      <c r="BC1297" s="102" t="e">
        <f>IF(L1297="základní",#REF!,0)</f>
        <v>#REF!</v>
      </c>
      <c r="BD1297" s="102">
        <f>IF(L1297="snížená",#REF!,0)</f>
        <v>0</v>
      </c>
      <c r="BE1297" s="102">
        <f>IF(L1297="zákl. přenesená",#REF!,0)</f>
        <v>0</v>
      </c>
      <c r="BF1297" s="102">
        <f>IF(L1297="sníž. přenesená",#REF!,0)</f>
        <v>0</v>
      </c>
      <c r="BG1297" s="102">
        <f>IF(L1297="nulová",#REF!,0)</f>
        <v>0</v>
      </c>
      <c r="BH1297" s="11" t="s">
        <v>80</v>
      </c>
      <c r="BI1297" s="102" t="e">
        <f>ROUND(#REF!*H1297,2)</f>
        <v>#REF!</v>
      </c>
      <c r="BJ1297" s="11" t="s">
        <v>106</v>
      </c>
      <c r="BK1297" s="101" t="s">
        <v>4984</v>
      </c>
    </row>
    <row r="1298" spans="2:63" s="1" customFormat="1" ht="49.15" customHeight="1">
      <c r="B1298" s="90"/>
      <c r="C1298" s="91" t="s">
        <v>4985</v>
      </c>
      <c r="D1298" s="91" t="s">
        <v>102</v>
      </c>
      <c r="E1298" s="92" t="s">
        <v>4986</v>
      </c>
      <c r="F1298" s="93" t="s">
        <v>4987</v>
      </c>
      <c r="G1298" s="94" t="s">
        <v>111</v>
      </c>
      <c r="H1298" s="95">
        <v>30</v>
      </c>
      <c r="I1298" s="96"/>
      <c r="J1298" s="25"/>
      <c r="K1298" s="97" t="s">
        <v>3</v>
      </c>
      <c r="L1298" s="98" t="s">
        <v>43</v>
      </c>
      <c r="N1298" s="99">
        <f>M1298*H1298</f>
        <v>0</v>
      </c>
      <c r="O1298" s="99">
        <v>0</v>
      </c>
      <c r="P1298" s="99">
        <f>O1298*H1298</f>
        <v>0</v>
      </c>
      <c r="Q1298" s="99">
        <v>0</v>
      </c>
      <c r="R1298" s="100">
        <f>Q1298*H1298</f>
        <v>0</v>
      </c>
      <c r="AP1298" s="101" t="s">
        <v>106</v>
      </c>
      <c r="AR1298" s="101" t="s">
        <v>102</v>
      </c>
      <c r="AS1298" s="101" t="s">
        <v>72</v>
      </c>
      <c r="AW1298" s="11" t="s">
        <v>107</v>
      </c>
      <c r="BC1298" s="102" t="e">
        <f>IF(L1298="základní",#REF!,0)</f>
        <v>#REF!</v>
      </c>
      <c r="BD1298" s="102">
        <f>IF(L1298="snížená",#REF!,0)</f>
        <v>0</v>
      </c>
      <c r="BE1298" s="102">
        <f>IF(L1298="zákl. přenesená",#REF!,0)</f>
        <v>0</v>
      </c>
      <c r="BF1298" s="102">
        <f>IF(L1298="sníž. přenesená",#REF!,0)</f>
        <v>0</v>
      </c>
      <c r="BG1298" s="102">
        <f>IF(L1298="nulová",#REF!,0)</f>
        <v>0</v>
      </c>
      <c r="BH1298" s="11" t="s">
        <v>80</v>
      </c>
      <c r="BI1298" s="102" t="e">
        <f>ROUND(#REF!*H1298,2)</f>
        <v>#REF!</v>
      </c>
      <c r="BJ1298" s="11" t="s">
        <v>106</v>
      </c>
      <c r="BK1298" s="101" t="s">
        <v>4988</v>
      </c>
    </row>
    <row r="1299" spans="2:63" s="1" customFormat="1" ht="49.15" customHeight="1">
      <c r="B1299" s="90"/>
      <c r="C1299" s="91" t="s">
        <v>4989</v>
      </c>
      <c r="D1299" s="91" t="s">
        <v>102</v>
      </c>
      <c r="E1299" s="92" t="s">
        <v>4990</v>
      </c>
      <c r="F1299" s="93" t="s">
        <v>4991</v>
      </c>
      <c r="G1299" s="94" t="s">
        <v>111</v>
      </c>
      <c r="H1299" s="95">
        <v>30</v>
      </c>
      <c r="I1299" s="96"/>
      <c r="J1299" s="25"/>
      <c r="K1299" s="97" t="s">
        <v>3</v>
      </c>
      <c r="L1299" s="98" t="s">
        <v>43</v>
      </c>
      <c r="N1299" s="99">
        <f>M1299*H1299</f>
        <v>0</v>
      </c>
      <c r="O1299" s="99">
        <v>0</v>
      </c>
      <c r="P1299" s="99">
        <f>O1299*H1299</f>
        <v>0</v>
      </c>
      <c r="Q1299" s="99">
        <v>0</v>
      </c>
      <c r="R1299" s="100">
        <f>Q1299*H1299</f>
        <v>0</v>
      </c>
      <c r="AP1299" s="101" t="s">
        <v>106</v>
      </c>
      <c r="AR1299" s="101" t="s">
        <v>102</v>
      </c>
      <c r="AS1299" s="101" t="s">
        <v>72</v>
      </c>
      <c r="AW1299" s="11" t="s">
        <v>107</v>
      </c>
      <c r="BC1299" s="102" t="e">
        <f>IF(L1299="základní",#REF!,0)</f>
        <v>#REF!</v>
      </c>
      <c r="BD1299" s="102">
        <f>IF(L1299="snížená",#REF!,0)</f>
        <v>0</v>
      </c>
      <c r="BE1299" s="102">
        <f>IF(L1299="zákl. přenesená",#REF!,0)</f>
        <v>0</v>
      </c>
      <c r="BF1299" s="102">
        <f>IF(L1299="sníž. přenesená",#REF!,0)</f>
        <v>0</v>
      </c>
      <c r="BG1299" s="102">
        <f>IF(L1299="nulová",#REF!,0)</f>
        <v>0</v>
      </c>
      <c r="BH1299" s="11" t="s">
        <v>80</v>
      </c>
      <c r="BI1299" s="102" t="e">
        <f>ROUND(#REF!*H1299,2)</f>
        <v>#REF!</v>
      </c>
      <c r="BJ1299" s="11" t="s">
        <v>106</v>
      </c>
      <c r="BK1299" s="101" t="s">
        <v>4992</v>
      </c>
    </row>
    <row r="1300" spans="2:63" s="1" customFormat="1" ht="49.15" customHeight="1">
      <c r="B1300" s="90"/>
      <c r="C1300" s="91" t="s">
        <v>4993</v>
      </c>
      <c r="D1300" s="91" t="s">
        <v>102</v>
      </c>
      <c r="E1300" s="92" t="s">
        <v>4994</v>
      </c>
      <c r="F1300" s="93" t="s">
        <v>4995</v>
      </c>
      <c r="G1300" s="94" t="s">
        <v>111</v>
      </c>
      <c r="H1300" s="95">
        <v>2</v>
      </c>
      <c r="I1300" s="96"/>
      <c r="J1300" s="25"/>
      <c r="K1300" s="97" t="s">
        <v>3</v>
      </c>
      <c r="L1300" s="98" t="s">
        <v>43</v>
      </c>
      <c r="N1300" s="99">
        <f>M1300*H1300</f>
        <v>0</v>
      </c>
      <c r="O1300" s="99">
        <v>0</v>
      </c>
      <c r="P1300" s="99">
        <f>O1300*H1300</f>
        <v>0</v>
      </c>
      <c r="Q1300" s="99">
        <v>0</v>
      </c>
      <c r="R1300" s="100">
        <f>Q1300*H1300</f>
        <v>0</v>
      </c>
      <c r="AP1300" s="101" t="s">
        <v>106</v>
      </c>
      <c r="AR1300" s="101" t="s">
        <v>102</v>
      </c>
      <c r="AS1300" s="101" t="s">
        <v>72</v>
      </c>
      <c r="AW1300" s="11" t="s">
        <v>107</v>
      </c>
      <c r="BC1300" s="102" t="e">
        <f>IF(L1300="základní",#REF!,0)</f>
        <v>#REF!</v>
      </c>
      <c r="BD1300" s="102">
        <f>IF(L1300="snížená",#REF!,0)</f>
        <v>0</v>
      </c>
      <c r="BE1300" s="102">
        <f>IF(L1300="zákl. přenesená",#REF!,0)</f>
        <v>0</v>
      </c>
      <c r="BF1300" s="102">
        <f>IF(L1300="sníž. přenesená",#REF!,0)</f>
        <v>0</v>
      </c>
      <c r="BG1300" s="102">
        <f>IF(L1300="nulová",#REF!,0)</f>
        <v>0</v>
      </c>
      <c r="BH1300" s="11" t="s">
        <v>80</v>
      </c>
      <c r="BI1300" s="102" t="e">
        <f>ROUND(#REF!*H1300,2)</f>
        <v>#REF!</v>
      </c>
      <c r="BJ1300" s="11" t="s">
        <v>106</v>
      </c>
      <c r="BK1300" s="101" t="s">
        <v>4996</v>
      </c>
    </row>
    <row r="1301" spans="2:63" s="1" customFormat="1" ht="49.15" customHeight="1">
      <c r="B1301" s="90"/>
      <c r="C1301" s="91" t="s">
        <v>4997</v>
      </c>
      <c r="D1301" s="91" t="s">
        <v>102</v>
      </c>
      <c r="E1301" s="92" t="s">
        <v>4998</v>
      </c>
      <c r="F1301" s="93" t="s">
        <v>4999</v>
      </c>
      <c r="G1301" s="94" t="s">
        <v>111</v>
      </c>
      <c r="H1301" s="95">
        <v>2</v>
      </c>
      <c r="I1301" s="96"/>
      <c r="J1301" s="25"/>
      <c r="K1301" s="97" t="s">
        <v>3</v>
      </c>
      <c r="L1301" s="98" t="s">
        <v>43</v>
      </c>
      <c r="N1301" s="99">
        <f>M1301*H1301</f>
        <v>0</v>
      </c>
      <c r="O1301" s="99">
        <v>0</v>
      </c>
      <c r="P1301" s="99">
        <f>O1301*H1301</f>
        <v>0</v>
      </c>
      <c r="Q1301" s="99">
        <v>0</v>
      </c>
      <c r="R1301" s="100">
        <f>Q1301*H1301</f>
        <v>0</v>
      </c>
      <c r="AP1301" s="101" t="s">
        <v>106</v>
      </c>
      <c r="AR1301" s="101" t="s">
        <v>102</v>
      </c>
      <c r="AS1301" s="101" t="s">
        <v>72</v>
      </c>
      <c r="AW1301" s="11" t="s">
        <v>107</v>
      </c>
      <c r="BC1301" s="102" t="e">
        <f>IF(L1301="základní",#REF!,0)</f>
        <v>#REF!</v>
      </c>
      <c r="BD1301" s="102">
        <f>IF(L1301="snížená",#REF!,0)</f>
        <v>0</v>
      </c>
      <c r="BE1301" s="102">
        <f>IF(L1301="zákl. přenesená",#REF!,0)</f>
        <v>0</v>
      </c>
      <c r="BF1301" s="102">
        <f>IF(L1301="sníž. přenesená",#REF!,0)</f>
        <v>0</v>
      </c>
      <c r="BG1301" s="102">
        <f>IF(L1301="nulová",#REF!,0)</f>
        <v>0</v>
      </c>
      <c r="BH1301" s="11" t="s">
        <v>80</v>
      </c>
      <c r="BI1301" s="102" t="e">
        <f>ROUND(#REF!*H1301,2)</f>
        <v>#REF!</v>
      </c>
      <c r="BJ1301" s="11" t="s">
        <v>106</v>
      </c>
      <c r="BK1301" s="101" t="s">
        <v>5000</v>
      </c>
    </row>
    <row r="1302" spans="2:63" s="1" customFormat="1" ht="49.15" customHeight="1">
      <c r="B1302" s="90"/>
      <c r="C1302" s="91" t="s">
        <v>5001</v>
      </c>
      <c r="D1302" s="91" t="s">
        <v>102</v>
      </c>
      <c r="E1302" s="92" t="s">
        <v>5002</v>
      </c>
      <c r="F1302" s="93" t="s">
        <v>5003</v>
      </c>
      <c r="G1302" s="94" t="s">
        <v>111</v>
      </c>
      <c r="H1302" s="95">
        <v>2</v>
      </c>
      <c r="I1302" s="96"/>
      <c r="J1302" s="25"/>
      <c r="K1302" s="97" t="s">
        <v>3</v>
      </c>
      <c r="L1302" s="98" t="s">
        <v>43</v>
      </c>
      <c r="N1302" s="99">
        <f>M1302*H1302</f>
        <v>0</v>
      </c>
      <c r="O1302" s="99">
        <v>0</v>
      </c>
      <c r="P1302" s="99">
        <f>O1302*H1302</f>
        <v>0</v>
      </c>
      <c r="Q1302" s="99">
        <v>0</v>
      </c>
      <c r="R1302" s="100">
        <f>Q1302*H1302</f>
        <v>0</v>
      </c>
      <c r="AP1302" s="101" t="s">
        <v>106</v>
      </c>
      <c r="AR1302" s="101" t="s">
        <v>102</v>
      </c>
      <c r="AS1302" s="101" t="s">
        <v>72</v>
      </c>
      <c r="AW1302" s="11" t="s">
        <v>107</v>
      </c>
      <c r="BC1302" s="102" t="e">
        <f>IF(L1302="základní",#REF!,0)</f>
        <v>#REF!</v>
      </c>
      <c r="BD1302" s="102">
        <f>IF(L1302="snížená",#REF!,0)</f>
        <v>0</v>
      </c>
      <c r="BE1302" s="102">
        <f>IF(L1302="zákl. přenesená",#REF!,0)</f>
        <v>0</v>
      </c>
      <c r="BF1302" s="102">
        <f>IF(L1302="sníž. přenesená",#REF!,0)</f>
        <v>0</v>
      </c>
      <c r="BG1302" s="102">
        <f>IF(L1302="nulová",#REF!,0)</f>
        <v>0</v>
      </c>
      <c r="BH1302" s="11" t="s">
        <v>80</v>
      </c>
      <c r="BI1302" s="102" t="e">
        <f>ROUND(#REF!*H1302,2)</f>
        <v>#REF!</v>
      </c>
      <c r="BJ1302" s="11" t="s">
        <v>106</v>
      </c>
      <c r="BK1302" s="101" t="s">
        <v>5004</v>
      </c>
    </row>
    <row r="1303" spans="2:63" s="1" customFormat="1" ht="49.15" customHeight="1">
      <c r="B1303" s="90"/>
      <c r="C1303" s="91" t="s">
        <v>5005</v>
      </c>
      <c r="D1303" s="91" t="s">
        <v>102</v>
      </c>
      <c r="E1303" s="92" t="s">
        <v>5006</v>
      </c>
      <c r="F1303" s="93" t="s">
        <v>5007</v>
      </c>
      <c r="G1303" s="94" t="s">
        <v>111</v>
      </c>
      <c r="H1303" s="95">
        <v>2</v>
      </c>
      <c r="I1303" s="96"/>
      <c r="J1303" s="25"/>
      <c r="K1303" s="97" t="s">
        <v>3</v>
      </c>
      <c r="L1303" s="98" t="s">
        <v>43</v>
      </c>
      <c r="N1303" s="99">
        <f>M1303*H1303</f>
        <v>0</v>
      </c>
      <c r="O1303" s="99">
        <v>0</v>
      </c>
      <c r="P1303" s="99">
        <f>O1303*H1303</f>
        <v>0</v>
      </c>
      <c r="Q1303" s="99">
        <v>0</v>
      </c>
      <c r="R1303" s="100">
        <f>Q1303*H1303</f>
        <v>0</v>
      </c>
      <c r="AP1303" s="101" t="s">
        <v>106</v>
      </c>
      <c r="AR1303" s="101" t="s">
        <v>102</v>
      </c>
      <c r="AS1303" s="101" t="s">
        <v>72</v>
      </c>
      <c r="AW1303" s="11" t="s">
        <v>107</v>
      </c>
      <c r="BC1303" s="102" t="e">
        <f>IF(L1303="základní",#REF!,0)</f>
        <v>#REF!</v>
      </c>
      <c r="BD1303" s="102">
        <f>IF(L1303="snížená",#REF!,0)</f>
        <v>0</v>
      </c>
      <c r="BE1303" s="102">
        <f>IF(L1303="zákl. přenesená",#REF!,0)</f>
        <v>0</v>
      </c>
      <c r="BF1303" s="102">
        <f>IF(L1303="sníž. přenesená",#REF!,0)</f>
        <v>0</v>
      </c>
      <c r="BG1303" s="102">
        <f>IF(L1303="nulová",#REF!,0)</f>
        <v>0</v>
      </c>
      <c r="BH1303" s="11" t="s">
        <v>80</v>
      </c>
      <c r="BI1303" s="102" t="e">
        <f>ROUND(#REF!*H1303,2)</f>
        <v>#REF!</v>
      </c>
      <c r="BJ1303" s="11" t="s">
        <v>106</v>
      </c>
      <c r="BK1303" s="101" t="s">
        <v>5008</v>
      </c>
    </row>
    <row r="1304" spans="2:63" s="1" customFormat="1" ht="33" customHeight="1">
      <c r="B1304" s="90"/>
      <c r="C1304" s="91" t="s">
        <v>5009</v>
      </c>
      <c r="D1304" s="91" t="s">
        <v>102</v>
      </c>
      <c r="E1304" s="92" t="s">
        <v>5010</v>
      </c>
      <c r="F1304" s="93" t="s">
        <v>5011</v>
      </c>
      <c r="G1304" s="94" t="s">
        <v>111</v>
      </c>
      <c r="H1304" s="95">
        <v>10</v>
      </c>
      <c r="I1304" s="96"/>
      <c r="J1304" s="25"/>
      <c r="K1304" s="97" t="s">
        <v>3</v>
      </c>
      <c r="L1304" s="98" t="s">
        <v>43</v>
      </c>
      <c r="N1304" s="99">
        <f>M1304*H1304</f>
        <v>0</v>
      </c>
      <c r="O1304" s="99">
        <v>0</v>
      </c>
      <c r="P1304" s="99">
        <f>O1304*H1304</f>
        <v>0</v>
      </c>
      <c r="Q1304" s="99">
        <v>0</v>
      </c>
      <c r="R1304" s="100">
        <f>Q1304*H1304</f>
        <v>0</v>
      </c>
      <c r="AP1304" s="101" t="s">
        <v>106</v>
      </c>
      <c r="AR1304" s="101" t="s">
        <v>102</v>
      </c>
      <c r="AS1304" s="101" t="s">
        <v>72</v>
      </c>
      <c r="AW1304" s="11" t="s">
        <v>107</v>
      </c>
      <c r="BC1304" s="102" t="e">
        <f>IF(L1304="základní",#REF!,0)</f>
        <v>#REF!</v>
      </c>
      <c r="BD1304" s="102">
        <f>IF(L1304="snížená",#REF!,0)</f>
        <v>0</v>
      </c>
      <c r="BE1304" s="102">
        <f>IF(L1304="zákl. přenesená",#REF!,0)</f>
        <v>0</v>
      </c>
      <c r="BF1304" s="102">
        <f>IF(L1304="sníž. přenesená",#REF!,0)</f>
        <v>0</v>
      </c>
      <c r="BG1304" s="102">
        <f>IF(L1304="nulová",#REF!,0)</f>
        <v>0</v>
      </c>
      <c r="BH1304" s="11" t="s">
        <v>80</v>
      </c>
      <c r="BI1304" s="102" t="e">
        <f>ROUND(#REF!*H1304,2)</f>
        <v>#REF!</v>
      </c>
      <c r="BJ1304" s="11" t="s">
        <v>106</v>
      </c>
      <c r="BK1304" s="101" t="s">
        <v>5012</v>
      </c>
    </row>
    <row r="1305" spans="2:63" s="1" customFormat="1" ht="33" customHeight="1">
      <c r="B1305" s="90"/>
      <c r="C1305" s="91" t="s">
        <v>5013</v>
      </c>
      <c r="D1305" s="91" t="s">
        <v>102</v>
      </c>
      <c r="E1305" s="92" t="s">
        <v>5014</v>
      </c>
      <c r="F1305" s="93" t="s">
        <v>5015</v>
      </c>
      <c r="G1305" s="94" t="s">
        <v>111</v>
      </c>
      <c r="H1305" s="95">
        <v>50</v>
      </c>
      <c r="I1305" s="96"/>
      <c r="J1305" s="25"/>
      <c r="K1305" s="97" t="s">
        <v>3</v>
      </c>
      <c r="L1305" s="98" t="s">
        <v>43</v>
      </c>
      <c r="N1305" s="99">
        <f>M1305*H1305</f>
        <v>0</v>
      </c>
      <c r="O1305" s="99">
        <v>0</v>
      </c>
      <c r="P1305" s="99">
        <f>O1305*H1305</f>
        <v>0</v>
      </c>
      <c r="Q1305" s="99">
        <v>0</v>
      </c>
      <c r="R1305" s="100">
        <f>Q1305*H1305</f>
        <v>0</v>
      </c>
      <c r="AP1305" s="101" t="s">
        <v>106</v>
      </c>
      <c r="AR1305" s="101" t="s">
        <v>102</v>
      </c>
      <c r="AS1305" s="101" t="s">
        <v>72</v>
      </c>
      <c r="AW1305" s="11" t="s">
        <v>107</v>
      </c>
      <c r="BC1305" s="102" t="e">
        <f>IF(L1305="základní",#REF!,0)</f>
        <v>#REF!</v>
      </c>
      <c r="BD1305" s="102">
        <f>IF(L1305="snížená",#REF!,0)</f>
        <v>0</v>
      </c>
      <c r="BE1305" s="102">
        <f>IF(L1305="zákl. přenesená",#REF!,0)</f>
        <v>0</v>
      </c>
      <c r="BF1305" s="102">
        <f>IF(L1305="sníž. přenesená",#REF!,0)</f>
        <v>0</v>
      </c>
      <c r="BG1305" s="102">
        <f>IF(L1305="nulová",#REF!,0)</f>
        <v>0</v>
      </c>
      <c r="BH1305" s="11" t="s">
        <v>80</v>
      </c>
      <c r="BI1305" s="102" t="e">
        <f>ROUND(#REF!*H1305,2)</f>
        <v>#REF!</v>
      </c>
      <c r="BJ1305" s="11" t="s">
        <v>106</v>
      </c>
      <c r="BK1305" s="101" t="s">
        <v>5016</v>
      </c>
    </row>
    <row r="1306" spans="2:63" s="1" customFormat="1" ht="33" customHeight="1">
      <c r="B1306" s="90"/>
      <c r="C1306" s="91" t="s">
        <v>5017</v>
      </c>
      <c r="D1306" s="91" t="s">
        <v>102</v>
      </c>
      <c r="E1306" s="92" t="s">
        <v>5018</v>
      </c>
      <c r="F1306" s="93" t="s">
        <v>5019</v>
      </c>
      <c r="G1306" s="94" t="s">
        <v>111</v>
      </c>
      <c r="H1306" s="95">
        <v>50</v>
      </c>
      <c r="I1306" s="96"/>
      <c r="J1306" s="25"/>
      <c r="K1306" s="97" t="s">
        <v>3</v>
      </c>
      <c r="L1306" s="98" t="s">
        <v>43</v>
      </c>
      <c r="N1306" s="99">
        <f>M1306*H1306</f>
        <v>0</v>
      </c>
      <c r="O1306" s="99">
        <v>0</v>
      </c>
      <c r="P1306" s="99">
        <f>O1306*H1306</f>
        <v>0</v>
      </c>
      <c r="Q1306" s="99">
        <v>0</v>
      </c>
      <c r="R1306" s="100">
        <f>Q1306*H1306</f>
        <v>0</v>
      </c>
      <c r="AP1306" s="101" t="s">
        <v>106</v>
      </c>
      <c r="AR1306" s="101" t="s">
        <v>102</v>
      </c>
      <c r="AS1306" s="101" t="s">
        <v>72</v>
      </c>
      <c r="AW1306" s="11" t="s">
        <v>107</v>
      </c>
      <c r="BC1306" s="102" t="e">
        <f>IF(L1306="základní",#REF!,0)</f>
        <v>#REF!</v>
      </c>
      <c r="BD1306" s="102">
        <f>IF(L1306="snížená",#REF!,0)</f>
        <v>0</v>
      </c>
      <c r="BE1306" s="102">
        <f>IF(L1306="zákl. přenesená",#REF!,0)</f>
        <v>0</v>
      </c>
      <c r="BF1306" s="102">
        <f>IF(L1306="sníž. přenesená",#REF!,0)</f>
        <v>0</v>
      </c>
      <c r="BG1306" s="102">
        <f>IF(L1306="nulová",#REF!,0)</f>
        <v>0</v>
      </c>
      <c r="BH1306" s="11" t="s">
        <v>80</v>
      </c>
      <c r="BI1306" s="102" t="e">
        <f>ROUND(#REF!*H1306,2)</f>
        <v>#REF!</v>
      </c>
      <c r="BJ1306" s="11" t="s">
        <v>106</v>
      </c>
      <c r="BK1306" s="101" t="s">
        <v>5020</v>
      </c>
    </row>
    <row r="1307" spans="2:63" s="1" customFormat="1" ht="33" customHeight="1">
      <c r="B1307" s="90"/>
      <c r="C1307" s="91" t="s">
        <v>5021</v>
      </c>
      <c r="D1307" s="91" t="s">
        <v>102</v>
      </c>
      <c r="E1307" s="92" t="s">
        <v>5022</v>
      </c>
      <c r="F1307" s="93" t="s">
        <v>5023</v>
      </c>
      <c r="G1307" s="94" t="s">
        <v>111</v>
      </c>
      <c r="H1307" s="95">
        <v>20</v>
      </c>
      <c r="I1307" s="96"/>
      <c r="J1307" s="25"/>
      <c r="K1307" s="97" t="s">
        <v>3</v>
      </c>
      <c r="L1307" s="98" t="s">
        <v>43</v>
      </c>
      <c r="N1307" s="99">
        <f>M1307*H1307</f>
        <v>0</v>
      </c>
      <c r="O1307" s="99">
        <v>0</v>
      </c>
      <c r="P1307" s="99">
        <f>O1307*H1307</f>
        <v>0</v>
      </c>
      <c r="Q1307" s="99">
        <v>0</v>
      </c>
      <c r="R1307" s="100">
        <f>Q1307*H1307</f>
        <v>0</v>
      </c>
      <c r="AP1307" s="101" t="s">
        <v>106</v>
      </c>
      <c r="AR1307" s="101" t="s">
        <v>102</v>
      </c>
      <c r="AS1307" s="101" t="s">
        <v>72</v>
      </c>
      <c r="AW1307" s="11" t="s">
        <v>107</v>
      </c>
      <c r="BC1307" s="102" t="e">
        <f>IF(L1307="základní",#REF!,0)</f>
        <v>#REF!</v>
      </c>
      <c r="BD1307" s="102">
        <f>IF(L1307="snížená",#REF!,0)</f>
        <v>0</v>
      </c>
      <c r="BE1307" s="102">
        <f>IF(L1307="zákl. přenesená",#REF!,0)</f>
        <v>0</v>
      </c>
      <c r="BF1307" s="102">
        <f>IF(L1307="sníž. přenesená",#REF!,0)</f>
        <v>0</v>
      </c>
      <c r="BG1307" s="102">
        <f>IF(L1307="nulová",#REF!,0)</f>
        <v>0</v>
      </c>
      <c r="BH1307" s="11" t="s">
        <v>80</v>
      </c>
      <c r="BI1307" s="102" t="e">
        <f>ROUND(#REF!*H1307,2)</f>
        <v>#REF!</v>
      </c>
      <c r="BJ1307" s="11" t="s">
        <v>106</v>
      </c>
      <c r="BK1307" s="101" t="s">
        <v>5024</v>
      </c>
    </row>
    <row r="1308" spans="2:63" s="1" customFormat="1" ht="33" customHeight="1">
      <c r="B1308" s="90"/>
      <c r="C1308" s="91" t="s">
        <v>5025</v>
      </c>
      <c r="D1308" s="91" t="s">
        <v>102</v>
      </c>
      <c r="E1308" s="92" t="s">
        <v>5026</v>
      </c>
      <c r="F1308" s="93" t="s">
        <v>5027</v>
      </c>
      <c r="G1308" s="94" t="s">
        <v>111</v>
      </c>
      <c r="H1308" s="95">
        <v>30</v>
      </c>
      <c r="I1308" s="96"/>
      <c r="J1308" s="25"/>
      <c r="K1308" s="97" t="s">
        <v>3</v>
      </c>
      <c r="L1308" s="98" t="s">
        <v>43</v>
      </c>
      <c r="N1308" s="99">
        <f>M1308*H1308</f>
        <v>0</v>
      </c>
      <c r="O1308" s="99">
        <v>0</v>
      </c>
      <c r="P1308" s="99">
        <f>O1308*H1308</f>
        <v>0</v>
      </c>
      <c r="Q1308" s="99">
        <v>0</v>
      </c>
      <c r="R1308" s="100">
        <f>Q1308*H1308</f>
        <v>0</v>
      </c>
      <c r="AP1308" s="101" t="s">
        <v>106</v>
      </c>
      <c r="AR1308" s="101" t="s">
        <v>102</v>
      </c>
      <c r="AS1308" s="101" t="s">
        <v>72</v>
      </c>
      <c r="AW1308" s="11" t="s">
        <v>107</v>
      </c>
      <c r="BC1308" s="102" t="e">
        <f>IF(L1308="základní",#REF!,0)</f>
        <v>#REF!</v>
      </c>
      <c r="BD1308" s="102">
        <f>IF(L1308="snížená",#REF!,0)</f>
        <v>0</v>
      </c>
      <c r="BE1308" s="102">
        <f>IF(L1308="zákl. přenesená",#REF!,0)</f>
        <v>0</v>
      </c>
      <c r="BF1308" s="102">
        <f>IF(L1308="sníž. přenesená",#REF!,0)</f>
        <v>0</v>
      </c>
      <c r="BG1308" s="102">
        <f>IF(L1308="nulová",#REF!,0)</f>
        <v>0</v>
      </c>
      <c r="BH1308" s="11" t="s">
        <v>80</v>
      </c>
      <c r="BI1308" s="102" t="e">
        <f>ROUND(#REF!*H1308,2)</f>
        <v>#REF!</v>
      </c>
      <c r="BJ1308" s="11" t="s">
        <v>106</v>
      </c>
      <c r="BK1308" s="101" t="s">
        <v>5028</v>
      </c>
    </row>
    <row r="1309" spans="2:63" s="1" customFormat="1" ht="37.9" customHeight="1">
      <c r="B1309" s="90"/>
      <c r="C1309" s="91" t="s">
        <v>5029</v>
      </c>
      <c r="D1309" s="91" t="s">
        <v>102</v>
      </c>
      <c r="E1309" s="92" t="s">
        <v>5030</v>
      </c>
      <c r="F1309" s="93" t="s">
        <v>5031</v>
      </c>
      <c r="G1309" s="94" t="s">
        <v>111</v>
      </c>
      <c r="H1309" s="95">
        <v>20</v>
      </c>
      <c r="I1309" s="96"/>
      <c r="J1309" s="25"/>
      <c r="K1309" s="97" t="s">
        <v>3</v>
      </c>
      <c r="L1309" s="98" t="s">
        <v>43</v>
      </c>
      <c r="N1309" s="99">
        <f>M1309*H1309</f>
        <v>0</v>
      </c>
      <c r="O1309" s="99">
        <v>0</v>
      </c>
      <c r="P1309" s="99">
        <f>O1309*H1309</f>
        <v>0</v>
      </c>
      <c r="Q1309" s="99">
        <v>0</v>
      </c>
      <c r="R1309" s="100">
        <f>Q1309*H1309</f>
        <v>0</v>
      </c>
      <c r="AP1309" s="101" t="s">
        <v>106</v>
      </c>
      <c r="AR1309" s="101" t="s">
        <v>102</v>
      </c>
      <c r="AS1309" s="101" t="s">
        <v>72</v>
      </c>
      <c r="AW1309" s="11" t="s">
        <v>107</v>
      </c>
      <c r="BC1309" s="102" t="e">
        <f>IF(L1309="základní",#REF!,0)</f>
        <v>#REF!</v>
      </c>
      <c r="BD1309" s="102">
        <f>IF(L1309="snížená",#REF!,0)</f>
        <v>0</v>
      </c>
      <c r="BE1309" s="102">
        <f>IF(L1309="zákl. přenesená",#REF!,0)</f>
        <v>0</v>
      </c>
      <c r="BF1309" s="102">
        <f>IF(L1309="sníž. přenesená",#REF!,0)</f>
        <v>0</v>
      </c>
      <c r="BG1309" s="102">
        <f>IF(L1309="nulová",#REF!,0)</f>
        <v>0</v>
      </c>
      <c r="BH1309" s="11" t="s">
        <v>80</v>
      </c>
      <c r="BI1309" s="102" t="e">
        <f>ROUND(#REF!*H1309,2)</f>
        <v>#REF!</v>
      </c>
      <c r="BJ1309" s="11" t="s">
        <v>106</v>
      </c>
      <c r="BK1309" s="101" t="s">
        <v>5032</v>
      </c>
    </row>
    <row r="1310" spans="2:63" s="1" customFormat="1" ht="33" customHeight="1">
      <c r="B1310" s="90"/>
      <c r="C1310" s="91" t="s">
        <v>5033</v>
      </c>
      <c r="D1310" s="91" t="s">
        <v>102</v>
      </c>
      <c r="E1310" s="92" t="s">
        <v>5034</v>
      </c>
      <c r="F1310" s="93" t="s">
        <v>5035</v>
      </c>
      <c r="G1310" s="94" t="s">
        <v>111</v>
      </c>
      <c r="H1310" s="95">
        <v>20</v>
      </c>
      <c r="I1310" s="96"/>
      <c r="J1310" s="25"/>
      <c r="K1310" s="97" t="s">
        <v>3</v>
      </c>
      <c r="L1310" s="98" t="s">
        <v>43</v>
      </c>
      <c r="N1310" s="99">
        <f>M1310*H1310</f>
        <v>0</v>
      </c>
      <c r="O1310" s="99">
        <v>0</v>
      </c>
      <c r="P1310" s="99">
        <f>O1310*H1310</f>
        <v>0</v>
      </c>
      <c r="Q1310" s="99">
        <v>0</v>
      </c>
      <c r="R1310" s="100">
        <f>Q1310*H1310</f>
        <v>0</v>
      </c>
      <c r="AP1310" s="101" t="s">
        <v>106</v>
      </c>
      <c r="AR1310" s="101" t="s">
        <v>102</v>
      </c>
      <c r="AS1310" s="101" t="s">
        <v>72</v>
      </c>
      <c r="AW1310" s="11" t="s">
        <v>107</v>
      </c>
      <c r="BC1310" s="102" t="e">
        <f>IF(L1310="základní",#REF!,0)</f>
        <v>#REF!</v>
      </c>
      <c r="BD1310" s="102">
        <f>IF(L1310="snížená",#REF!,0)</f>
        <v>0</v>
      </c>
      <c r="BE1310" s="102">
        <f>IF(L1310="zákl. přenesená",#REF!,0)</f>
        <v>0</v>
      </c>
      <c r="BF1310" s="102">
        <f>IF(L1310="sníž. přenesená",#REF!,0)</f>
        <v>0</v>
      </c>
      <c r="BG1310" s="102">
        <f>IF(L1310="nulová",#REF!,0)</f>
        <v>0</v>
      </c>
      <c r="BH1310" s="11" t="s">
        <v>80</v>
      </c>
      <c r="BI1310" s="102" t="e">
        <f>ROUND(#REF!*H1310,2)</f>
        <v>#REF!</v>
      </c>
      <c r="BJ1310" s="11" t="s">
        <v>106</v>
      </c>
      <c r="BK1310" s="101" t="s">
        <v>5036</v>
      </c>
    </row>
    <row r="1311" spans="2:63" s="1" customFormat="1" ht="33" customHeight="1">
      <c r="B1311" s="90"/>
      <c r="C1311" s="91" t="s">
        <v>5037</v>
      </c>
      <c r="D1311" s="91" t="s">
        <v>102</v>
      </c>
      <c r="E1311" s="92" t="s">
        <v>5038</v>
      </c>
      <c r="F1311" s="93" t="s">
        <v>5039</v>
      </c>
      <c r="G1311" s="94" t="s">
        <v>111</v>
      </c>
      <c r="H1311" s="95">
        <v>20</v>
      </c>
      <c r="I1311" s="96"/>
      <c r="J1311" s="25"/>
      <c r="K1311" s="97" t="s">
        <v>3</v>
      </c>
      <c r="L1311" s="98" t="s">
        <v>43</v>
      </c>
      <c r="N1311" s="99">
        <f>M1311*H1311</f>
        <v>0</v>
      </c>
      <c r="O1311" s="99">
        <v>0</v>
      </c>
      <c r="P1311" s="99">
        <f>O1311*H1311</f>
        <v>0</v>
      </c>
      <c r="Q1311" s="99">
        <v>0</v>
      </c>
      <c r="R1311" s="100">
        <f>Q1311*H1311</f>
        <v>0</v>
      </c>
      <c r="AP1311" s="101" t="s">
        <v>106</v>
      </c>
      <c r="AR1311" s="101" t="s">
        <v>102</v>
      </c>
      <c r="AS1311" s="101" t="s">
        <v>72</v>
      </c>
      <c r="AW1311" s="11" t="s">
        <v>107</v>
      </c>
      <c r="BC1311" s="102" t="e">
        <f>IF(L1311="základní",#REF!,0)</f>
        <v>#REF!</v>
      </c>
      <c r="BD1311" s="102">
        <f>IF(L1311="snížená",#REF!,0)</f>
        <v>0</v>
      </c>
      <c r="BE1311" s="102">
        <f>IF(L1311="zákl. přenesená",#REF!,0)</f>
        <v>0</v>
      </c>
      <c r="BF1311" s="102">
        <f>IF(L1311="sníž. přenesená",#REF!,0)</f>
        <v>0</v>
      </c>
      <c r="BG1311" s="102">
        <f>IF(L1311="nulová",#REF!,0)</f>
        <v>0</v>
      </c>
      <c r="BH1311" s="11" t="s">
        <v>80</v>
      </c>
      <c r="BI1311" s="102" t="e">
        <f>ROUND(#REF!*H1311,2)</f>
        <v>#REF!</v>
      </c>
      <c r="BJ1311" s="11" t="s">
        <v>106</v>
      </c>
      <c r="BK1311" s="101" t="s">
        <v>5040</v>
      </c>
    </row>
    <row r="1312" spans="2:63" s="1" customFormat="1" ht="37.9" customHeight="1">
      <c r="B1312" s="90"/>
      <c r="C1312" s="91" t="s">
        <v>5041</v>
      </c>
      <c r="D1312" s="91" t="s">
        <v>102</v>
      </c>
      <c r="E1312" s="92" t="s">
        <v>5042</v>
      </c>
      <c r="F1312" s="93" t="s">
        <v>5043</v>
      </c>
      <c r="G1312" s="94" t="s">
        <v>111</v>
      </c>
      <c r="H1312" s="95">
        <v>40</v>
      </c>
      <c r="I1312" s="96"/>
      <c r="J1312" s="25"/>
      <c r="K1312" s="97" t="s">
        <v>3</v>
      </c>
      <c r="L1312" s="98" t="s">
        <v>43</v>
      </c>
      <c r="N1312" s="99">
        <f>M1312*H1312</f>
        <v>0</v>
      </c>
      <c r="O1312" s="99">
        <v>0</v>
      </c>
      <c r="P1312" s="99">
        <f>O1312*H1312</f>
        <v>0</v>
      </c>
      <c r="Q1312" s="99">
        <v>0</v>
      </c>
      <c r="R1312" s="100">
        <f>Q1312*H1312</f>
        <v>0</v>
      </c>
      <c r="AP1312" s="101" t="s">
        <v>106</v>
      </c>
      <c r="AR1312" s="101" t="s">
        <v>102</v>
      </c>
      <c r="AS1312" s="101" t="s">
        <v>72</v>
      </c>
      <c r="AW1312" s="11" t="s">
        <v>107</v>
      </c>
      <c r="BC1312" s="102" t="e">
        <f>IF(L1312="základní",#REF!,0)</f>
        <v>#REF!</v>
      </c>
      <c r="BD1312" s="102">
        <f>IF(L1312="snížená",#REF!,0)</f>
        <v>0</v>
      </c>
      <c r="BE1312" s="102">
        <f>IF(L1312="zákl. přenesená",#REF!,0)</f>
        <v>0</v>
      </c>
      <c r="BF1312" s="102">
        <f>IF(L1312="sníž. přenesená",#REF!,0)</f>
        <v>0</v>
      </c>
      <c r="BG1312" s="102">
        <f>IF(L1312="nulová",#REF!,0)</f>
        <v>0</v>
      </c>
      <c r="BH1312" s="11" t="s">
        <v>80</v>
      </c>
      <c r="BI1312" s="102" t="e">
        <f>ROUND(#REF!*H1312,2)</f>
        <v>#REF!</v>
      </c>
      <c r="BJ1312" s="11" t="s">
        <v>106</v>
      </c>
      <c r="BK1312" s="101" t="s">
        <v>5044</v>
      </c>
    </row>
    <row r="1313" spans="2:63" s="1" customFormat="1" ht="33" customHeight="1">
      <c r="B1313" s="90"/>
      <c r="C1313" s="91" t="s">
        <v>5045</v>
      </c>
      <c r="D1313" s="91" t="s">
        <v>102</v>
      </c>
      <c r="E1313" s="92" t="s">
        <v>5046</v>
      </c>
      <c r="F1313" s="93" t="s">
        <v>5047</v>
      </c>
      <c r="G1313" s="94" t="s">
        <v>111</v>
      </c>
      <c r="H1313" s="95">
        <v>20</v>
      </c>
      <c r="I1313" s="96"/>
      <c r="J1313" s="25"/>
      <c r="K1313" s="97" t="s">
        <v>3</v>
      </c>
      <c r="L1313" s="98" t="s">
        <v>43</v>
      </c>
      <c r="N1313" s="99">
        <f>M1313*H1313</f>
        <v>0</v>
      </c>
      <c r="O1313" s="99">
        <v>0</v>
      </c>
      <c r="P1313" s="99">
        <f>O1313*H1313</f>
        <v>0</v>
      </c>
      <c r="Q1313" s="99">
        <v>0</v>
      </c>
      <c r="R1313" s="100">
        <f>Q1313*H1313</f>
        <v>0</v>
      </c>
      <c r="AP1313" s="101" t="s">
        <v>106</v>
      </c>
      <c r="AR1313" s="101" t="s">
        <v>102</v>
      </c>
      <c r="AS1313" s="101" t="s">
        <v>72</v>
      </c>
      <c r="AW1313" s="11" t="s">
        <v>107</v>
      </c>
      <c r="BC1313" s="102" t="e">
        <f>IF(L1313="základní",#REF!,0)</f>
        <v>#REF!</v>
      </c>
      <c r="BD1313" s="102">
        <f>IF(L1313="snížená",#REF!,0)</f>
        <v>0</v>
      </c>
      <c r="BE1313" s="102">
        <f>IF(L1313="zákl. přenesená",#REF!,0)</f>
        <v>0</v>
      </c>
      <c r="BF1313" s="102">
        <f>IF(L1313="sníž. přenesená",#REF!,0)</f>
        <v>0</v>
      </c>
      <c r="BG1313" s="102">
        <f>IF(L1313="nulová",#REF!,0)</f>
        <v>0</v>
      </c>
      <c r="BH1313" s="11" t="s">
        <v>80</v>
      </c>
      <c r="BI1313" s="102" t="e">
        <f>ROUND(#REF!*H1313,2)</f>
        <v>#REF!</v>
      </c>
      <c r="BJ1313" s="11" t="s">
        <v>106</v>
      </c>
      <c r="BK1313" s="101" t="s">
        <v>5048</v>
      </c>
    </row>
    <row r="1314" spans="2:63" s="1" customFormat="1" ht="33" customHeight="1">
      <c r="B1314" s="90"/>
      <c r="C1314" s="91" t="s">
        <v>5049</v>
      </c>
      <c r="D1314" s="91" t="s">
        <v>102</v>
      </c>
      <c r="E1314" s="92" t="s">
        <v>5050</v>
      </c>
      <c r="F1314" s="93" t="s">
        <v>5051</v>
      </c>
      <c r="G1314" s="94" t="s">
        <v>111</v>
      </c>
      <c r="H1314" s="95">
        <v>50</v>
      </c>
      <c r="I1314" s="96"/>
      <c r="J1314" s="25"/>
      <c r="K1314" s="97" t="s">
        <v>3</v>
      </c>
      <c r="L1314" s="98" t="s">
        <v>43</v>
      </c>
      <c r="N1314" s="99">
        <f>M1314*H1314</f>
        <v>0</v>
      </c>
      <c r="O1314" s="99">
        <v>0</v>
      </c>
      <c r="P1314" s="99">
        <f>O1314*H1314</f>
        <v>0</v>
      </c>
      <c r="Q1314" s="99">
        <v>0</v>
      </c>
      <c r="R1314" s="100">
        <f>Q1314*H1314</f>
        <v>0</v>
      </c>
      <c r="AP1314" s="101" t="s">
        <v>106</v>
      </c>
      <c r="AR1314" s="101" t="s">
        <v>102</v>
      </c>
      <c r="AS1314" s="101" t="s">
        <v>72</v>
      </c>
      <c r="AW1314" s="11" t="s">
        <v>107</v>
      </c>
      <c r="BC1314" s="102" t="e">
        <f>IF(L1314="základní",#REF!,0)</f>
        <v>#REF!</v>
      </c>
      <c r="BD1314" s="102">
        <f>IF(L1314="snížená",#REF!,0)</f>
        <v>0</v>
      </c>
      <c r="BE1314" s="102">
        <f>IF(L1314="zákl. přenesená",#REF!,0)</f>
        <v>0</v>
      </c>
      <c r="BF1314" s="102">
        <f>IF(L1314="sníž. přenesená",#REF!,0)</f>
        <v>0</v>
      </c>
      <c r="BG1314" s="102">
        <f>IF(L1314="nulová",#REF!,0)</f>
        <v>0</v>
      </c>
      <c r="BH1314" s="11" t="s">
        <v>80</v>
      </c>
      <c r="BI1314" s="102" t="e">
        <f>ROUND(#REF!*H1314,2)</f>
        <v>#REF!</v>
      </c>
      <c r="BJ1314" s="11" t="s">
        <v>106</v>
      </c>
      <c r="BK1314" s="101" t="s">
        <v>5052</v>
      </c>
    </row>
    <row r="1315" spans="2:63" s="1" customFormat="1" ht="33" customHeight="1">
      <c r="B1315" s="90"/>
      <c r="C1315" s="91" t="s">
        <v>5053</v>
      </c>
      <c r="D1315" s="91" t="s">
        <v>102</v>
      </c>
      <c r="E1315" s="92" t="s">
        <v>5054</v>
      </c>
      <c r="F1315" s="93" t="s">
        <v>5055</v>
      </c>
      <c r="G1315" s="94" t="s">
        <v>111</v>
      </c>
      <c r="H1315" s="95">
        <v>50</v>
      </c>
      <c r="I1315" s="96"/>
      <c r="J1315" s="25"/>
      <c r="K1315" s="97" t="s">
        <v>3</v>
      </c>
      <c r="L1315" s="98" t="s">
        <v>43</v>
      </c>
      <c r="N1315" s="99">
        <f>M1315*H1315</f>
        <v>0</v>
      </c>
      <c r="O1315" s="99">
        <v>0</v>
      </c>
      <c r="P1315" s="99">
        <f>O1315*H1315</f>
        <v>0</v>
      </c>
      <c r="Q1315" s="99">
        <v>0</v>
      </c>
      <c r="R1315" s="100">
        <f>Q1315*H1315</f>
        <v>0</v>
      </c>
      <c r="AP1315" s="101" t="s">
        <v>106</v>
      </c>
      <c r="AR1315" s="101" t="s">
        <v>102</v>
      </c>
      <c r="AS1315" s="101" t="s">
        <v>72</v>
      </c>
      <c r="AW1315" s="11" t="s">
        <v>107</v>
      </c>
      <c r="BC1315" s="102" t="e">
        <f>IF(L1315="základní",#REF!,0)</f>
        <v>#REF!</v>
      </c>
      <c r="BD1315" s="102">
        <f>IF(L1315="snížená",#REF!,0)</f>
        <v>0</v>
      </c>
      <c r="BE1315" s="102">
        <f>IF(L1315="zákl. přenesená",#REF!,0)</f>
        <v>0</v>
      </c>
      <c r="BF1315" s="102">
        <f>IF(L1315="sníž. přenesená",#REF!,0)</f>
        <v>0</v>
      </c>
      <c r="BG1315" s="102">
        <f>IF(L1315="nulová",#REF!,0)</f>
        <v>0</v>
      </c>
      <c r="BH1315" s="11" t="s">
        <v>80</v>
      </c>
      <c r="BI1315" s="102" t="e">
        <f>ROUND(#REF!*H1315,2)</f>
        <v>#REF!</v>
      </c>
      <c r="BJ1315" s="11" t="s">
        <v>106</v>
      </c>
      <c r="BK1315" s="101" t="s">
        <v>5056</v>
      </c>
    </row>
    <row r="1316" spans="2:63" s="1" customFormat="1" ht="33" customHeight="1">
      <c r="B1316" s="90"/>
      <c r="C1316" s="91" t="s">
        <v>5057</v>
      </c>
      <c r="D1316" s="91" t="s">
        <v>102</v>
      </c>
      <c r="E1316" s="92" t="s">
        <v>5058</v>
      </c>
      <c r="F1316" s="93" t="s">
        <v>5059</v>
      </c>
      <c r="G1316" s="94" t="s">
        <v>111</v>
      </c>
      <c r="H1316" s="95">
        <v>20</v>
      </c>
      <c r="I1316" s="96"/>
      <c r="J1316" s="25"/>
      <c r="K1316" s="97" t="s">
        <v>3</v>
      </c>
      <c r="L1316" s="98" t="s">
        <v>43</v>
      </c>
      <c r="N1316" s="99">
        <f>M1316*H1316</f>
        <v>0</v>
      </c>
      <c r="O1316" s="99">
        <v>0</v>
      </c>
      <c r="P1316" s="99">
        <f>O1316*H1316</f>
        <v>0</v>
      </c>
      <c r="Q1316" s="99">
        <v>0</v>
      </c>
      <c r="R1316" s="100">
        <f>Q1316*H1316</f>
        <v>0</v>
      </c>
      <c r="AP1316" s="101" t="s">
        <v>106</v>
      </c>
      <c r="AR1316" s="101" t="s">
        <v>102</v>
      </c>
      <c r="AS1316" s="101" t="s">
        <v>72</v>
      </c>
      <c r="AW1316" s="11" t="s">
        <v>107</v>
      </c>
      <c r="BC1316" s="102" t="e">
        <f>IF(L1316="základní",#REF!,0)</f>
        <v>#REF!</v>
      </c>
      <c r="BD1316" s="102">
        <f>IF(L1316="snížená",#REF!,0)</f>
        <v>0</v>
      </c>
      <c r="BE1316" s="102">
        <f>IF(L1316="zákl. přenesená",#REF!,0)</f>
        <v>0</v>
      </c>
      <c r="BF1316" s="102">
        <f>IF(L1316="sníž. přenesená",#REF!,0)</f>
        <v>0</v>
      </c>
      <c r="BG1316" s="102">
        <f>IF(L1316="nulová",#REF!,0)</f>
        <v>0</v>
      </c>
      <c r="BH1316" s="11" t="s">
        <v>80</v>
      </c>
      <c r="BI1316" s="102" t="e">
        <f>ROUND(#REF!*H1316,2)</f>
        <v>#REF!</v>
      </c>
      <c r="BJ1316" s="11" t="s">
        <v>106</v>
      </c>
      <c r="BK1316" s="101" t="s">
        <v>5060</v>
      </c>
    </row>
    <row r="1317" spans="2:63" s="1" customFormat="1" ht="37.9" customHeight="1">
      <c r="B1317" s="90"/>
      <c r="C1317" s="91" t="s">
        <v>5061</v>
      </c>
      <c r="D1317" s="91" t="s">
        <v>102</v>
      </c>
      <c r="E1317" s="92" t="s">
        <v>5062</v>
      </c>
      <c r="F1317" s="93" t="s">
        <v>5063</v>
      </c>
      <c r="G1317" s="94" t="s">
        <v>111</v>
      </c>
      <c r="H1317" s="95">
        <v>20</v>
      </c>
      <c r="I1317" s="96"/>
      <c r="J1317" s="25"/>
      <c r="K1317" s="97" t="s">
        <v>3</v>
      </c>
      <c r="L1317" s="98" t="s">
        <v>43</v>
      </c>
      <c r="N1317" s="99">
        <f>M1317*H1317</f>
        <v>0</v>
      </c>
      <c r="O1317" s="99">
        <v>0</v>
      </c>
      <c r="P1317" s="99">
        <f>O1317*H1317</f>
        <v>0</v>
      </c>
      <c r="Q1317" s="99">
        <v>0</v>
      </c>
      <c r="R1317" s="100">
        <f>Q1317*H1317</f>
        <v>0</v>
      </c>
      <c r="AP1317" s="101" t="s">
        <v>106</v>
      </c>
      <c r="AR1317" s="101" t="s">
        <v>102</v>
      </c>
      <c r="AS1317" s="101" t="s">
        <v>72</v>
      </c>
      <c r="AW1317" s="11" t="s">
        <v>107</v>
      </c>
      <c r="BC1317" s="102" t="e">
        <f>IF(L1317="základní",#REF!,0)</f>
        <v>#REF!</v>
      </c>
      <c r="BD1317" s="102">
        <f>IF(L1317="snížená",#REF!,0)</f>
        <v>0</v>
      </c>
      <c r="BE1317" s="102">
        <f>IF(L1317="zákl. přenesená",#REF!,0)</f>
        <v>0</v>
      </c>
      <c r="BF1317" s="102">
        <f>IF(L1317="sníž. přenesená",#REF!,0)</f>
        <v>0</v>
      </c>
      <c r="BG1317" s="102">
        <f>IF(L1317="nulová",#REF!,0)</f>
        <v>0</v>
      </c>
      <c r="BH1317" s="11" t="s">
        <v>80</v>
      </c>
      <c r="BI1317" s="102" t="e">
        <f>ROUND(#REF!*H1317,2)</f>
        <v>#REF!</v>
      </c>
      <c r="BJ1317" s="11" t="s">
        <v>106</v>
      </c>
      <c r="BK1317" s="101" t="s">
        <v>5064</v>
      </c>
    </row>
    <row r="1318" spans="2:63" s="1" customFormat="1" ht="37.9" customHeight="1">
      <c r="B1318" s="90"/>
      <c r="C1318" s="91" t="s">
        <v>5065</v>
      </c>
      <c r="D1318" s="91" t="s">
        <v>102</v>
      </c>
      <c r="E1318" s="92" t="s">
        <v>5066</v>
      </c>
      <c r="F1318" s="93" t="s">
        <v>5067</v>
      </c>
      <c r="G1318" s="94" t="s">
        <v>111</v>
      </c>
      <c r="H1318" s="95">
        <v>10</v>
      </c>
      <c r="I1318" s="96"/>
      <c r="J1318" s="25"/>
      <c r="K1318" s="97" t="s">
        <v>3</v>
      </c>
      <c r="L1318" s="98" t="s">
        <v>43</v>
      </c>
      <c r="N1318" s="99">
        <f>M1318*H1318</f>
        <v>0</v>
      </c>
      <c r="O1318" s="99">
        <v>0</v>
      </c>
      <c r="P1318" s="99">
        <f>O1318*H1318</f>
        <v>0</v>
      </c>
      <c r="Q1318" s="99">
        <v>0</v>
      </c>
      <c r="R1318" s="100">
        <f>Q1318*H1318</f>
        <v>0</v>
      </c>
      <c r="AP1318" s="101" t="s">
        <v>106</v>
      </c>
      <c r="AR1318" s="101" t="s">
        <v>102</v>
      </c>
      <c r="AS1318" s="101" t="s">
        <v>72</v>
      </c>
      <c r="AW1318" s="11" t="s">
        <v>107</v>
      </c>
      <c r="BC1318" s="102" t="e">
        <f>IF(L1318="základní",#REF!,0)</f>
        <v>#REF!</v>
      </c>
      <c r="BD1318" s="102">
        <f>IF(L1318="snížená",#REF!,0)</f>
        <v>0</v>
      </c>
      <c r="BE1318" s="102">
        <f>IF(L1318="zákl. přenesená",#REF!,0)</f>
        <v>0</v>
      </c>
      <c r="BF1318" s="102">
        <f>IF(L1318="sníž. přenesená",#REF!,0)</f>
        <v>0</v>
      </c>
      <c r="BG1318" s="102">
        <f>IF(L1318="nulová",#REF!,0)</f>
        <v>0</v>
      </c>
      <c r="BH1318" s="11" t="s">
        <v>80</v>
      </c>
      <c r="BI1318" s="102" t="e">
        <f>ROUND(#REF!*H1318,2)</f>
        <v>#REF!</v>
      </c>
      <c r="BJ1318" s="11" t="s">
        <v>106</v>
      </c>
      <c r="BK1318" s="101" t="s">
        <v>5068</v>
      </c>
    </row>
    <row r="1319" spans="2:63" s="1" customFormat="1" ht="37.9" customHeight="1">
      <c r="B1319" s="90"/>
      <c r="C1319" s="91" t="s">
        <v>5069</v>
      </c>
      <c r="D1319" s="91" t="s">
        <v>102</v>
      </c>
      <c r="E1319" s="92" t="s">
        <v>5070</v>
      </c>
      <c r="F1319" s="93" t="s">
        <v>5071</v>
      </c>
      <c r="G1319" s="94" t="s">
        <v>111</v>
      </c>
      <c r="H1319" s="95">
        <v>10</v>
      </c>
      <c r="I1319" s="96"/>
      <c r="J1319" s="25"/>
      <c r="K1319" s="97" t="s">
        <v>3</v>
      </c>
      <c r="L1319" s="98" t="s">
        <v>43</v>
      </c>
      <c r="N1319" s="99">
        <f>M1319*H1319</f>
        <v>0</v>
      </c>
      <c r="O1319" s="99">
        <v>0</v>
      </c>
      <c r="P1319" s="99">
        <f>O1319*H1319</f>
        <v>0</v>
      </c>
      <c r="Q1319" s="99">
        <v>0</v>
      </c>
      <c r="R1319" s="100">
        <f>Q1319*H1319</f>
        <v>0</v>
      </c>
      <c r="AP1319" s="101" t="s">
        <v>106</v>
      </c>
      <c r="AR1319" s="101" t="s">
        <v>102</v>
      </c>
      <c r="AS1319" s="101" t="s">
        <v>72</v>
      </c>
      <c r="AW1319" s="11" t="s">
        <v>107</v>
      </c>
      <c r="BC1319" s="102" t="e">
        <f>IF(L1319="základní",#REF!,0)</f>
        <v>#REF!</v>
      </c>
      <c r="BD1319" s="102">
        <f>IF(L1319="snížená",#REF!,0)</f>
        <v>0</v>
      </c>
      <c r="BE1319" s="102">
        <f>IF(L1319="zákl. přenesená",#REF!,0)</f>
        <v>0</v>
      </c>
      <c r="BF1319" s="102">
        <f>IF(L1319="sníž. přenesená",#REF!,0)</f>
        <v>0</v>
      </c>
      <c r="BG1319" s="102">
        <f>IF(L1319="nulová",#REF!,0)</f>
        <v>0</v>
      </c>
      <c r="BH1319" s="11" t="s">
        <v>80</v>
      </c>
      <c r="BI1319" s="102" t="e">
        <f>ROUND(#REF!*H1319,2)</f>
        <v>#REF!</v>
      </c>
      <c r="BJ1319" s="11" t="s">
        <v>106</v>
      </c>
      <c r="BK1319" s="101" t="s">
        <v>5072</v>
      </c>
    </row>
    <row r="1320" spans="2:63" s="1" customFormat="1" ht="37.9" customHeight="1">
      <c r="B1320" s="90"/>
      <c r="C1320" s="91" t="s">
        <v>5073</v>
      </c>
      <c r="D1320" s="91" t="s">
        <v>102</v>
      </c>
      <c r="E1320" s="92" t="s">
        <v>5074</v>
      </c>
      <c r="F1320" s="93" t="s">
        <v>5075</v>
      </c>
      <c r="G1320" s="94" t="s">
        <v>111</v>
      </c>
      <c r="H1320" s="95">
        <v>10</v>
      </c>
      <c r="I1320" s="96"/>
      <c r="J1320" s="25"/>
      <c r="K1320" s="97" t="s">
        <v>3</v>
      </c>
      <c r="L1320" s="98" t="s">
        <v>43</v>
      </c>
      <c r="N1320" s="99">
        <f>M1320*H1320</f>
        <v>0</v>
      </c>
      <c r="O1320" s="99">
        <v>0</v>
      </c>
      <c r="P1320" s="99">
        <f>O1320*H1320</f>
        <v>0</v>
      </c>
      <c r="Q1320" s="99">
        <v>0</v>
      </c>
      <c r="R1320" s="100">
        <f>Q1320*H1320</f>
        <v>0</v>
      </c>
      <c r="AP1320" s="101" t="s">
        <v>106</v>
      </c>
      <c r="AR1320" s="101" t="s">
        <v>102</v>
      </c>
      <c r="AS1320" s="101" t="s">
        <v>72</v>
      </c>
      <c r="AW1320" s="11" t="s">
        <v>107</v>
      </c>
      <c r="BC1320" s="102" t="e">
        <f>IF(L1320="základní",#REF!,0)</f>
        <v>#REF!</v>
      </c>
      <c r="BD1320" s="102">
        <f>IF(L1320="snížená",#REF!,0)</f>
        <v>0</v>
      </c>
      <c r="BE1320" s="102">
        <f>IF(L1320="zákl. přenesená",#REF!,0)</f>
        <v>0</v>
      </c>
      <c r="BF1320" s="102">
        <f>IF(L1320="sníž. přenesená",#REF!,0)</f>
        <v>0</v>
      </c>
      <c r="BG1320" s="102">
        <f>IF(L1320="nulová",#REF!,0)</f>
        <v>0</v>
      </c>
      <c r="BH1320" s="11" t="s">
        <v>80</v>
      </c>
      <c r="BI1320" s="102" t="e">
        <f>ROUND(#REF!*H1320,2)</f>
        <v>#REF!</v>
      </c>
      <c r="BJ1320" s="11" t="s">
        <v>106</v>
      </c>
      <c r="BK1320" s="101" t="s">
        <v>5076</v>
      </c>
    </row>
    <row r="1321" spans="2:63" s="1" customFormat="1" ht="37.9" customHeight="1">
      <c r="B1321" s="90"/>
      <c r="C1321" s="91" t="s">
        <v>5077</v>
      </c>
      <c r="D1321" s="91" t="s">
        <v>102</v>
      </c>
      <c r="E1321" s="92" t="s">
        <v>5078</v>
      </c>
      <c r="F1321" s="93" t="s">
        <v>5079</v>
      </c>
      <c r="G1321" s="94" t="s">
        <v>111</v>
      </c>
      <c r="H1321" s="95">
        <v>5</v>
      </c>
      <c r="I1321" s="96"/>
      <c r="J1321" s="25"/>
      <c r="K1321" s="97" t="s">
        <v>3</v>
      </c>
      <c r="L1321" s="98" t="s">
        <v>43</v>
      </c>
      <c r="N1321" s="99">
        <f>M1321*H1321</f>
        <v>0</v>
      </c>
      <c r="O1321" s="99">
        <v>0</v>
      </c>
      <c r="P1321" s="99">
        <f>O1321*H1321</f>
        <v>0</v>
      </c>
      <c r="Q1321" s="99">
        <v>0</v>
      </c>
      <c r="R1321" s="100">
        <f>Q1321*H1321</f>
        <v>0</v>
      </c>
      <c r="AP1321" s="101" t="s">
        <v>106</v>
      </c>
      <c r="AR1321" s="101" t="s">
        <v>102</v>
      </c>
      <c r="AS1321" s="101" t="s">
        <v>72</v>
      </c>
      <c r="AW1321" s="11" t="s">
        <v>107</v>
      </c>
      <c r="BC1321" s="102" t="e">
        <f>IF(L1321="základní",#REF!,0)</f>
        <v>#REF!</v>
      </c>
      <c r="BD1321" s="102">
        <f>IF(L1321="snížená",#REF!,0)</f>
        <v>0</v>
      </c>
      <c r="BE1321" s="102">
        <f>IF(L1321="zákl. přenesená",#REF!,0)</f>
        <v>0</v>
      </c>
      <c r="BF1321" s="102">
        <f>IF(L1321="sníž. přenesená",#REF!,0)</f>
        <v>0</v>
      </c>
      <c r="BG1321" s="102">
        <f>IF(L1321="nulová",#REF!,0)</f>
        <v>0</v>
      </c>
      <c r="BH1321" s="11" t="s">
        <v>80</v>
      </c>
      <c r="BI1321" s="102" t="e">
        <f>ROUND(#REF!*H1321,2)</f>
        <v>#REF!</v>
      </c>
      <c r="BJ1321" s="11" t="s">
        <v>106</v>
      </c>
      <c r="BK1321" s="101" t="s">
        <v>5080</v>
      </c>
    </row>
    <row r="1322" spans="2:63" s="1" customFormat="1" ht="37.9" customHeight="1">
      <c r="B1322" s="90"/>
      <c r="C1322" s="91" t="s">
        <v>5081</v>
      </c>
      <c r="D1322" s="91" t="s">
        <v>102</v>
      </c>
      <c r="E1322" s="92" t="s">
        <v>5082</v>
      </c>
      <c r="F1322" s="93" t="s">
        <v>5083</v>
      </c>
      <c r="G1322" s="94" t="s">
        <v>111</v>
      </c>
      <c r="H1322" s="95">
        <v>20</v>
      </c>
      <c r="I1322" s="96"/>
      <c r="J1322" s="25"/>
      <c r="K1322" s="97" t="s">
        <v>3</v>
      </c>
      <c r="L1322" s="98" t="s">
        <v>43</v>
      </c>
      <c r="N1322" s="99">
        <f>M1322*H1322</f>
        <v>0</v>
      </c>
      <c r="O1322" s="99">
        <v>0</v>
      </c>
      <c r="P1322" s="99">
        <f>O1322*H1322</f>
        <v>0</v>
      </c>
      <c r="Q1322" s="99">
        <v>0</v>
      </c>
      <c r="R1322" s="100">
        <f>Q1322*H1322</f>
        <v>0</v>
      </c>
      <c r="AP1322" s="101" t="s">
        <v>106</v>
      </c>
      <c r="AR1322" s="101" t="s">
        <v>102</v>
      </c>
      <c r="AS1322" s="101" t="s">
        <v>72</v>
      </c>
      <c r="AW1322" s="11" t="s">
        <v>107</v>
      </c>
      <c r="BC1322" s="102" t="e">
        <f>IF(L1322="základní",#REF!,0)</f>
        <v>#REF!</v>
      </c>
      <c r="BD1322" s="102">
        <f>IF(L1322="snížená",#REF!,0)</f>
        <v>0</v>
      </c>
      <c r="BE1322" s="102">
        <f>IF(L1322="zákl. přenesená",#REF!,0)</f>
        <v>0</v>
      </c>
      <c r="BF1322" s="102">
        <f>IF(L1322="sníž. přenesená",#REF!,0)</f>
        <v>0</v>
      </c>
      <c r="BG1322" s="102">
        <f>IF(L1322="nulová",#REF!,0)</f>
        <v>0</v>
      </c>
      <c r="BH1322" s="11" t="s">
        <v>80</v>
      </c>
      <c r="BI1322" s="102" t="e">
        <f>ROUND(#REF!*H1322,2)</f>
        <v>#REF!</v>
      </c>
      <c r="BJ1322" s="11" t="s">
        <v>106</v>
      </c>
      <c r="BK1322" s="101" t="s">
        <v>5084</v>
      </c>
    </row>
    <row r="1323" spans="2:63" s="1" customFormat="1" ht="37.9" customHeight="1">
      <c r="B1323" s="90"/>
      <c r="C1323" s="91" t="s">
        <v>5085</v>
      </c>
      <c r="D1323" s="91" t="s">
        <v>102</v>
      </c>
      <c r="E1323" s="92" t="s">
        <v>5086</v>
      </c>
      <c r="F1323" s="93" t="s">
        <v>5087</v>
      </c>
      <c r="G1323" s="94" t="s">
        <v>111</v>
      </c>
      <c r="H1323" s="95">
        <v>20</v>
      </c>
      <c r="I1323" s="96"/>
      <c r="J1323" s="25"/>
      <c r="K1323" s="97" t="s">
        <v>3</v>
      </c>
      <c r="L1323" s="98" t="s">
        <v>43</v>
      </c>
      <c r="N1323" s="99">
        <f>M1323*H1323</f>
        <v>0</v>
      </c>
      <c r="O1323" s="99">
        <v>0</v>
      </c>
      <c r="P1323" s="99">
        <f>O1323*H1323</f>
        <v>0</v>
      </c>
      <c r="Q1323" s="99">
        <v>0</v>
      </c>
      <c r="R1323" s="100">
        <f>Q1323*H1323</f>
        <v>0</v>
      </c>
      <c r="AP1323" s="101" t="s">
        <v>106</v>
      </c>
      <c r="AR1323" s="101" t="s">
        <v>102</v>
      </c>
      <c r="AS1323" s="101" t="s">
        <v>72</v>
      </c>
      <c r="AW1323" s="11" t="s">
        <v>107</v>
      </c>
      <c r="BC1323" s="102" t="e">
        <f>IF(L1323="základní",#REF!,0)</f>
        <v>#REF!</v>
      </c>
      <c r="BD1323" s="102">
        <f>IF(L1323="snížená",#REF!,0)</f>
        <v>0</v>
      </c>
      <c r="BE1323" s="102">
        <f>IF(L1323="zákl. přenesená",#REF!,0)</f>
        <v>0</v>
      </c>
      <c r="BF1323" s="102">
        <f>IF(L1323="sníž. přenesená",#REF!,0)</f>
        <v>0</v>
      </c>
      <c r="BG1323" s="102">
        <f>IF(L1323="nulová",#REF!,0)</f>
        <v>0</v>
      </c>
      <c r="BH1323" s="11" t="s">
        <v>80</v>
      </c>
      <c r="BI1323" s="102" t="e">
        <f>ROUND(#REF!*H1323,2)</f>
        <v>#REF!</v>
      </c>
      <c r="BJ1323" s="11" t="s">
        <v>106</v>
      </c>
      <c r="BK1323" s="101" t="s">
        <v>5088</v>
      </c>
    </row>
    <row r="1324" spans="2:63" s="1" customFormat="1" ht="37.9" customHeight="1">
      <c r="B1324" s="90"/>
      <c r="C1324" s="91" t="s">
        <v>5089</v>
      </c>
      <c r="D1324" s="91" t="s">
        <v>102</v>
      </c>
      <c r="E1324" s="92" t="s">
        <v>5090</v>
      </c>
      <c r="F1324" s="93" t="s">
        <v>5091</v>
      </c>
      <c r="G1324" s="94" t="s">
        <v>111</v>
      </c>
      <c r="H1324" s="95">
        <v>5</v>
      </c>
      <c r="I1324" s="96"/>
      <c r="J1324" s="25"/>
      <c r="K1324" s="97" t="s">
        <v>3</v>
      </c>
      <c r="L1324" s="98" t="s">
        <v>43</v>
      </c>
      <c r="N1324" s="99">
        <f>M1324*H1324</f>
        <v>0</v>
      </c>
      <c r="O1324" s="99">
        <v>0</v>
      </c>
      <c r="P1324" s="99">
        <f>O1324*H1324</f>
        <v>0</v>
      </c>
      <c r="Q1324" s="99">
        <v>0</v>
      </c>
      <c r="R1324" s="100">
        <f>Q1324*H1324</f>
        <v>0</v>
      </c>
      <c r="AP1324" s="101" t="s">
        <v>106</v>
      </c>
      <c r="AR1324" s="101" t="s">
        <v>102</v>
      </c>
      <c r="AS1324" s="101" t="s">
        <v>72</v>
      </c>
      <c r="AW1324" s="11" t="s">
        <v>107</v>
      </c>
      <c r="BC1324" s="102" t="e">
        <f>IF(L1324="základní",#REF!,0)</f>
        <v>#REF!</v>
      </c>
      <c r="BD1324" s="102">
        <f>IF(L1324="snížená",#REF!,0)</f>
        <v>0</v>
      </c>
      <c r="BE1324" s="102">
        <f>IF(L1324="zákl. přenesená",#REF!,0)</f>
        <v>0</v>
      </c>
      <c r="BF1324" s="102">
        <f>IF(L1324="sníž. přenesená",#REF!,0)</f>
        <v>0</v>
      </c>
      <c r="BG1324" s="102">
        <f>IF(L1324="nulová",#REF!,0)</f>
        <v>0</v>
      </c>
      <c r="BH1324" s="11" t="s">
        <v>80</v>
      </c>
      <c r="BI1324" s="102" t="e">
        <f>ROUND(#REF!*H1324,2)</f>
        <v>#REF!</v>
      </c>
      <c r="BJ1324" s="11" t="s">
        <v>106</v>
      </c>
      <c r="BK1324" s="101" t="s">
        <v>5092</v>
      </c>
    </row>
    <row r="1325" spans="2:63" s="1" customFormat="1" ht="37.9" customHeight="1">
      <c r="B1325" s="90"/>
      <c r="C1325" s="91" t="s">
        <v>5093</v>
      </c>
      <c r="D1325" s="91" t="s">
        <v>102</v>
      </c>
      <c r="E1325" s="92" t="s">
        <v>5094</v>
      </c>
      <c r="F1325" s="93" t="s">
        <v>5095</v>
      </c>
      <c r="G1325" s="94" t="s">
        <v>111</v>
      </c>
      <c r="H1325" s="95">
        <v>10</v>
      </c>
      <c r="I1325" s="96"/>
      <c r="J1325" s="25"/>
      <c r="K1325" s="97" t="s">
        <v>3</v>
      </c>
      <c r="L1325" s="98" t="s">
        <v>43</v>
      </c>
      <c r="N1325" s="99">
        <f>M1325*H1325</f>
        <v>0</v>
      </c>
      <c r="O1325" s="99">
        <v>0</v>
      </c>
      <c r="P1325" s="99">
        <f>O1325*H1325</f>
        <v>0</v>
      </c>
      <c r="Q1325" s="99">
        <v>0</v>
      </c>
      <c r="R1325" s="100">
        <f>Q1325*H1325</f>
        <v>0</v>
      </c>
      <c r="AP1325" s="101" t="s">
        <v>106</v>
      </c>
      <c r="AR1325" s="101" t="s">
        <v>102</v>
      </c>
      <c r="AS1325" s="101" t="s">
        <v>72</v>
      </c>
      <c r="AW1325" s="11" t="s">
        <v>107</v>
      </c>
      <c r="BC1325" s="102" t="e">
        <f>IF(L1325="základní",#REF!,0)</f>
        <v>#REF!</v>
      </c>
      <c r="BD1325" s="102">
        <f>IF(L1325="snížená",#REF!,0)</f>
        <v>0</v>
      </c>
      <c r="BE1325" s="102">
        <f>IF(L1325="zákl. přenesená",#REF!,0)</f>
        <v>0</v>
      </c>
      <c r="BF1325" s="102">
        <f>IF(L1325="sníž. přenesená",#REF!,0)</f>
        <v>0</v>
      </c>
      <c r="BG1325" s="102">
        <f>IF(L1325="nulová",#REF!,0)</f>
        <v>0</v>
      </c>
      <c r="BH1325" s="11" t="s">
        <v>80</v>
      </c>
      <c r="BI1325" s="102" t="e">
        <f>ROUND(#REF!*H1325,2)</f>
        <v>#REF!</v>
      </c>
      <c r="BJ1325" s="11" t="s">
        <v>106</v>
      </c>
      <c r="BK1325" s="101" t="s">
        <v>5096</v>
      </c>
    </row>
    <row r="1326" spans="2:63" s="1" customFormat="1" ht="37.9" customHeight="1">
      <c r="B1326" s="90"/>
      <c r="C1326" s="91" t="s">
        <v>5097</v>
      </c>
      <c r="D1326" s="91" t="s">
        <v>102</v>
      </c>
      <c r="E1326" s="92" t="s">
        <v>5098</v>
      </c>
      <c r="F1326" s="93" t="s">
        <v>5099</v>
      </c>
      <c r="G1326" s="94" t="s">
        <v>111</v>
      </c>
      <c r="H1326" s="95">
        <v>10</v>
      </c>
      <c r="I1326" s="96"/>
      <c r="J1326" s="25"/>
      <c r="K1326" s="97" t="s">
        <v>3</v>
      </c>
      <c r="L1326" s="98" t="s">
        <v>43</v>
      </c>
      <c r="N1326" s="99">
        <f>M1326*H1326</f>
        <v>0</v>
      </c>
      <c r="O1326" s="99">
        <v>0</v>
      </c>
      <c r="P1326" s="99">
        <f>O1326*H1326</f>
        <v>0</v>
      </c>
      <c r="Q1326" s="99">
        <v>0</v>
      </c>
      <c r="R1326" s="100">
        <f>Q1326*H1326</f>
        <v>0</v>
      </c>
      <c r="AP1326" s="101" t="s">
        <v>106</v>
      </c>
      <c r="AR1326" s="101" t="s">
        <v>102</v>
      </c>
      <c r="AS1326" s="101" t="s">
        <v>72</v>
      </c>
      <c r="AW1326" s="11" t="s">
        <v>107</v>
      </c>
      <c r="BC1326" s="102" t="e">
        <f>IF(L1326="základní",#REF!,0)</f>
        <v>#REF!</v>
      </c>
      <c r="BD1326" s="102">
        <f>IF(L1326="snížená",#REF!,0)</f>
        <v>0</v>
      </c>
      <c r="BE1326" s="102">
        <f>IF(L1326="zákl. přenesená",#REF!,0)</f>
        <v>0</v>
      </c>
      <c r="BF1326" s="102">
        <f>IF(L1326="sníž. přenesená",#REF!,0)</f>
        <v>0</v>
      </c>
      <c r="BG1326" s="102">
        <f>IF(L1326="nulová",#REF!,0)</f>
        <v>0</v>
      </c>
      <c r="BH1326" s="11" t="s">
        <v>80</v>
      </c>
      <c r="BI1326" s="102" t="e">
        <f>ROUND(#REF!*H1326,2)</f>
        <v>#REF!</v>
      </c>
      <c r="BJ1326" s="11" t="s">
        <v>106</v>
      </c>
      <c r="BK1326" s="101" t="s">
        <v>5100</v>
      </c>
    </row>
    <row r="1327" spans="2:63" s="1" customFormat="1" ht="37.9" customHeight="1">
      <c r="B1327" s="90"/>
      <c r="C1327" s="91" t="s">
        <v>5101</v>
      </c>
      <c r="D1327" s="91" t="s">
        <v>102</v>
      </c>
      <c r="E1327" s="92" t="s">
        <v>5102</v>
      </c>
      <c r="F1327" s="93" t="s">
        <v>5103</v>
      </c>
      <c r="G1327" s="94" t="s">
        <v>111</v>
      </c>
      <c r="H1327" s="95">
        <v>10</v>
      </c>
      <c r="I1327" s="96"/>
      <c r="J1327" s="25"/>
      <c r="K1327" s="97" t="s">
        <v>3</v>
      </c>
      <c r="L1327" s="98" t="s">
        <v>43</v>
      </c>
      <c r="N1327" s="99">
        <f>M1327*H1327</f>
        <v>0</v>
      </c>
      <c r="O1327" s="99">
        <v>0</v>
      </c>
      <c r="P1327" s="99">
        <f>O1327*H1327</f>
        <v>0</v>
      </c>
      <c r="Q1327" s="99">
        <v>0</v>
      </c>
      <c r="R1327" s="100">
        <f>Q1327*H1327</f>
        <v>0</v>
      </c>
      <c r="AP1327" s="101" t="s">
        <v>106</v>
      </c>
      <c r="AR1327" s="101" t="s">
        <v>102</v>
      </c>
      <c r="AS1327" s="101" t="s">
        <v>72</v>
      </c>
      <c r="AW1327" s="11" t="s">
        <v>107</v>
      </c>
      <c r="BC1327" s="102" t="e">
        <f>IF(L1327="základní",#REF!,0)</f>
        <v>#REF!</v>
      </c>
      <c r="BD1327" s="102">
        <f>IF(L1327="snížená",#REF!,0)</f>
        <v>0</v>
      </c>
      <c r="BE1327" s="102">
        <f>IF(L1327="zákl. přenesená",#REF!,0)</f>
        <v>0</v>
      </c>
      <c r="BF1327" s="102">
        <f>IF(L1327="sníž. přenesená",#REF!,0)</f>
        <v>0</v>
      </c>
      <c r="BG1327" s="102">
        <f>IF(L1327="nulová",#REF!,0)</f>
        <v>0</v>
      </c>
      <c r="BH1327" s="11" t="s">
        <v>80</v>
      </c>
      <c r="BI1327" s="102" t="e">
        <f>ROUND(#REF!*H1327,2)</f>
        <v>#REF!</v>
      </c>
      <c r="BJ1327" s="11" t="s">
        <v>106</v>
      </c>
      <c r="BK1327" s="101" t="s">
        <v>5104</v>
      </c>
    </row>
    <row r="1328" spans="2:63" s="1" customFormat="1" ht="37.9" customHeight="1">
      <c r="B1328" s="90"/>
      <c r="C1328" s="91" t="s">
        <v>5105</v>
      </c>
      <c r="D1328" s="91" t="s">
        <v>102</v>
      </c>
      <c r="E1328" s="92" t="s">
        <v>5106</v>
      </c>
      <c r="F1328" s="93" t="s">
        <v>5107</v>
      </c>
      <c r="G1328" s="94" t="s">
        <v>111</v>
      </c>
      <c r="H1328" s="95">
        <v>10</v>
      </c>
      <c r="I1328" s="96"/>
      <c r="J1328" s="25"/>
      <c r="K1328" s="97" t="s">
        <v>3</v>
      </c>
      <c r="L1328" s="98" t="s">
        <v>43</v>
      </c>
      <c r="N1328" s="99">
        <f>M1328*H1328</f>
        <v>0</v>
      </c>
      <c r="O1328" s="99">
        <v>0</v>
      </c>
      <c r="P1328" s="99">
        <f>O1328*H1328</f>
        <v>0</v>
      </c>
      <c r="Q1328" s="99">
        <v>0</v>
      </c>
      <c r="R1328" s="100">
        <f>Q1328*H1328</f>
        <v>0</v>
      </c>
      <c r="AP1328" s="101" t="s">
        <v>106</v>
      </c>
      <c r="AR1328" s="101" t="s">
        <v>102</v>
      </c>
      <c r="AS1328" s="101" t="s">
        <v>72</v>
      </c>
      <c r="AW1328" s="11" t="s">
        <v>107</v>
      </c>
      <c r="BC1328" s="102" t="e">
        <f>IF(L1328="základní",#REF!,0)</f>
        <v>#REF!</v>
      </c>
      <c r="BD1328" s="102">
        <f>IF(L1328="snížená",#REF!,0)</f>
        <v>0</v>
      </c>
      <c r="BE1328" s="102">
        <f>IF(L1328="zákl. přenesená",#REF!,0)</f>
        <v>0</v>
      </c>
      <c r="BF1328" s="102">
        <f>IF(L1328="sníž. přenesená",#REF!,0)</f>
        <v>0</v>
      </c>
      <c r="BG1328" s="102">
        <f>IF(L1328="nulová",#REF!,0)</f>
        <v>0</v>
      </c>
      <c r="BH1328" s="11" t="s">
        <v>80</v>
      </c>
      <c r="BI1328" s="102" t="e">
        <f>ROUND(#REF!*H1328,2)</f>
        <v>#REF!</v>
      </c>
      <c r="BJ1328" s="11" t="s">
        <v>106</v>
      </c>
      <c r="BK1328" s="101" t="s">
        <v>5108</v>
      </c>
    </row>
    <row r="1329" spans="2:63" s="1" customFormat="1" ht="33" customHeight="1">
      <c r="B1329" s="90"/>
      <c r="C1329" s="91" t="s">
        <v>5109</v>
      </c>
      <c r="D1329" s="91" t="s">
        <v>102</v>
      </c>
      <c r="E1329" s="92" t="s">
        <v>5110</v>
      </c>
      <c r="F1329" s="93" t="s">
        <v>5111</v>
      </c>
      <c r="G1329" s="94" t="s">
        <v>111</v>
      </c>
      <c r="H1329" s="95">
        <v>20</v>
      </c>
      <c r="I1329" s="96"/>
      <c r="J1329" s="25"/>
      <c r="K1329" s="97" t="s">
        <v>3</v>
      </c>
      <c r="L1329" s="98" t="s">
        <v>43</v>
      </c>
      <c r="N1329" s="99">
        <f>M1329*H1329</f>
        <v>0</v>
      </c>
      <c r="O1329" s="99">
        <v>0</v>
      </c>
      <c r="P1329" s="99">
        <f>O1329*H1329</f>
        <v>0</v>
      </c>
      <c r="Q1329" s="99">
        <v>0</v>
      </c>
      <c r="R1329" s="100">
        <f>Q1329*H1329</f>
        <v>0</v>
      </c>
      <c r="AP1329" s="101" t="s">
        <v>106</v>
      </c>
      <c r="AR1329" s="101" t="s">
        <v>102</v>
      </c>
      <c r="AS1329" s="101" t="s">
        <v>72</v>
      </c>
      <c r="AW1329" s="11" t="s">
        <v>107</v>
      </c>
      <c r="BC1329" s="102" t="e">
        <f>IF(L1329="základní",#REF!,0)</f>
        <v>#REF!</v>
      </c>
      <c r="BD1329" s="102">
        <f>IF(L1329="snížená",#REF!,0)</f>
        <v>0</v>
      </c>
      <c r="BE1329" s="102">
        <f>IF(L1329="zákl. přenesená",#REF!,0)</f>
        <v>0</v>
      </c>
      <c r="BF1329" s="102">
        <f>IF(L1329="sníž. přenesená",#REF!,0)</f>
        <v>0</v>
      </c>
      <c r="BG1329" s="102">
        <f>IF(L1329="nulová",#REF!,0)</f>
        <v>0</v>
      </c>
      <c r="BH1329" s="11" t="s">
        <v>80</v>
      </c>
      <c r="BI1329" s="102" t="e">
        <f>ROUND(#REF!*H1329,2)</f>
        <v>#REF!</v>
      </c>
      <c r="BJ1329" s="11" t="s">
        <v>106</v>
      </c>
      <c r="BK1329" s="101" t="s">
        <v>5112</v>
      </c>
    </row>
    <row r="1330" spans="2:63" s="1" customFormat="1" ht="33" customHeight="1">
      <c r="B1330" s="90"/>
      <c r="C1330" s="91" t="s">
        <v>5113</v>
      </c>
      <c r="D1330" s="91" t="s">
        <v>102</v>
      </c>
      <c r="E1330" s="92" t="s">
        <v>5114</v>
      </c>
      <c r="F1330" s="93" t="s">
        <v>5115</v>
      </c>
      <c r="G1330" s="94" t="s">
        <v>111</v>
      </c>
      <c r="H1330" s="95">
        <v>30</v>
      </c>
      <c r="I1330" s="96"/>
      <c r="J1330" s="25"/>
      <c r="K1330" s="97" t="s">
        <v>3</v>
      </c>
      <c r="L1330" s="98" t="s">
        <v>43</v>
      </c>
      <c r="N1330" s="99">
        <f>M1330*H1330</f>
        <v>0</v>
      </c>
      <c r="O1330" s="99">
        <v>0</v>
      </c>
      <c r="P1330" s="99">
        <f>O1330*H1330</f>
        <v>0</v>
      </c>
      <c r="Q1330" s="99">
        <v>0</v>
      </c>
      <c r="R1330" s="100">
        <f>Q1330*H1330</f>
        <v>0</v>
      </c>
      <c r="AP1330" s="101" t="s">
        <v>106</v>
      </c>
      <c r="AR1330" s="101" t="s">
        <v>102</v>
      </c>
      <c r="AS1330" s="101" t="s">
        <v>72</v>
      </c>
      <c r="AW1330" s="11" t="s">
        <v>107</v>
      </c>
      <c r="BC1330" s="102" t="e">
        <f>IF(L1330="základní",#REF!,0)</f>
        <v>#REF!</v>
      </c>
      <c r="BD1330" s="102">
        <f>IF(L1330="snížená",#REF!,0)</f>
        <v>0</v>
      </c>
      <c r="BE1330" s="102">
        <f>IF(L1330="zákl. přenesená",#REF!,0)</f>
        <v>0</v>
      </c>
      <c r="BF1330" s="102">
        <f>IF(L1330="sníž. přenesená",#REF!,0)</f>
        <v>0</v>
      </c>
      <c r="BG1330" s="102">
        <f>IF(L1330="nulová",#REF!,0)</f>
        <v>0</v>
      </c>
      <c r="BH1330" s="11" t="s">
        <v>80</v>
      </c>
      <c r="BI1330" s="102" t="e">
        <f>ROUND(#REF!*H1330,2)</f>
        <v>#REF!</v>
      </c>
      <c r="BJ1330" s="11" t="s">
        <v>106</v>
      </c>
      <c r="BK1330" s="101" t="s">
        <v>5116</v>
      </c>
    </row>
    <row r="1331" spans="2:63" s="1" customFormat="1" ht="33" customHeight="1">
      <c r="B1331" s="90"/>
      <c r="C1331" s="91" t="s">
        <v>5117</v>
      </c>
      <c r="D1331" s="91" t="s">
        <v>102</v>
      </c>
      <c r="E1331" s="92" t="s">
        <v>5118</v>
      </c>
      <c r="F1331" s="93" t="s">
        <v>5119</v>
      </c>
      <c r="G1331" s="94" t="s">
        <v>111</v>
      </c>
      <c r="H1331" s="95">
        <v>10</v>
      </c>
      <c r="I1331" s="96"/>
      <c r="J1331" s="25"/>
      <c r="K1331" s="97" t="s">
        <v>3</v>
      </c>
      <c r="L1331" s="98" t="s">
        <v>43</v>
      </c>
      <c r="N1331" s="99">
        <f>M1331*H1331</f>
        <v>0</v>
      </c>
      <c r="O1331" s="99">
        <v>0</v>
      </c>
      <c r="P1331" s="99">
        <f>O1331*H1331</f>
        <v>0</v>
      </c>
      <c r="Q1331" s="99">
        <v>0</v>
      </c>
      <c r="R1331" s="100">
        <f>Q1331*H1331</f>
        <v>0</v>
      </c>
      <c r="AP1331" s="101" t="s">
        <v>106</v>
      </c>
      <c r="AR1331" s="101" t="s">
        <v>102</v>
      </c>
      <c r="AS1331" s="101" t="s">
        <v>72</v>
      </c>
      <c r="AW1331" s="11" t="s">
        <v>107</v>
      </c>
      <c r="BC1331" s="102" t="e">
        <f>IF(L1331="základní",#REF!,0)</f>
        <v>#REF!</v>
      </c>
      <c r="BD1331" s="102">
        <f>IF(L1331="snížená",#REF!,0)</f>
        <v>0</v>
      </c>
      <c r="BE1331" s="102">
        <f>IF(L1331="zákl. přenesená",#REF!,0)</f>
        <v>0</v>
      </c>
      <c r="BF1331" s="102">
        <f>IF(L1331="sníž. přenesená",#REF!,0)</f>
        <v>0</v>
      </c>
      <c r="BG1331" s="102">
        <f>IF(L1331="nulová",#REF!,0)</f>
        <v>0</v>
      </c>
      <c r="BH1331" s="11" t="s">
        <v>80</v>
      </c>
      <c r="BI1331" s="102" t="e">
        <f>ROUND(#REF!*H1331,2)</f>
        <v>#REF!</v>
      </c>
      <c r="BJ1331" s="11" t="s">
        <v>106</v>
      </c>
      <c r="BK1331" s="101" t="s">
        <v>5120</v>
      </c>
    </row>
    <row r="1332" spans="2:63" s="1" customFormat="1" ht="24.2" customHeight="1">
      <c r="B1332" s="90"/>
      <c r="C1332" s="91" t="s">
        <v>5121</v>
      </c>
      <c r="D1332" s="91" t="s">
        <v>102</v>
      </c>
      <c r="E1332" s="92" t="s">
        <v>5122</v>
      </c>
      <c r="F1332" s="93" t="s">
        <v>5123</v>
      </c>
      <c r="G1332" s="94" t="s">
        <v>148</v>
      </c>
      <c r="H1332" s="95">
        <v>20</v>
      </c>
      <c r="I1332" s="96"/>
      <c r="J1332" s="25"/>
      <c r="K1332" s="97" t="s">
        <v>3</v>
      </c>
      <c r="L1332" s="98" t="s">
        <v>43</v>
      </c>
      <c r="N1332" s="99">
        <f>M1332*H1332</f>
        <v>0</v>
      </c>
      <c r="O1332" s="99">
        <v>0</v>
      </c>
      <c r="P1332" s="99">
        <f>O1332*H1332</f>
        <v>0</v>
      </c>
      <c r="Q1332" s="99">
        <v>0</v>
      </c>
      <c r="R1332" s="100">
        <f>Q1332*H1332</f>
        <v>0</v>
      </c>
      <c r="AP1332" s="101" t="s">
        <v>106</v>
      </c>
      <c r="AR1332" s="101" t="s">
        <v>102</v>
      </c>
      <c r="AS1332" s="101" t="s">
        <v>72</v>
      </c>
      <c r="AW1332" s="11" t="s">
        <v>107</v>
      </c>
      <c r="BC1332" s="102" t="e">
        <f>IF(L1332="základní",#REF!,0)</f>
        <v>#REF!</v>
      </c>
      <c r="BD1332" s="102">
        <f>IF(L1332="snížená",#REF!,0)</f>
        <v>0</v>
      </c>
      <c r="BE1332" s="102">
        <f>IF(L1332="zákl. přenesená",#REF!,0)</f>
        <v>0</v>
      </c>
      <c r="BF1332" s="102">
        <f>IF(L1332="sníž. přenesená",#REF!,0)</f>
        <v>0</v>
      </c>
      <c r="BG1332" s="102">
        <f>IF(L1332="nulová",#REF!,0)</f>
        <v>0</v>
      </c>
      <c r="BH1332" s="11" t="s">
        <v>80</v>
      </c>
      <c r="BI1332" s="102" t="e">
        <f>ROUND(#REF!*H1332,2)</f>
        <v>#REF!</v>
      </c>
      <c r="BJ1332" s="11" t="s">
        <v>106</v>
      </c>
      <c r="BK1332" s="101" t="s">
        <v>5124</v>
      </c>
    </row>
    <row r="1333" spans="2:63" s="1" customFormat="1" ht="24.2" customHeight="1">
      <c r="B1333" s="90"/>
      <c r="C1333" s="91" t="s">
        <v>5125</v>
      </c>
      <c r="D1333" s="91" t="s">
        <v>102</v>
      </c>
      <c r="E1333" s="92" t="s">
        <v>5126</v>
      </c>
      <c r="F1333" s="93" t="s">
        <v>5127</v>
      </c>
      <c r="G1333" s="94" t="s">
        <v>148</v>
      </c>
      <c r="H1333" s="95">
        <v>700</v>
      </c>
      <c r="I1333" s="96"/>
      <c r="J1333" s="25"/>
      <c r="K1333" s="97" t="s">
        <v>3</v>
      </c>
      <c r="L1333" s="98" t="s">
        <v>43</v>
      </c>
      <c r="N1333" s="99">
        <f>M1333*H1333</f>
        <v>0</v>
      </c>
      <c r="O1333" s="99">
        <v>0</v>
      </c>
      <c r="P1333" s="99">
        <f>O1333*H1333</f>
        <v>0</v>
      </c>
      <c r="Q1333" s="99">
        <v>0</v>
      </c>
      <c r="R1333" s="100">
        <f>Q1333*H1333</f>
        <v>0</v>
      </c>
      <c r="AP1333" s="101" t="s">
        <v>106</v>
      </c>
      <c r="AR1333" s="101" t="s">
        <v>102</v>
      </c>
      <c r="AS1333" s="101" t="s">
        <v>72</v>
      </c>
      <c r="AW1333" s="11" t="s">
        <v>107</v>
      </c>
      <c r="BC1333" s="102" t="e">
        <f>IF(L1333="základní",#REF!,0)</f>
        <v>#REF!</v>
      </c>
      <c r="BD1333" s="102">
        <f>IF(L1333="snížená",#REF!,0)</f>
        <v>0</v>
      </c>
      <c r="BE1333" s="102">
        <f>IF(L1333="zákl. přenesená",#REF!,0)</f>
        <v>0</v>
      </c>
      <c r="BF1333" s="102">
        <f>IF(L1333="sníž. přenesená",#REF!,0)</f>
        <v>0</v>
      </c>
      <c r="BG1333" s="102">
        <f>IF(L1333="nulová",#REF!,0)</f>
        <v>0</v>
      </c>
      <c r="BH1333" s="11" t="s">
        <v>80</v>
      </c>
      <c r="BI1333" s="102" t="e">
        <f>ROUND(#REF!*H1333,2)</f>
        <v>#REF!</v>
      </c>
      <c r="BJ1333" s="11" t="s">
        <v>106</v>
      </c>
      <c r="BK1333" s="101" t="s">
        <v>5128</v>
      </c>
    </row>
    <row r="1334" spans="2:63" s="1" customFormat="1" ht="24.2" customHeight="1">
      <c r="B1334" s="90"/>
      <c r="C1334" s="91" t="s">
        <v>5129</v>
      </c>
      <c r="D1334" s="91" t="s">
        <v>102</v>
      </c>
      <c r="E1334" s="92" t="s">
        <v>5130</v>
      </c>
      <c r="F1334" s="93" t="s">
        <v>5131</v>
      </c>
      <c r="G1334" s="94" t="s">
        <v>168</v>
      </c>
      <c r="H1334" s="95">
        <v>500</v>
      </c>
      <c r="I1334" s="96"/>
      <c r="J1334" s="25"/>
      <c r="K1334" s="97" t="s">
        <v>3</v>
      </c>
      <c r="L1334" s="98" t="s">
        <v>43</v>
      </c>
      <c r="N1334" s="99">
        <f>M1334*H1334</f>
        <v>0</v>
      </c>
      <c r="O1334" s="99">
        <v>0</v>
      </c>
      <c r="P1334" s="99">
        <f>O1334*H1334</f>
        <v>0</v>
      </c>
      <c r="Q1334" s="99">
        <v>0</v>
      </c>
      <c r="R1334" s="100">
        <f>Q1334*H1334</f>
        <v>0</v>
      </c>
      <c r="AP1334" s="101" t="s">
        <v>106</v>
      </c>
      <c r="AR1334" s="101" t="s">
        <v>102</v>
      </c>
      <c r="AS1334" s="101" t="s">
        <v>72</v>
      </c>
      <c r="AW1334" s="11" t="s">
        <v>107</v>
      </c>
      <c r="BC1334" s="102" t="e">
        <f>IF(L1334="základní",#REF!,0)</f>
        <v>#REF!</v>
      </c>
      <c r="BD1334" s="102">
        <f>IF(L1334="snížená",#REF!,0)</f>
        <v>0</v>
      </c>
      <c r="BE1334" s="102">
        <f>IF(L1334="zákl. přenesená",#REF!,0)</f>
        <v>0</v>
      </c>
      <c r="BF1334" s="102">
        <f>IF(L1334="sníž. přenesená",#REF!,0)</f>
        <v>0</v>
      </c>
      <c r="BG1334" s="102">
        <f>IF(L1334="nulová",#REF!,0)</f>
        <v>0</v>
      </c>
      <c r="BH1334" s="11" t="s">
        <v>80</v>
      </c>
      <c r="BI1334" s="102" t="e">
        <f>ROUND(#REF!*H1334,2)</f>
        <v>#REF!</v>
      </c>
      <c r="BJ1334" s="11" t="s">
        <v>106</v>
      </c>
      <c r="BK1334" s="101" t="s">
        <v>5132</v>
      </c>
    </row>
    <row r="1335" spans="2:63" s="1" customFormat="1" ht="66.75" customHeight="1">
      <c r="B1335" s="90"/>
      <c r="C1335" s="91" t="s">
        <v>5133</v>
      </c>
      <c r="D1335" s="91" t="s">
        <v>102</v>
      </c>
      <c r="E1335" s="92" t="s">
        <v>5134</v>
      </c>
      <c r="F1335" s="93" t="s">
        <v>5135</v>
      </c>
      <c r="G1335" s="94" t="s">
        <v>148</v>
      </c>
      <c r="H1335" s="95">
        <v>20</v>
      </c>
      <c r="I1335" s="96"/>
      <c r="J1335" s="25"/>
      <c r="K1335" s="97" t="s">
        <v>3</v>
      </c>
      <c r="L1335" s="98" t="s">
        <v>43</v>
      </c>
      <c r="N1335" s="99">
        <f>M1335*H1335</f>
        <v>0</v>
      </c>
      <c r="O1335" s="99">
        <v>0</v>
      </c>
      <c r="P1335" s="99">
        <f>O1335*H1335</f>
        <v>0</v>
      </c>
      <c r="Q1335" s="99">
        <v>0</v>
      </c>
      <c r="R1335" s="100">
        <f>Q1335*H1335</f>
        <v>0</v>
      </c>
      <c r="AP1335" s="101" t="s">
        <v>106</v>
      </c>
      <c r="AR1335" s="101" t="s">
        <v>102</v>
      </c>
      <c r="AS1335" s="101" t="s">
        <v>72</v>
      </c>
      <c r="AW1335" s="11" t="s">
        <v>107</v>
      </c>
      <c r="BC1335" s="102" t="e">
        <f>IF(L1335="základní",#REF!,0)</f>
        <v>#REF!</v>
      </c>
      <c r="BD1335" s="102">
        <f>IF(L1335="snížená",#REF!,0)</f>
        <v>0</v>
      </c>
      <c r="BE1335" s="102">
        <f>IF(L1335="zákl. přenesená",#REF!,0)</f>
        <v>0</v>
      </c>
      <c r="BF1335" s="102">
        <f>IF(L1335="sníž. přenesená",#REF!,0)</f>
        <v>0</v>
      </c>
      <c r="BG1335" s="102">
        <f>IF(L1335="nulová",#REF!,0)</f>
        <v>0</v>
      </c>
      <c r="BH1335" s="11" t="s">
        <v>80</v>
      </c>
      <c r="BI1335" s="102" t="e">
        <f>ROUND(#REF!*H1335,2)</f>
        <v>#REF!</v>
      </c>
      <c r="BJ1335" s="11" t="s">
        <v>106</v>
      </c>
      <c r="BK1335" s="101" t="s">
        <v>5136</v>
      </c>
    </row>
    <row r="1336" spans="2:63" s="1" customFormat="1" ht="66.75" customHeight="1">
      <c r="B1336" s="90"/>
      <c r="C1336" s="91" t="s">
        <v>5137</v>
      </c>
      <c r="D1336" s="91" t="s">
        <v>102</v>
      </c>
      <c r="E1336" s="92" t="s">
        <v>5138</v>
      </c>
      <c r="F1336" s="93" t="s">
        <v>5139</v>
      </c>
      <c r="G1336" s="94" t="s">
        <v>148</v>
      </c>
      <c r="H1336" s="95">
        <v>20</v>
      </c>
      <c r="I1336" s="96"/>
      <c r="J1336" s="25"/>
      <c r="K1336" s="97" t="s">
        <v>3</v>
      </c>
      <c r="L1336" s="98" t="s">
        <v>43</v>
      </c>
      <c r="N1336" s="99">
        <f>M1336*H1336</f>
        <v>0</v>
      </c>
      <c r="O1336" s="99">
        <v>0</v>
      </c>
      <c r="P1336" s="99">
        <f>O1336*H1336</f>
        <v>0</v>
      </c>
      <c r="Q1336" s="99">
        <v>0</v>
      </c>
      <c r="R1336" s="100">
        <f>Q1336*H1336</f>
        <v>0</v>
      </c>
      <c r="AP1336" s="101" t="s">
        <v>106</v>
      </c>
      <c r="AR1336" s="101" t="s">
        <v>102</v>
      </c>
      <c r="AS1336" s="101" t="s">
        <v>72</v>
      </c>
      <c r="AW1336" s="11" t="s">
        <v>107</v>
      </c>
      <c r="BC1336" s="102" t="e">
        <f>IF(L1336="základní",#REF!,0)</f>
        <v>#REF!</v>
      </c>
      <c r="BD1336" s="102">
        <f>IF(L1336="snížená",#REF!,0)</f>
        <v>0</v>
      </c>
      <c r="BE1336" s="102">
        <f>IF(L1336="zákl. přenesená",#REF!,0)</f>
        <v>0</v>
      </c>
      <c r="BF1336" s="102">
        <f>IF(L1336="sníž. přenesená",#REF!,0)</f>
        <v>0</v>
      </c>
      <c r="BG1336" s="102">
        <f>IF(L1336="nulová",#REF!,0)</f>
        <v>0</v>
      </c>
      <c r="BH1336" s="11" t="s">
        <v>80</v>
      </c>
      <c r="BI1336" s="102" t="e">
        <f>ROUND(#REF!*H1336,2)</f>
        <v>#REF!</v>
      </c>
      <c r="BJ1336" s="11" t="s">
        <v>106</v>
      </c>
      <c r="BK1336" s="101" t="s">
        <v>5140</v>
      </c>
    </row>
    <row r="1337" spans="2:63" s="1" customFormat="1" ht="37.9" customHeight="1">
      <c r="B1337" s="90"/>
      <c r="C1337" s="91" t="s">
        <v>5141</v>
      </c>
      <c r="D1337" s="91" t="s">
        <v>102</v>
      </c>
      <c r="E1337" s="92" t="s">
        <v>5142</v>
      </c>
      <c r="F1337" s="93" t="s">
        <v>5143</v>
      </c>
      <c r="G1337" s="94" t="s">
        <v>111</v>
      </c>
      <c r="H1337" s="95">
        <v>100</v>
      </c>
      <c r="I1337" s="96"/>
      <c r="J1337" s="25"/>
      <c r="K1337" s="97" t="s">
        <v>3</v>
      </c>
      <c r="L1337" s="98" t="s">
        <v>43</v>
      </c>
      <c r="N1337" s="99">
        <f>M1337*H1337</f>
        <v>0</v>
      </c>
      <c r="O1337" s="99">
        <v>0</v>
      </c>
      <c r="P1337" s="99">
        <f>O1337*H1337</f>
        <v>0</v>
      </c>
      <c r="Q1337" s="99">
        <v>0</v>
      </c>
      <c r="R1337" s="100">
        <f>Q1337*H1337</f>
        <v>0</v>
      </c>
      <c r="AP1337" s="101" t="s">
        <v>106</v>
      </c>
      <c r="AR1337" s="101" t="s">
        <v>102</v>
      </c>
      <c r="AS1337" s="101" t="s">
        <v>72</v>
      </c>
      <c r="AW1337" s="11" t="s">
        <v>107</v>
      </c>
      <c r="BC1337" s="102" t="e">
        <f>IF(L1337="základní",#REF!,0)</f>
        <v>#REF!</v>
      </c>
      <c r="BD1337" s="102">
        <f>IF(L1337="snížená",#REF!,0)</f>
        <v>0</v>
      </c>
      <c r="BE1337" s="102">
        <f>IF(L1337="zákl. přenesená",#REF!,0)</f>
        <v>0</v>
      </c>
      <c r="BF1337" s="102">
        <f>IF(L1337="sníž. přenesená",#REF!,0)</f>
        <v>0</v>
      </c>
      <c r="BG1337" s="102">
        <f>IF(L1337="nulová",#REF!,0)</f>
        <v>0</v>
      </c>
      <c r="BH1337" s="11" t="s">
        <v>80</v>
      </c>
      <c r="BI1337" s="102" t="e">
        <f>ROUND(#REF!*H1337,2)</f>
        <v>#REF!</v>
      </c>
      <c r="BJ1337" s="11" t="s">
        <v>106</v>
      </c>
      <c r="BK1337" s="101" t="s">
        <v>5144</v>
      </c>
    </row>
    <row r="1338" spans="2:63" s="1" customFormat="1" ht="37.9" customHeight="1">
      <c r="B1338" s="90"/>
      <c r="C1338" s="91" t="s">
        <v>5145</v>
      </c>
      <c r="D1338" s="91" t="s">
        <v>102</v>
      </c>
      <c r="E1338" s="92" t="s">
        <v>5146</v>
      </c>
      <c r="F1338" s="93" t="s">
        <v>5147</v>
      </c>
      <c r="G1338" s="94" t="s">
        <v>111</v>
      </c>
      <c r="H1338" s="95">
        <v>100</v>
      </c>
      <c r="I1338" s="96"/>
      <c r="J1338" s="25"/>
      <c r="K1338" s="97" t="s">
        <v>3</v>
      </c>
      <c r="L1338" s="98" t="s">
        <v>43</v>
      </c>
      <c r="N1338" s="99">
        <f>M1338*H1338</f>
        <v>0</v>
      </c>
      <c r="O1338" s="99">
        <v>0</v>
      </c>
      <c r="P1338" s="99">
        <f>O1338*H1338</f>
        <v>0</v>
      </c>
      <c r="Q1338" s="99">
        <v>0</v>
      </c>
      <c r="R1338" s="100">
        <f>Q1338*H1338</f>
        <v>0</v>
      </c>
      <c r="AP1338" s="101" t="s">
        <v>106</v>
      </c>
      <c r="AR1338" s="101" t="s">
        <v>102</v>
      </c>
      <c r="AS1338" s="101" t="s">
        <v>72</v>
      </c>
      <c r="AW1338" s="11" t="s">
        <v>107</v>
      </c>
      <c r="BC1338" s="102" t="e">
        <f>IF(L1338="základní",#REF!,0)</f>
        <v>#REF!</v>
      </c>
      <c r="BD1338" s="102">
        <f>IF(L1338="snížená",#REF!,0)</f>
        <v>0</v>
      </c>
      <c r="BE1338" s="102">
        <f>IF(L1338="zákl. přenesená",#REF!,0)</f>
        <v>0</v>
      </c>
      <c r="BF1338" s="102">
        <f>IF(L1338="sníž. přenesená",#REF!,0)</f>
        <v>0</v>
      </c>
      <c r="BG1338" s="102">
        <f>IF(L1338="nulová",#REF!,0)</f>
        <v>0</v>
      </c>
      <c r="BH1338" s="11" t="s">
        <v>80</v>
      </c>
      <c r="BI1338" s="102" t="e">
        <f>ROUND(#REF!*H1338,2)</f>
        <v>#REF!</v>
      </c>
      <c r="BJ1338" s="11" t="s">
        <v>106</v>
      </c>
      <c r="BK1338" s="101" t="s">
        <v>5148</v>
      </c>
    </row>
    <row r="1339" spans="2:63" s="1" customFormat="1" ht="37.9" customHeight="1">
      <c r="B1339" s="90"/>
      <c r="C1339" s="91" t="s">
        <v>5149</v>
      </c>
      <c r="D1339" s="91" t="s">
        <v>102</v>
      </c>
      <c r="E1339" s="92" t="s">
        <v>5150</v>
      </c>
      <c r="F1339" s="93" t="s">
        <v>5151</v>
      </c>
      <c r="G1339" s="94" t="s">
        <v>111</v>
      </c>
      <c r="H1339" s="95">
        <v>100</v>
      </c>
      <c r="I1339" s="96"/>
      <c r="J1339" s="25"/>
      <c r="K1339" s="97" t="s">
        <v>3</v>
      </c>
      <c r="L1339" s="98" t="s">
        <v>43</v>
      </c>
      <c r="N1339" s="99">
        <f>M1339*H1339</f>
        <v>0</v>
      </c>
      <c r="O1339" s="99">
        <v>0</v>
      </c>
      <c r="P1339" s="99">
        <f>O1339*H1339</f>
        <v>0</v>
      </c>
      <c r="Q1339" s="99">
        <v>0</v>
      </c>
      <c r="R1339" s="100">
        <f>Q1339*H1339</f>
        <v>0</v>
      </c>
      <c r="AP1339" s="101" t="s">
        <v>106</v>
      </c>
      <c r="AR1339" s="101" t="s">
        <v>102</v>
      </c>
      <c r="AS1339" s="101" t="s">
        <v>72</v>
      </c>
      <c r="AW1339" s="11" t="s">
        <v>107</v>
      </c>
      <c r="BC1339" s="102" t="e">
        <f>IF(L1339="základní",#REF!,0)</f>
        <v>#REF!</v>
      </c>
      <c r="BD1339" s="102">
        <f>IF(L1339="snížená",#REF!,0)</f>
        <v>0</v>
      </c>
      <c r="BE1339" s="102">
        <f>IF(L1339="zákl. přenesená",#REF!,0)</f>
        <v>0</v>
      </c>
      <c r="BF1339" s="102">
        <f>IF(L1339="sníž. přenesená",#REF!,0)</f>
        <v>0</v>
      </c>
      <c r="BG1339" s="102">
        <f>IF(L1339="nulová",#REF!,0)</f>
        <v>0</v>
      </c>
      <c r="BH1339" s="11" t="s">
        <v>80</v>
      </c>
      <c r="BI1339" s="102" t="e">
        <f>ROUND(#REF!*H1339,2)</f>
        <v>#REF!</v>
      </c>
      <c r="BJ1339" s="11" t="s">
        <v>106</v>
      </c>
      <c r="BK1339" s="101" t="s">
        <v>5152</v>
      </c>
    </row>
    <row r="1340" spans="2:63" s="1" customFormat="1" ht="37.9" customHeight="1">
      <c r="B1340" s="90"/>
      <c r="C1340" s="91" t="s">
        <v>5153</v>
      </c>
      <c r="D1340" s="91" t="s">
        <v>102</v>
      </c>
      <c r="E1340" s="92" t="s">
        <v>5154</v>
      </c>
      <c r="F1340" s="93" t="s">
        <v>5155</v>
      </c>
      <c r="G1340" s="94" t="s">
        <v>111</v>
      </c>
      <c r="H1340" s="95">
        <v>20</v>
      </c>
      <c r="I1340" s="96"/>
      <c r="J1340" s="25"/>
      <c r="K1340" s="97" t="s">
        <v>3</v>
      </c>
      <c r="L1340" s="98" t="s">
        <v>43</v>
      </c>
      <c r="N1340" s="99">
        <f>M1340*H1340</f>
        <v>0</v>
      </c>
      <c r="O1340" s="99">
        <v>0</v>
      </c>
      <c r="P1340" s="99">
        <f>O1340*H1340</f>
        <v>0</v>
      </c>
      <c r="Q1340" s="99">
        <v>0</v>
      </c>
      <c r="R1340" s="100">
        <f>Q1340*H1340</f>
        <v>0</v>
      </c>
      <c r="AP1340" s="101" t="s">
        <v>106</v>
      </c>
      <c r="AR1340" s="101" t="s">
        <v>102</v>
      </c>
      <c r="AS1340" s="101" t="s">
        <v>72</v>
      </c>
      <c r="AW1340" s="11" t="s">
        <v>107</v>
      </c>
      <c r="BC1340" s="102" t="e">
        <f>IF(L1340="základní",#REF!,0)</f>
        <v>#REF!</v>
      </c>
      <c r="BD1340" s="102">
        <f>IF(L1340="snížená",#REF!,0)</f>
        <v>0</v>
      </c>
      <c r="BE1340" s="102">
        <f>IF(L1340="zákl. přenesená",#REF!,0)</f>
        <v>0</v>
      </c>
      <c r="BF1340" s="102">
        <f>IF(L1340="sníž. přenesená",#REF!,0)</f>
        <v>0</v>
      </c>
      <c r="BG1340" s="102">
        <f>IF(L1340="nulová",#REF!,0)</f>
        <v>0</v>
      </c>
      <c r="BH1340" s="11" t="s">
        <v>80</v>
      </c>
      <c r="BI1340" s="102" t="e">
        <f>ROUND(#REF!*H1340,2)</f>
        <v>#REF!</v>
      </c>
      <c r="BJ1340" s="11" t="s">
        <v>106</v>
      </c>
      <c r="BK1340" s="101" t="s">
        <v>5156</v>
      </c>
    </row>
    <row r="1341" spans="2:63" s="1" customFormat="1" ht="37.9" customHeight="1">
      <c r="B1341" s="90"/>
      <c r="C1341" s="91" t="s">
        <v>5157</v>
      </c>
      <c r="D1341" s="91" t="s">
        <v>102</v>
      </c>
      <c r="E1341" s="92" t="s">
        <v>5158</v>
      </c>
      <c r="F1341" s="93" t="s">
        <v>5159</v>
      </c>
      <c r="G1341" s="94" t="s">
        <v>111</v>
      </c>
      <c r="H1341" s="95">
        <v>100</v>
      </c>
      <c r="I1341" s="96"/>
      <c r="J1341" s="25"/>
      <c r="K1341" s="97" t="s">
        <v>3</v>
      </c>
      <c r="L1341" s="98" t="s">
        <v>43</v>
      </c>
      <c r="N1341" s="99">
        <f>M1341*H1341</f>
        <v>0</v>
      </c>
      <c r="O1341" s="99">
        <v>0</v>
      </c>
      <c r="P1341" s="99">
        <f>O1341*H1341</f>
        <v>0</v>
      </c>
      <c r="Q1341" s="99">
        <v>0</v>
      </c>
      <c r="R1341" s="100">
        <f>Q1341*H1341</f>
        <v>0</v>
      </c>
      <c r="AP1341" s="101" t="s">
        <v>106</v>
      </c>
      <c r="AR1341" s="101" t="s">
        <v>102</v>
      </c>
      <c r="AS1341" s="101" t="s">
        <v>72</v>
      </c>
      <c r="AW1341" s="11" t="s">
        <v>107</v>
      </c>
      <c r="BC1341" s="102" t="e">
        <f>IF(L1341="základní",#REF!,0)</f>
        <v>#REF!</v>
      </c>
      <c r="BD1341" s="102">
        <f>IF(L1341="snížená",#REF!,0)</f>
        <v>0</v>
      </c>
      <c r="BE1341" s="102">
        <f>IF(L1341="zákl. přenesená",#REF!,0)</f>
        <v>0</v>
      </c>
      <c r="BF1341" s="102">
        <f>IF(L1341="sníž. přenesená",#REF!,0)</f>
        <v>0</v>
      </c>
      <c r="BG1341" s="102">
        <f>IF(L1341="nulová",#REF!,0)</f>
        <v>0</v>
      </c>
      <c r="BH1341" s="11" t="s">
        <v>80</v>
      </c>
      <c r="BI1341" s="102" t="e">
        <f>ROUND(#REF!*H1341,2)</f>
        <v>#REF!</v>
      </c>
      <c r="BJ1341" s="11" t="s">
        <v>106</v>
      </c>
      <c r="BK1341" s="101" t="s">
        <v>5160</v>
      </c>
    </row>
    <row r="1342" spans="2:63" s="1" customFormat="1" ht="24.2" customHeight="1">
      <c r="B1342" s="90"/>
      <c r="C1342" s="91" t="s">
        <v>5161</v>
      </c>
      <c r="D1342" s="91" t="s">
        <v>102</v>
      </c>
      <c r="E1342" s="92" t="s">
        <v>5162</v>
      </c>
      <c r="F1342" s="93" t="s">
        <v>5163</v>
      </c>
      <c r="G1342" s="94" t="s">
        <v>111</v>
      </c>
      <c r="H1342" s="95">
        <v>200</v>
      </c>
      <c r="I1342" s="96"/>
      <c r="J1342" s="25"/>
      <c r="K1342" s="97" t="s">
        <v>3</v>
      </c>
      <c r="L1342" s="98" t="s">
        <v>43</v>
      </c>
      <c r="N1342" s="99">
        <f>M1342*H1342</f>
        <v>0</v>
      </c>
      <c r="O1342" s="99">
        <v>0</v>
      </c>
      <c r="P1342" s="99">
        <f>O1342*H1342</f>
        <v>0</v>
      </c>
      <c r="Q1342" s="99">
        <v>0</v>
      </c>
      <c r="R1342" s="100">
        <f>Q1342*H1342</f>
        <v>0</v>
      </c>
      <c r="AP1342" s="101" t="s">
        <v>106</v>
      </c>
      <c r="AR1342" s="101" t="s">
        <v>102</v>
      </c>
      <c r="AS1342" s="101" t="s">
        <v>72</v>
      </c>
      <c r="AW1342" s="11" t="s">
        <v>107</v>
      </c>
      <c r="BC1342" s="102" t="e">
        <f>IF(L1342="základní",#REF!,0)</f>
        <v>#REF!</v>
      </c>
      <c r="BD1342" s="102">
        <f>IF(L1342="snížená",#REF!,0)</f>
        <v>0</v>
      </c>
      <c r="BE1342" s="102">
        <f>IF(L1342="zákl. přenesená",#REF!,0)</f>
        <v>0</v>
      </c>
      <c r="BF1342" s="102">
        <f>IF(L1342="sníž. přenesená",#REF!,0)</f>
        <v>0</v>
      </c>
      <c r="BG1342" s="102">
        <f>IF(L1342="nulová",#REF!,0)</f>
        <v>0</v>
      </c>
      <c r="BH1342" s="11" t="s">
        <v>80</v>
      </c>
      <c r="BI1342" s="102" t="e">
        <f>ROUND(#REF!*H1342,2)</f>
        <v>#REF!</v>
      </c>
      <c r="BJ1342" s="11" t="s">
        <v>106</v>
      </c>
      <c r="BK1342" s="101" t="s">
        <v>5164</v>
      </c>
    </row>
    <row r="1343" spans="2:63" s="1" customFormat="1" ht="24.2" customHeight="1">
      <c r="B1343" s="90"/>
      <c r="C1343" s="91" t="s">
        <v>5165</v>
      </c>
      <c r="D1343" s="91" t="s">
        <v>102</v>
      </c>
      <c r="E1343" s="92" t="s">
        <v>5166</v>
      </c>
      <c r="F1343" s="93" t="s">
        <v>5167</v>
      </c>
      <c r="G1343" s="94" t="s">
        <v>111</v>
      </c>
      <c r="H1343" s="95">
        <v>300</v>
      </c>
      <c r="I1343" s="96"/>
      <c r="J1343" s="25"/>
      <c r="K1343" s="97" t="s">
        <v>3</v>
      </c>
      <c r="L1343" s="98" t="s">
        <v>43</v>
      </c>
      <c r="N1343" s="99">
        <f>M1343*H1343</f>
        <v>0</v>
      </c>
      <c r="O1343" s="99">
        <v>0</v>
      </c>
      <c r="P1343" s="99">
        <f>O1343*H1343</f>
        <v>0</v>
      </c>
      <c r="Q1343" s="99">
        <v>0</v>
      </c>
      <c r="R1343" s="100">
        <f>Q1343*H1343</f>
        <v>0</v>
      </c>
      <c r="AP1343" s="101" t="s">
        <v>106</v>
      </c>
      <c r="AR1343" s="101" t="s">
        <v>102</v>
      </c>
      <c r="AS1343" s="101" t="s">
        <v>72</v>
      </c>
      <c r="AW1343" s="11" t="s">
        <v>107</v>
      </c>
      <c r="BC1343" s="102" t="e">
        <f>IF(L1343="základní",#REF!,0)</f>
        <v>#REF!</v>
      </c>
      <c r="BD1343" s="102">
        <f>IF(L1343="snížená",#REF!,0)</f>
        <v>0</v>
      </c>
      <c r="BE1343" s="102">
        <f>IF(L1343="zákl. přenesená",#REF!,0)</f>
        <v>0</v>
      </c>
      <c r="BF1343" s="102">
        <f>IF(L1343="sníž. přenesená",#REF!,0)</f>
        <v>0</v>
      </c>
      <c r="BG1343" s="102">
        <f>IF(L1343="nulová",#REF!,0)</f>
        <v>0</v>
      </c>
      <c r="BH1343" s="11" t="s">
        <v>80</v>
      </c>
      <c r="BI1343" s="102" t="e">
        <f>ROUND(#REF!*H1343,2)</f>
        <v>#REF!</v>
      </c>
      <c r="BJ1343" s="11" t="s">
        <v>106</v>
      </c>
      <c r="BK1343" s="101" t="s">
        <v>5168</v>
      </c>
    </row>
    <row r="1344" spans="2:63" s="1" customFormat="1" ht="24.2" customHeight="1">
      <c r="B1344" s="90"/>
      <c r="C1344" s="91" t="s">
        <v>5169</v>
      </c>
      <c r="D1344" s="91" t="s">
        <v>102</v>
      </c>
      <c r="E1344" s="92" t="s">
        <v>5170</v>
      </c>
      <c r="F1344" s="93" t="s">
        <v>5171</v>
      </c>
      <c r="G1344" s="94" t="s">
        <v>111</v>
      </c>
      <c r="H1344" s="95">
        <v>100</v>
      </c>
      <c r="I1344" s="96"/>
      <c r="J1344" s="25"/>
      <c r="K1344" s="97" t="s">
        <v>3</v>
      </c>
      <c r="L1344" s="98" t="s">
        <v>43</v>
      </c>
      <c r="N1344" s="99">
        <f>M1344*H1344</f>
        <v>0</v>
      </c>
      <c r="O1344" s="99">
        <v>0</v>
      </c>
      <c r="P1344" s="99">
        <f>O1344*H1344</f>
        <v>0</v>
      </c>
      <c r="Q1344" s="99">
        <v>0</v>
      </c>
      <c r="R1344" s="100">
        <f>Q1344*H1344</f>
        <v>0</v>
      </c>
      <c r="AP1344" s="101" t="s">
        <v>106</v>
      </c>
      <c r="AR1344" s="101" t="s">
        <v>102</v>
      </c>
      <c r="AS1344" s="101" t="s">
        <v>72</v>
      </c>
      <c r="AW1344" s="11" t="s">
        <v>107</v>
      </c>
      <c r="BC1344" s="102" t="e">
        <f>IF(L1344="základní",#REF!,0)</f>
        <v>#REF!</v>
      </c>
      <c r="BD1344" s="102">
        <f>IF(L1344="snížená",#REF!,0)</f>
        <v>0</v>
      </c>
      <c r="BE1344" s="102">
        <f>IF(L1344="zákl. přenesená",#REF!,0)</f>
        <v>0</v>
      </c>
      <c r="BF1344" s="102">
        <f>IF(L1344="sníž. přenesená",#REF!,0)</f>
        <v>0</v>
      </c>
      <c r="BG1344" s="102">
        <f>IF(L1344="nulová",#REF!,0)</f>
        <v>0</v>
      </c>
      <c r="BH1344" s="11" t="s">
        <v>80</v>
      </c>
      <c r="BI1344" s="102" t="e">
        <f>ROUND(#REF!*H1344,2)</f>
        <v>#REF!</v>
      </c>
      <c r="BJ1344" s="11" t="s">
        <v>106</v>
      </c>
      <c r="BK1344" s="101" t="s">
        <v>5172</v>
      </c>
    </row>
    <row r="1345" spans="2:63" s="1" customFormat="1" ht="24.2" customHeight="1">
      <c r="B1345" s="90"/>
      <c r="C1345" s="91" t="s">
        <v>5173</v>
      </c>
      <c r="D1345" s="91" t="s">
        <v>102</v>
      </c>
      <c r="E1345" s="92" t="s">
        <v>5174</v>
      </c>
      <c r="F1345" s="93" t="s">
        <v>5175</v>
      </c>
      <c r="G1345" s="94" t="s">
        <v>111</v>
      </c>
      <c r="H1345" s="95">
        <v>50</v>
      </c>
      <c r="I1345" s="96"/>
      <c r="J1345" s="25"/>
      <c r="K1345" s="97" t="s">
        <v>3</v>
      </c>
      <c r="L1345" s="98" t="s">
        <v>43</v>
      </c>
      <c r="N1345" s="99">
        <f>M1345*H1345</f>
        <v>0</v>
      </c>
      <c r="O1345" s="99">
        <v>0</v>
      </c>
      <c r="P1345" s="99">
        <f>O1345*H1345</f>
        <v>0</v>
      </c>
      <c r="Q1345" s="99">
        <v>0</v>
      </c>
      <c r="R1345" s="100">
        <f>Q1345*H1345</f>
        <v>0</v>
      </c>
      <c r="AP1345" s="101" t="s">
        <v>106</v>
      </c>
      <c r="AR1345" s="101" t="s">
        <v>102</v>
      </c>
      <c r="AS1345" s="101" t="s">
        <v>72</v>
      </c>
      <c r="AW1345" s="11" t="s">
        <v>107</v>
      </c>
      <c r="BC1345" s="102" t="e">
        <f>IF(L1345="základní",#REF!,0)</f>
        <v>#REF!</v>
      </c>
      <c r="BD1345" s="102">
        <f>IF(L1345="snížená",#REF!,0)</f>
        <v>0</v>
      </c>
      <c r="BE1345" s="102">
        <f>IF(L1345="zákl. přenesená",#REF!,0)</f>
        <v>0</v>
      </c>
      <c r="BF1345" s="102">
        <f>IF(L1345="sníž. přenesená",#REF!,0)</f>
        <v>0</v>
      </c>
      <c r="BG1345" s="102">
        <f>IF(L1345="nulová",#REF!,0)</f>
        <v>0</v>
      </c>
      <c r="BH1345" s="11" t="s">
        <v>80</v>
      </c>
      <c r="BI1345" s="102" t="e">
        <f>ROUND(#REF!*H1345,2)</f>
        <v>#REF!</v>
      </c>
      <c r="BJ1345" s="11" t="s">
        <v>106</v>
      </c>
      <c r="BK1345" s="101" t="s">
        <v>5176</v>
      </c>
    </row>
    <row r="1346" spans="2:63" s="1" customFormat="1" ht="24.2" customHeight="1">
      <c r="B1346" s="90"/>
      <c r="C1346" s="91" t="s">
        <v>5177</v>
      </c>
      <c r="D1346" s="91" t="s">
        <v>102</v>
      </c>
      <c r="E1346" s="92" t="s">
        <v>5178</v>
      </c>
      <c r="F1346" s="93" t="s">
        <v>5179</v>
      </c>
      <c r="G1346" s="94" t="s">
        <v>111</v>
      </c>
      <c r="H1346" s="95">
        <v>200</v>
      </c>
      <c r="I1346" s="96"/>
      <c r="J1346" s="25"/>
      <c r="K1346" s="97" t="s">
        <v>3</v>
      </c>
      <c r="L1346" s="98" t="s">
        <v>43</v>
      </c>
      <c r="N1346" s="99">
        <f>M1346*H1346</f>
        <v>0</v>
      </c>
      <c r="O1346" s="99">
        <v>0</v>
      </c>
      <c r="P1346" s="99">
        <f>O1346*H1346</f>
        <v>0</v>
      </c>
      <c r="Q1346" s="99">
        <v>0</v>
      </c>
      <c r="R1346" s="100">
        <f>Q1346*H1346</f>
        <v>0</v>
      </c>
      <c r="AP1346" s="101" t="s">
        <v>106</v>
      </c>
      <c r="AR1346" s="101" t="s">
        <v>102</v>
      </c>
      <c r="AS1346" s="101" t="s">
        <v>72</v>
      </c>
      <c r="AW1346" s="11" t="s">
        <v>107</v>
      </c>
      <c r="BC1346" s="102" t="e">
        <f>IF(L1346="základní",#REF!,0)</f>
        <v>#REF!</v>
      </c>
      <c r="BD1346" s="102">
        <f>IF(L1346="snížená",#REF!,0)</f>
        <v>0</v>
      </c>
      <c r="BE1346" s="102">
        <f>IF(L1346="zákl. přenesená",#REF!,0)</f>
        <v>0</v>
      </c>
      <c r="BF1346" s="102">
        <f>IF(L1346="sníž. přenesená",#REF!,0)</f>
        <v>0</v>
      </c>
      <c r="BG1346" s="102">
        <f>IF(L1346="nulová",#REF!,0)</f>
        <v>0</v>
      </c>
      <c r="BH1346" s="11" t="s">
        <v>80</v>
      </c>
      <c r="BI1346" s="102" t="e">
        <f>ROUND(#REF!*H1346,2)</f>
        <v>#REF!</v>
      </c>
      <c r="BJ1346" s="11" t="s">
        <v>106</v>
      </c>
      <c r="BK1346" s="101" t="s">
        <v>5180</v>
      </c>
    </row>
    <row r="1347" spans="2:63" s="1" customFormat="1" ht="24.2" customHeight="1">
      <c r="B1347" s="90"/>
      <c r="C1347" s="91" t="s">
        <v>5181</v>
      </c>
      <c r="D1347" s="91" t="s">
        <v>102</v>
      </c>
      <c r="E1347" s="92" t="s">
        <v>5182</v>
      </c>
      <c r="F1347" s="93" t="s">
        <v>5183</v>
      </c>
      <c r="G1347" s="94" t="s">
        <v>111</v>
      </c>
      <c r="H1347" s="95">
        <v>10</v>
      </c>
      <c r="I1347" s="96"/>
      <c r="J1347" s="25"/>
      <c r="K1347" s="97" t="s">
        <v>3</v>
      </c>
      <c r="L1347" s="98" t="s">
        <v>43</v>
      </c>
      <c r="N1347" s="99">
        <f>M1347*H1347</f>
        <v>0</v>
      </c>
      <c r="O1347" s="99">
        <v>0</v>
      </c>
      <c r="P1347" s="99">
        <f>O1347*H1347</f>
        <v>0</v>
      </c>
      <c r="Q1347" s="99">
        <v>0</v>
      </c>
      <c r="R1347" s="100">
        <f>Q1347*H1347</f>
        <v>0</v>
      </c>
      <c r="AP1347" s="101" t="s">
        <v>106</v>
      </c>
      <c r="AR1347" s="101" t="s">
        <v>102</v>
      </c>
      <c r="AS1347" s="101" t="s">
        <v>72</v>
      </c>
      <c r="AW1347" s="11" t="s">
        <v>107</v>
      </c>
      <c r="BC1347" s="102" t="e">
        <f>IF(L1347="základní",#REF!,0)</f>
        <v>#REF!</v>
      </c>
      <c r="BD1347" s="102">
        <f>IF(L1347="snížená",#REF!,0)</f>
        <v>0</v>
      </c>
      <c r="BE1347" s="102">
        <f>IF(L1347="zákl. přenesená",#REF!,0)</f>
        <v>0</v>
      </c>
      <c r="BF1347" s="102">
        <f>IF(L1347="sníž. přenesená",#REF!,0)</f>
        <v>0</v>
      </c>
      <c r="BG1347" s="102">
        <f>IF(L1347="nulová",#REF!,0)</f>
        <v>0</v>
      </c>
      <c r="BH1347" s="11" t="s">
        <v>80</v>
      </c>
      <c r="BI1347" s="102" t="e">
        <f>ROUND(#REF!*H1347,2)</f>
        <v>#REF!</v>
      </c>
      <c r="BJ1347" s="11" t="s">
        <v>106</v>
      </c>
      <c r="BK1347" s="101" t="s">
        <v>5184</v>
      </c>
    </row>
    <row r="1348" spans="2:63" s="1" customFormat="1" ht="24.2" customHeight="1">
      <c r="B1348" s="90"/>
      <c r="C1348" s="91" t="s">
        <v>5185</v>
      </c>
      <c r="D1348" s="91" t="s">
        <v>102</v>
      </c>
      <c r="E1348" s="92" t="s">
        <v>5186</v>
      </c>
      <c r="F1348" s="93" t="s">
        <v>5187</v>
      </c>
      <c r="G1348" s="94" t="s">
        <v>111</v>
      </c>
      <c r="H1348" s="95">
        <v>10</v>
      </c>
      <c r="I1348" s="96"/>
      <c r="J1348" s="25"/>
      <c r="K1348" s="97" t="s">
        <v>3</v>
      </c>
      <c r="L1348" s="98" t="s">
        <v>43</v>
      </c>
      <c r="N1348" s="99">
        <f>M1348*H1348</f>
        <v>0</v>
      </c>
      <c r="O1348" s="99">
        <v>0</v>
      </c>
      <c r="P1348" s="99">
        <f>O1348*H1348</f>
        <v>0</v>
      </c>
      <c r="Q1348" s="99">
        <v>0</v>
      </c>
      <c r="R1348" s="100">
        <f>Q1348*H1348</f>
        <v>0</v>
      </c>
      <c r="AP1348" s="101" t="s">
        <v>106</v>
      </c>
      <c r="AR1348" s="101" t="s">
        <v>102</v>
      </c>
      <c r="AS1348" s="101" t="s">
        <v>72</v>
      </c>
      <c r="AW1348" s="11" t="s">
        <v>107</v>
      </c>
      <c r="BC1348" s="102" t="e">
        <f>IF(L1348="základní",#REF!,0)</f>
        <v>#REF!</v>
      </c>
      <c r="BD1348" s="102">
        <f>IF(L1348="snížená",#REF!,0)</f>
        <v>0</v>
      </c>
      <c r="BE1348" s="102">
        <f>IF(L1348="zákl. přenesená",#REF!,0)</f>
        <v>0</v>
      </c>
      <c r="BF1348" s="102">
        <f>IF(L1348="sníž. přenesená",#REF!,0)</f>
        <v>0</v>
      </c>
      <c r="BG1348" s="102">
        <f>IF(L1348="nulová",#REF!,0)</f>
        <v>0</v>
      </c>
      <c r="BH1348" s="11" t="s">
        <v>80</v>
      </c>
      <c r="BI1348" s="102" t="e">
        <f>ROUND(#REF!*H1348,2)</f>
        <v>#REF!</v>
      </c>
      <c r="BJ1348" s="11" t="s">
        <v>106</v>
      </c>
      <c r="BK1348" s="101" t="s">
        <v>5188</v>
      </c>
    </row>
    <row r="1349" spans="2:63" s="1" customFormat="1" ht="24.2" customHeight="1">
      <c r="B1349" s="90"/>
      <c r="C1349" s="91" t="s">
        <v>5189</v>
      </c>
      <c r="D1349" s="91" t="s">
        <v>102</v>
      </c>
      <c r="E1349" s="92" t="s">
        <v>5190</v>
      </c>
      <c r="F1349" s="93" t="s">
        <v>5191</v>
      </c>
      <c r="G1349" s="94" t="s">
        <v>111</v>
      </c>
      <c r="H1349" s="95">
        <v>10</v>
      </c>
      <c r="I1349" s="96"/>
      <c r="J1349" s="25"/>
      <c r="K1349" s="97" t="s">
        <v>3</v>
      </c>
      <c r="L1349" s="98" t="s">
        <v>43</v>
      </c>
      <c r="N1349" s="99">
        <f>M1349*H1349</f>
        <v>0</v>
      </c>
      <c r="O1349" s="99">
        <v>0</v>
      </c>
      <c r="P1349" s="99">
        <f>O1349*H1349</f>
        <v>0</v>
      </c>
      <c r="Q1349" s="99">
        <v>0</v>
      </c>
      <c r="R1349" s="100">
        <f>Q1349*H1349</f>
        <v>0</v>
      </c>
      <c r="AP1349" s="101" t="s">
        <v>106</v>
      </c>
      <c r="AR1349" s="101" t="s">
        <v>102</v>
      </c>
      <c r="AS1349" s="101" t="s">
        <v>72</v>
      </c>
      <c r="AW1349" s="11" t="s">
        <v>107</v>
      </c>
      <c r="BC1349" s="102" t="e">
        <f>IF(L1349="základní",#REF!,0)</f>
        <v>#REF!</v>
      </c>
      <c r="BD1349" s="102">
        <f>IF(L1349="snížená",#REF!,0)</f>
        <v>0</v>
      </c>
      <c r="BE1349" s="102">
        <f>IF(L1349="zákl. přenesená",#REF!,0)</f>
        <v>0</v>
      </c>
      <c r="BF1349" s="102">
        <f>IF(L1349="sníž. přenesená",#REF!,0)</f>
        <v>0</v>
      </c>
      <c r="BG1349" s="102">
        <f>IF(L1349="nulová",#REF!,0)</f>
        <v>0</v>
      </c>
      <c r="BH1349" s="11" t="s">
        <v>80</v>
      </c>
      <c r="BI1349" s="102" t="e">
        <f>ROUND(#REF!*H1349,2)</f>
        <v>#REF!</v>
      </c>
      <c r="BJ1349" s="11" t="s">
        <v>106</v>
      </c>
      <c r="BK1349" s="101" t="s">
        <v>5192</v>
      </c>
    </row>
    <row r="1350" spans="2:63" s="1" customFormat="1" ht="24.2" customHeight="1">
      <c r="B1350" s="90"/>
      <c r="C1350" s="91" t="s">
        <v>5193</v>
      </c>
      <c r="D1350" s="91" t="s">
        <v>102</v>
      </c>
      <c r="E1350" s="92" t="s">
        <v>5194</v>
      </c>
      <c r="F1350" s="93" t="s">
        <v>5195</v>
      </c>
      <c r="G1350" s="94" t="s">
        <v>111</v>
      </c>
      <c r="H1350" s="95">
        <v>10</v>
      </c>
      <c r="I1350" s="96"/>
      <c r="J1350" s="25"/>
      <c r="K1350" s="97" t="s">
        <v>3</v>
      </c>
      <c r="L1350" s="98" t="s">
        <v>43</v>
      </c>
      <c r="N1350" s="99">
        <f>M1350*H1350</f>
        <v>0</v>
      </c>
      <c r="O1350" s="99">
        <v>0</v>
      </c>
      <c r="P1350" s="99">
        <f>O1350*H1350</f>
        <v>0</v>
      </c>
      <c r="Q1350" s="99">
        <v>0</v>
      </c>
      <c r="R1350" s="100">
        <f>Q1350*H1350</f>
        <v>0</v>
      </c>
      <c r="AP1350" s="101" t="s">
        <v>106</v>
      </c>
      <c r="AR1350" s="101" t="s">
        <v>102</v>
      </c>
      <c r="AS1350" s="101" t="s">
        <v>72</v>
      </c>
      <c r="AW1350" s="11" t="s">
        <v>107</v>
      </c>
      <c r="BC1350" s="102" t="e">
        <f>IF(L1350="základní",#REF!,0)</f>
        <v>#REF!</v>
      </c>
      <c r="BD1350" s="102">
        <f>IF(L1350="snížená",#REF!,0)</f>
        <v>0</v>
      </c>
      <c r="BE1350" s="102">
        <f>IF(L1350="zákl. přenesená",#REF!,0)</f>
        <v>0</v>
      </c>
      <c r="BF1350" s="102">
        <f>IF(L1350="sníž. přenesená",#REF!,0)</f>
        <v>0</v>
      </c>
      <c r="BG1350" s="102">
        <f>IF(L1350="nulová",#REF!,0)</f>
        <v>0</v>
      </c>
      <c r="BH1350" s="11" t="s">
        <v>80</v>
      </c>
      <c r="BI1350" s="102" t="e">
        <f>ROUND(#REF!*H1350,2)</f>
        <v>#REF!</v>
      </c>
      <c r="BJ1350" s="11" t="s">
        <v>106</v>
      </c>
      <c r="BK1350" s="101" t="s">
        <v>5196</v>
      </c>
    </row>
    <row r="1351" spans="2:63" s="1" customFormat="1" ht="24.2" customHeight="1">
      <c r="B1351" s="90"/>
      <c r="C1351" s="91" t="s">
        <v>5197</v>
      </c>
      <c r="D1351" s="91" t="s">
        <v>102</v>
      </c>
      <c r="E1351" s="92" t="s">
        <v>5198</v>
      </c>
      <c r="F1351" s="93" t="s">
        <v>5199</v>
      </c>
      <c r="G1351" s="94" t="s">
        <v>111</v>
      </c>
      <c r="H1351" s="95">
        <v>10</v>
      </c>
      <c r="I1351" s="96"/>
      <c r="J1351" s="25"/>
      <c r="K1351" s="97" t="s">
        <v>3</v>
      </c>
      <c r="L1351" s="98" t="s">
        <v>43</v>
      </c>
      <c r="N1351" s="99">
        <f>M1351*H1351</f>
        <v>0</v>
      </c>
      <c r="O1351" s="99">
        <v>0</v>
      </c>
      <c r="P1351" s="99">
        <f>O1351*H1351</f>
        <v>0</v>
      </c>
      <c r="Q1351" s="99">
        <v>0</v>
      </c>
      <c r="R1351" s="100">
        <f>Q1351*H1351</f>
        <v>0</v>
      </c>
      <c r="AP1351" s="101" t="s">
        <v>106</v>
      </c>
      <c r="AR1351" s="101" t="s">
        <v>102</v>
      </c>
      <c r="AS1351" s="101" t="s">
        <v>72</v>
      </c>
      <c r="AW1351" s="11" t="s">
        <v>107</v>
      </c>
      <c r="BC1351" s="102" t="e">
        <f>IF(L1351="základní",#REF!,0)</f>
        <v>#REF!</v>
      </c>
      <c r="BD1351" s="102">
        <f>IF(L1351="snížená",#REF!,0)</f>
        <v>0</v>
      </c>
      <c r="BE1351" s="102">
        <f>IF(L1351="zákl. přenesená",#REF!,0)</f>
        <v>0</v>
      </c>
      <c r="BF1351" s="102">
        <f>IF(L1351="sníž. přenesená",#REF!,0)</f>
        <v>0</v>
      </c>
      <c r="BG1351" s="102">
        <f>IF(L1351="nulová",#REF!,0)</f>
        <v>0</v>
      </c>
      <c r="BH1351" s="11" t="s">
        <v>80</v>
      </c>
      <c r="BI1351" s="102" t="e">
        <f>ROUND(#REF!*H1351,2)</f>
        <v>#REF!</v>
      </c>
      <c r="BJ1351" s="11" t="s">
        <v>106</v>
      </c>
      <c r="BK1351" s="101" t="s">
        <v>5200</v>
      </c>
    </row>
    <row r="1352" spans="2:63" s="1" customFormat="1" ht="24.2" customHeight="1">
      <c r="B1352" s="90"/>
      <c r="C1352" s="91" t="s">
        <v>5201</v>
      </c>
      <c r="D1352" s="91" t="s">
        <v>102</v>
      </c>
      <c r="E1352" s="92" t="s">
        <v>5202</v>
      </c>
      <c r="F1352" s="93" t="s">
        <v>5203</v>
      </c>
      <c r="G1352" s="94" t="s">
        <v>111</v>
      </c>
      <c r="H1352" s="95">
        <v>200</v>
      </c>
      <c r="I1352" s="96"/>
      <c r="J1352" s="25"/>
      <c r="K1352" s="97" t="s">
        <v>3</v>
      </c>
      <c r="L1352" s="98" t="s">
        <v>43</v>
      </c>
      <c r="N1352" s="99">
        <f>M1352*H1352</f>
        <v>0</v>
      </c>
      <c r="O1352" s="99">
        <v>0</v>
      </c>
      <c r="P1352" s="99">
        <f>O1352*H1352</f>
        <v>0</v>
      </c>
      <c r="Q1352" s="99">
        <v>0</v>
      </c>
      <c r="R1352" s="100">
        <f>Q1352*H1352</f>
        <v>0</v>
      </c>
      <c r="AP1352" s="101" t="s">
        <v>106</v>
      </c>
      <c r="AR1352" s="101" t="s">
        <v>102</v>
      </c>
      <c r="AS1352" s="101" t="s">
        <v>72</v>
      </c>
      <c r="AW1352" s="11" t="s">
        <v>107</v>
      </c>
      <c r="BC1352" s="102" t="e">
        <f>IF(L1352="základní",#REF!,0)</f>
        <v>#REF!</v>
      </c>
      <c r="BD1352" s="102">
        <f>IF(L1352="snížená",#REF!,0)</f>
        <v>0</v>
      </c>
      <c r="BE1352" s="102">
        <f>IF(L1352="zákl. přenesená",#REF!,0)</f>
        <v>0</v>
      </c>
      <c r="BF1352" s="102">
        <f>IF(L1352="sníž. přenesená",#REF!,0)</f>
        <v>0</v>
      </c>
      <c r="BG1352" s="102">
        <f>IF(L1352="nulová",#REF!,0)</f>
        <v>0</v>
      </c>
      <c r="BH1352" s="11" t="s">
        <v>80</v>
      </c>
      <c r="BI1352" s="102" t="e">
        <f>ROUND(#REF!*H1352,2)</f>
        <v>#REF!</v>
      </c>
      <c r="BJ1352" s="11" t="s">
        <v>106</v>
      </c>
      <c r="BK1352" s="101" t="s">
        <v>5204</v>
      </c>
    </row>
    <row r="1353" spans="2:63" s="1" customFormat="1" ht="24.2" customHeight="1">
      <c r="B1353" s="90"/>
      <c r="C1353" s="91" t="s">
        <v>5205</v>
      </c>
      <c r="D1353" s="91" t="s">
        <v>102</v>
      </c>
      <c r="E1353" s="92" t="s">
        <v>5206</v>
      </c>
      <c r="F1353" s="93" t="s">
        <v>5207</v>
      </c>
      <c r="G1353" s="94" t="s">
        <v>111</v>
      </c>
      <c r="H1353" s="95">
        <v>400</v>
      </c>
      <c r="I1353" s="96"/>
      <c r="J1353" s="25"/>
      <c r="K1353" s="97" t="s">
        <v>3</v>
      </c>
      <c r="L1353" s="98" t="s">
        <v>43</v>
      </c>
      <c r="N1353" s="99">
        <f>M1353*H1353</f>
        <v>0</v>
      </c>
      <c r="O1353" s="99">
        <v>0</v>
      </c>
      <c r="P1353" s="99">
        <f>O1353*H1353</f>
        <v>0</v>
      </c>
      <c r="Q1353" s="99">
        <v>0</v>
      </c>
      <c r="R1353" s="100">
        <f>Q1353*H1353</f>
        <v>0</v>
      </c>
      <c r="AP1353" s="101" t="s">
        <v>106</v>
      </c>
      <c r="AR1353" s="101" t="s">
        <v>102</v>
      </c>
      <c r="AS1353" s="101" t="s">
        <v>72</v>
      </c>
      <c r="AW1353" s="11" t="s">
        <v>107</v>
      </c>
      <c r="BC1353" s="102" t="e">
        <f>IF(L1353="základní",#REF!,0)</f>
        <v>#REF!</v>
      </c>
      <c r="BD1353" s="102">
        <f>IF(L1353="snížená",#REF!,0)</f>
        <v>0</v>
      </c>
      <c r="BE1353" s="102">
        <f>IF(L1353="zákl. přenesená",#REF!,0)</f>
        <v>0</v>
      </c>
      <c r="BF1353" s="102">
        <f>IF(L1353="sníž. přenesená",#REF!,0)</f>
        <v>0</v>
      </c>
      <c r="BG1353" s="102">
        <f>IF(L1353="nulová",#REF!,0)</f>
        <v>0</v>
      </c>
      <c r="BH1353" s="11" t="s">
        <v>80</v>
      </c>
      <c r="BI1353" s="102" t="e">
        <f>ROUND(#REF!*H1353,2)</f>
        <v>#REF!</v>
      </c>
      <c r="BJ1353" s="11" t="s">
        <v>106</v>
      </c>
      <c r="BK1353" s="101" t="s">
        <v>5208</v>
      </c>
    </row>
    <row r="1354" spans="2:63" s="1" customFormat="1" ht="24.2" customHeight="1">
      <c r="B1354" s="90"/>
      <c r="C1354" s="91" t="s">
        <v>5209</v>
      </c>
      <c r="D1354" s="91" t="s">
        <v>102</v>
      </c>
      <c r="E1354" s="92" t="s">
        <v>5210</v>
      </c>
      <c r="F1354" s="93" t="s">
        <v>5211</v>
      </c>
      <c r="G1354" s="94" t="s">
        <v>111</v>
      </c>
      <c r="H1354" s="95">
        <v>200</v>
      </c>
      <c r="I1354" s="96"/>
      <c r="J1354" s="25"/>
      <c r="K1354" s="97" t="s">
        <v>3</v>
      </c>
      <c r="L1354" s="98" t="s">
        <v>43</v>
      </c>
      <c r="N1354" s="99">
        <f>M1354*H1354</f>
        <v>0</v>
      </c>
      <c r="O1354" s="99">
        <v>0</v>
      </c>
      <c r="P1354" s="99">
        <f>O1354*H1354</f>
        <v>0</v>
      </c>
      <c r="Q1354" s="99">
        <v>0</v>
      </c>
      <c r="R1354" s="100">
        <f>Q1354*H1354</f>
        <v>0</v>
      </c>
      <c r="AP1354" s="101" t="s">
        <v>106</v>
      </c>
      <c r="AR1354" s="101" t="s">
        <v>102</v>
      </c>
      <c r="AS1354" s="101" t="s">
        <v>72</v>
      </c>
      <c r="AW1354" s="11" t="s">
        <v>107</v>
      </c>
      <c r="BC1354" s="102" t="e">
        <f>IF(L1354="základní",#REF!,0)</f>
        <v>#REF!</v>
      </c>
      <c r="BD1354" s="102">
        <f>IF(L1354="snížená",#REF!,0)</f>
        <v>0</v>
      </c>
      <c r="BE1354" s="102">
        <f>IF(L1354="zákl. přenesená",#REF!,0)</f>
        <v>0</v>
      </c>
      <c r="BF1354" s="102">
        <f>IF(L1354="sníž. přenesená",#REF!,0)</f>
        <v>0</v>
      </c>
      <c r="BG1354" s="102">
        <f>IF(L1354="nulová",#REF!,0)</f>
        <v>0</v>
      </c>
      <c r="BH1354" s="11" t="s">
        <v>80</v>
      </c>
      <c r="BI1354" s="102" t="e">
        <f>ROUND(#REF!*H1354,2)</f>
        <v>#REF!</v>
      </c>
      <c r="BJ1354" s="11" t="s">
        <v>106</v>
      </c>
      <c r="BK1354" s="101" t="s">
        <v>5212</v>
      </c>
    </row>
    <row r="1355" spans="2:63" s="1" customFormat="1" ht="24.2" customHeight="1">
      <c r="B1355" s="90"/>
      <c r="C1355" s="91" t="s">
        <v>5213</v>
      </c>
      <c r="D1355" s="91" t="s">
        <v>102</v>
      </c>
      <c r="E1355" s="92" t="s">
        <v>5214</v>
      </c>
      <c r="F1355" s="93" t="s">
        <v>5215</v>
      </c>
      <c r="G1355" s="94" t="s">
        <v>111</v>
      </c>
      <c r="H1355" s="95">
        <v>50</v>
      </c>
      <c r="I1355" s="96"/>
      <c r="J1355" s="25"/>
      <c r="K1355" s="97" t="s">
        <v>3</v>
      </c>
      <c r="L1355" s="98" t="s">
        <v>43</v>
      </c>
      <c r="N1355" s="99">
        <f>M1355*H1355</f>
        <v>0</v>
      </c>
      <c r="O1355" s="99">
        <v>0</v>
      </c>
      <c r="P1355" s="99">
        <f>O1355*H1355</f>
        <v>0</v>
      </c>
      <c r="Q1355" s="99">
        <v>0</v>
      </c>
      <c r="R1355" s="100">
        <f>Q1355*H1355</f>
        <v>0</v>
      </c>
      <c r="AP1355" s="101" t="s">
        <v>106</v>
      </c>
      <c r="AR1355" s="101" t="s">
        <v>102</v>
      </c>
      <c r="AS1355" s="101" t="s">
        <v>72</v>
      </c>
      <c r="AW1355" s="11" t="s">
        <v>107</v>
      </c>
      <c r="BC1355" s="102" t="e">
        <f>IF(L1355="základní",#REF!,0)</f>
        <v>#REF!</v>
      </c>
      <c r="BD1355" s="102">
        <f>IF(L1355="snížená",#REF!,0)</f>
        <v>0</v>
      </c>
      <c r="BE1355" s="102">
        <f>IF(L1355="zákl. přenesená",#REF!,0)</f>
        <v>0</v>
      </c>
      <c r="BF1355" s="102">
        <f>IF(L1355="sníž. přenesená",#REF!,0)</f>
        <v>0</v>
      </c>
      <c r="BG1355" s="102">
        <f>IF(L1355="nulová",#REF!,0)</f>
        <v>0</v>
      </c>
      <c r="BH1355" s="11" t="s">
        <v>80</v>
      </c>
      <c r="BI1355" s="102" t="e">
        <f>ROUND(#REF!*H1355,2)</f>
        <v>#REF!</v>
      </c>
      <c r="BJ1355" s="11" t="s">
        <v>106</v>
      </c>
      <c r="BK1355" s="101" t="s">
        <v>5216</v>
      </c>
    </row>
    <row r="1356" spans="2:63" s="1" customFormat="1" ht="24.2" customHeight="1">
      <c r="B1356" s="90"/>
      <c r="C1356" s="91" t="s">
        <v>5217</v>
      </c>
      <c r="D1356" s="91" t="s">
        <v>102</v>
      </c>
      <c r="E1356" s="92" t="s">
        <v>5218</v>
      </c>
      <c r="F1356" s="93" t="s">
        <v>5219</v>
      </c>
      <c r="G1356" s="94" t="s">
        <v>111</v>
      </c>
      <c r="H1356" s="95">
        <v>200</v>
      </c>
      <c r="I1356" s="96"/>
      <c r="J1356" s="25"/>
      <c r="K1356" s="97" t="s">
        <v>3</v>
      </c>
      <c r="L1356" s="98" t="s">
        <v>43</v>
      </c>
      <c r="N1356" s="99">
        <f>M1356*H1356</f>
        <v>0</v>
      </c>
      <c r="O1356" s="99">
        <v>0</v>
      </c>
      <c r="P1356" s="99">
        <f>O1356*H1356</f>
        <v>0</v>
      </c>
      <c r="Q1356" s="99">
        <v>0</v>
      </c>
      <c r="R1356" s="100">
        <f>Q1356*H1356</f>
        <v>0</v>
      </c>
      <c r="AP1356" s="101" t="s">
        <v>106</v>
      </c>
      <c r="AR1356" s="101" t="s">
        <v>102</v>
      </c>
      <c r="AS1356" s="101" t="s">
        <v>72</v>
      </c>
      <c r="AW1356" s="11" t="s">
        <v>107</v>
      </c>
      <c r="BC1356" s="102" t="e">
        <f>IF(L1356="základní",#REF!,0)</f>
        <v>#REF!</v>
      </c>
      <c r="BD1356" s="102">
        <f>IF(L1356="snížená",#REF!,0)</f>
        <v>0</v>
      </c>
      <c r="BE1356" s="102">
        <f>IF(L1356="zákl. přenesená",#REF!,0)</f>
        <v>0</v>
      </c>
      <c r="BF1356" s="102">
        <f>IF(L1356="sníž. přenesená",#REF!,0)</f>
        <v>0</v>
      </c>
      <c r="BG1356" s="102">
        <f>IF(L1356="nulová",#REF!,0)</f>
        <v>0</v>
      </c>
      <c r="BH1356" s="11" t="s">
        <v>80</v>
      </c>
      <c r="BI1356" s="102" t="e">
        <f>ROUND(#REF!*H1356,2)</f>
        <v>#REF!</v>
      </c>
      <c r="BJ1356" s="11" t="s">
        <v>106</v>
      </c>
      <c r="BK1356" s="101" t="s">
        <v>5220</v>
      </c>
    </row>
    <row r="1357" spans="2:63" s="1" customFormat="1" ht="24.2" customHeight="1">
      <c r="B1357" s="90"/>
      <c r="C1357" s="91" t="s">
        <v>5221</v>
      </c>
      <c r="D1357" s="91" t="s">
        <v>102</v>
      </c>
      <c r="E1357" s="92" t="s">
        <v>5222</v>
      </c>
      <c r="F1357" s="93" t="s">
        <v>5223</v>
      </c>
      <c r="G1357" s="94" t="s">
        <v>111</v>
      </c>
      <c r="H1357" s="95">
        <v>10</v>
      </c>
      <c r="I1357" s="96"/>
      <c r="J1357" s="25"/>
      <c r="K1357" s="97" t="s">
        <v>3</v>
      </c>
      <c r="L1357" s="98" t="s">
        <v>43</v>
      </c>
      <c r="N1357" s="99">
        <f>M1357*H1357</f>
        <v>0</v>
      </c>
      <c r="O1357" s="99">
        <v>0</v>
      </c>
      <c r="P1357" s="99">
        <f>O1357*H1357</f>
        <v>0</v>
      </c>
      <c r="Q1357" s="99">
        <v>0</v>
      </c>
      <c r="R1357" s="100">
        <f>Q1357*H1357</f>
        <v>0</v>
      </c>
      <c r="AP1357" s="101" t="s">
        <v>106</v>
      </c>
      <c r="AR1357" s="101" t="s">
        <v>102</v>
      </c>
      <c r="AS1357" s="101" t="s">
        <v>72</v>
      </c>
      <c r="AW1357" s="11" t="s">
        <v>107</v>
      </c>
      <c r="BC1357" s="102" t="e">
        <f>IF(L1357="základní",#REF!,0)</f>
        <v>#REF!</v>
      </c>
      <c r="BD1357" s="102">
        <f>IF(L1357="snížená",#REF!,0)</f>
        <v>0</v>
      </c>
      <c r="BE1357" s="102">
        <f>IF(L1357="zákl. přenesená",#REF!,0)</f>
        <v>0</v>
      </c>
      <c r="BF1357" s="102">
        <f>IF(L1357="sníž. přenesená",#REF!,0)</f>
        <v>0</v>
      </c>
      <c r="BG1357" s="102">
        <f>IF(L1357="nulová",#REF!,0)</f>
        <v>0</v>
      </c>
      <c r="BH1357" s="11" t="s">
        <v>80</v>
      </c>
      <c r="BI1357" s="102" t="e">
        <f>ROUND(#REF!*H1357,2)</f>
        <v>#REF!</v>
      </c>
      <c r="BJ1357" s="11" t="s">
        <v>106</v>
      </c>
      <c r="BK1357" s="101" t="s">
        <v>5224</v>
      </c>
    </row>
    <row r="1358" spans="2:63" s="1" customFormat="1" ht="24.2" customHeight="1">
      <c r="B1358" s="90"/>
      <c r="C1358" s="91" t="s">
        <v>5225</v>
      </c>
      <c r="D1358" s="91" t="s">
        <v>102</v>
      </c>
      <c r="E1358" s="92" t="s">
        <v>5226</v>
      </c>
      <c r="F1358" s="93" t="s">
        <v>5227</v>
      </c>
      <c r="G1358" s="94" t="s">
        <v>111</v>
      </c>
      <c r="H1358" s="95">
        <v>10</v>
      </c>
      <c r="I1358" s="96"/>
      <c r="J1358" s="25"/>
      <c r="K1358" s="97" t="s">
        <v>3</v>
      </c>
      <c r="L1358" s="98" t="s">
        <v>43</v>
      </c>
      <c r="N1358" s="99">
        <f>M1358*H1358</f>
        <v>0</v>
      </c>
      <c r="O1358" s="99">
        <v>0</v>
      </c>
      <c r="P1358" s="99">
        <f>O1358*H1358</f>
        <v>0</v>
      </c>
      <c r="Q1358" s="99">
        <v>0</v>
      </c>
      <c r="R1358" s="100">
        <f>Q1358*H1358</f>
        <v>0</v>
      </c>
      <c r="AP1358" s="101" t="s">
        <v>106</v>
      </c>
      <c r="AR1358" s="101" t="s">
        <v>102</v>
      </c>
      <c r="AS1358" s="101" t="s">
        <v>72</v>
      </c>
      <c r="AW1358" s="11" t="s">
        <v>107</v>
      </c>
      <c r="BC1358" s="102" t="e">
        <f>IF(L1358="základní",#REF!,0)</f>
        <v>#REF!</v>
      </c>
      <c r="BD1358" s="102">
        <f>IF(L1358="snížená",#REF!,0)</f>
        <v>0</v>
      </c>
      <c r="BE1358" s="102">
        <f>IF(L1358="zákl. přenesená",#REF!,0)</f>
        <v>0</v>
      </c>
      <c r="BF1358" s="102">
        <f>IF(L1358="sníž. přenesená",#REF!,0)</f>
        <v>0</v>
      </c>
      <c r="BG1358" s="102">
        <f>IF(L1358="nulová",#REF!,0)</f>
        <v>0</v>
      </c>
      <c r="BH1358" s="11" t="s">
        <v>80</v>
      </c>
      <c r="BI1358" s="102" t="e">
        <f>ROUND(#REF!*H1358,2)</f>
        <v>#REF!</v>
      </c>
      <c r="BJ1358" s="11" t="s">
        <v>106</v>
      </c>
      <c r="BK1358" s="101" t="s">
        <v>5228</v>
      </c>
    </row>
    <row r="1359" spans="2:63" s="1" customFormat="1" ht="24.2" customHeight="1">
      <c r="B1359" s="90"/>
      <c r="C1359" s="91" t="s">
        <v>5229</v>
      </c>
      <c r="D1359" s="91" t="s">
        <v>102</v>
      </c>
      <c r="E1359" s="92" t="s">
        <v>5230</v>
      </c>
      <c r="F1359" s="93" t="s">
        <v>5231</v>
      </c>
      <c r="G1359" s="94" t="s">
        <v>111</v>
      </c>
      <c r="H1359" s="95">
        <v>10</v>
      </c>
      <c r="I1359" s="96"/>
      <c r="J1359" s="25"/>
      <c r="K1359" s="97" t="s">
        <v>3</v>
      </c>
      <c r="L1359" s="98" t="s">
        <v>43</v>
      </c>
      <c r="N1359" s="99">
        <f>M1359*H1359</f>
        <v>0</v>
      </c>
      <c r="O1359" s="99">
        <v>0</v>
      </c>
      <c r="P1359" s="99">
        <f>O1359*H1359</f>
        <v>0</v>
      </c>
      <c r="Q1359" s="99">
        <v>0</v>
      </c>
      <c r="R1359" s="100">
        <f>Q1359*H1359</f>
        <v>0</v>
      </c>
      <c r="AP1359" s="101" t="s">
        <v>106</v>
      </c>
      <c r="AR1359" s="101" t="s">
        <v>102</v>
      </c>
      <c r="AS1359" s="101" t="s">
        <v>72</v>
      </c>
      <c r="AW1359" s="11" t="s">
        <v>107</v>
      </c>
      <c r="BC1359" s="102" t="e">
        <f>IF(L1359="základní",#REF!,0)</f>
        <v>#REF!</v>
      </c>
      <c r="BD1359" s="102">
        <f>IF(L1359="snížená",#REF!,0)</f>
        <v>0</v>
      </c>
      <c r="BE1359" s="102">
        <f>IF(L1359="zákl. přenesená",#REF!,0)</f>
        <v>0</v>
      </c>
      <c r="BF1359" s="102">
        <f>IF(L1359="sníž. přenesená",#REF!,0)</f>
        <v>0</v>
      </c>
      <c r="BG1359" s="102">
        <f>IF(L1359="nulová",#REF!,0)</f>
        <v>0</v>
      </c>
      <c r="BH1359" s="11" t="s">
        <v>80</v>
      </c>
      <c r="BI1359" s="102" t="e">
        <f>ROUND(#REF!*H1359,2)</f>
        <v>#REF!</v>
      </c>
      <c r="BJ1359" s="11" t="s">
        <v>106</v>
      </c>
      <c r="BK1359" s="101" t="s">
        <v>5232</v>
      </c>
    </row>
    <row r="1360" spans="2:63" s="1" customFormat="1" ht="24.2" customHeight="1">
      <c r="B1360" s="90"/>
      <c r="C1360" s="91" t="s">
        <v>5233</v>
      </c>
      <c r="D1360" s="91" t="s">
        <v>102</v>
      </c>
      <c r="E1360" s="92" t="s">
        <v>5234</v>
      </c>
      <c r="F1360" s="93" t="s">
        <v>5235</v>
      </c>
      <c r="G1360" s="94" t="s">
        <v>111</v>
      </c>
      <c r="H1360" s="95">
        <v>10</v>
      </c>
      <c r="I1360" s="96"/>
      <c r="J1360" s="25"/>
      <c r="K1360" s="97" t="s">
        <v>3</v>
      </c>
      <c r="L1360" s="98" t="s">
        <v>43</v>
      </c>
      <c r="N1360" s="99">
        <f>M1360*H1360</f>
        <v>0</v>
      </c>
      <c r="O1360" s="99">
        <v>0</v>
      </c>
      <c r="P1360" s="99">
        <f>O1360*H1360</f>
        <v>0</v>
      </c>
      <c r="Q1360" s="99">
        <v>0</v>
      </c>
      <c r="R1360" s="100">
        <f>Q1360*H1360</f>
        <v>0</v>
      </c>
      <c r="AP1360" s="101" t="s">
        <v>106</v>
      </c>
      <c r="AR1360" s="101" t="s">
        <v>102</v>
      </c>
      <c r="AS1360" s="101" t="s">
        <v>72</v>
      </c>
      <c r="AW1360" s="11" t="s">
        <v>107</v>
      </c>
      <c r="BC1360" s="102" t="e">
        <f>IF(L1360="základní",#REF!,0)</f>
        <v>#REF!</v>
      </c>
      <c r="BD1360" s="102">
        <f>IF(L1360="snížená",#REF!,0)</f>
        <v>0</v>
      </c>
      <c r="BE1360" s="102">
        <f>IF(L1360="zákl. přenesená",#REF!,0)</f>
        <v>0</v>
      </c>
      <c r="BF1360" s="102">
        <f>IF(L1360="sníž. přenesená",#REF!,0)</f>
        <v>0</v>
      </c>
      <c r="BG1360" s="102">
        <f>IF(L1360="nulová",#REF!,0)</f>
        <v>0</v>
      </c>
      <c r="BH1360" s="11" t="s">
        <v>80</v>
      </c>
      <c r="BI1360" s="102" t="e">
        <f>ROUND(#REF!*H1360,2)</f>
        <v>#REF!</v>
      </c>
      <c r="BJ1360" s="11" t="s">
        <v>106</v>
      </c>
      <c r="BK1360" s="101" t="s">
        <v>5236</v>
      </c>
    </row>
    <row r="1361" spans="2:63" s="1" customFormat="1" ht="24.2" customHeight="1">
      <c r="B1361" s="90"/>
      <c r="C1361" s="91" t="s">
        <v>5237</v>
      </c>
      <c r="D1361" s="91" t="s">
        <v>102</v>
      </c>
      <c r="E1361" s="92" t="s">
        <v>5238</v>
      </c>
      <c r="F1361" s="93" t="s">
        <v>5239</v>
      </c>
      <c r="G1361" s="94" t="s">
        <v>111</v>
      </c>
      <c r="H1361" s="95">
        <v>10</v>
      </c>
      <c r="I1361" s="96"/>
      <c r="J1361" s="25"/>
      <c r="K1361" s="97" t="s">
        <v>3</v>
      </c>
      <c r="L1361" s="98" t="s">
        <v>43</v>
      </c>
      <c r="N1361" s="99">
        <f>M1361*H1361</f>
        <v>0</v>
      </c>
      <c r="O1361" s="99">
        <v>0</v>
      </c>
      <c r="P1361" s="99">
        <f>O1361*H1361</f>
        <v>0</v>
      </c>
      <c r="Q1361" s="99">
        <v>0</v>
      </c>
      <c r="R1361" s="100">
        <f>Q1361*H1361</f>
        <v>0</v>
      </c>
      <c r="AP1361" s="101" t="s">
        <v>106</v>
      </c>
      <c r="AR1361" s="101" t="s">
        <v>102</v>
      </c>
      <c r="AS1361" s="101" t="s">
        <v>72</v>
      </c>
      <c r="AW1361" s="11" t="s">
        <v>107</v>
      </c>
      <c r="BC1361" s="102" t="e">
        <f>IF(L1361="základní",#REF!,0)</f>
        <v>#REF!</v>
      </c>
      <c r="BD1361" s="102">
        <f>IF(L1361="snížená",#REF!,0)</f>
        <v>0</v>
      </c>
      <c r="BE1361" s="102">
        <f>IF(L1361="zákl. přenesená",#REF!,0)</f>
        <v>0</v>
      </c>
      <c r="BF1361" s="102">
        <f>IF(L1361="sníž. přenesená",#REF!,0)</f>
        <v>0</v>
      </c>
      <c r="BG1361" s="102">
        <f>IF(L1361="nulová",#REF!,0)</f>
        <v>0</v>
      </c>
      <c r="BH1361" s="11" t="s">
        <v>80</v>
      </c>
      <c r="BI1361" s="102" t="e">
        <f>ROUND(#REF!*H1361,2)</f>
        <v>#REF!</v>
      </c>
      <c r="BJ1361" s="11" t="s">
        <v>106</v>
      </c>
      <c r="BK1361" s="101" t="s">
        <v>5240</v>
      </c>
    </row>
    <row r="1362" spans="2:63" s="1" customFormat="1" ht="33" customHeight="1">
      <c r="B1362" s="90"/>
      <c r="C1362" s="91" t="s">
        <v>5241</v>
      </c>
      <c r="D1362" s="91" t="s">
        <v>102</v>
      </c>
      <c r="E1362" s="92" t="s">
        <v>5242</v>
      </c>
      <c r="F1362" s="93" t="s">
        <v>5243</v>
      </c>
      <c r="G1362" s="94" t="s">
        <v>148</v>
      </c>
      <c r="H1362" s="95">
        <v>100</v>
      </c>
      <c r="I1362" s="96"/>
      <c r="J1362" s="25"/>
      <c r="K1362" s="97" t="s">
        <v>3</v>
      </c>
      <c r="L1362" s="98" t="s">
        <v>43</v>
      </c>
      <c r="N1362" s="99">
        <f>M1362*H1362</f>
        <v>0</v>
      </c>
      <c r="O1362" s="99">
        <v>0</v>
      </c>
      <c r="P1362" s="99">
        <f>O1362*H1362</f>
        <v>0</v>
      </c>
      <c r="Q1362" s="99">
        <v>0</v>
      </c>
      <c r="R1362" s="100">
        <f>Q1362*H1362</f>
        <v>0</v>
      </c>
      <c r="AP1362" s="101" t="s">
        <v>106</v>
      </c>
      <c r="AR1362" s="101" t="s">
        <v>102</v>
      </c>
      <c r="AS1362" s="101" t="s">
        <v>72</v>
      </c>
      <c r="AW1362" s="11" t="s">
        <v>107</v>
      </c>
      <c r="BC1362" s="102" t="e">
        <f>IF(L1362="základní",#REF!,0)</f>
        <v>#REF!</v>
      </c>
      <c r="BD1362" s="102">
        <f>IF(L1362="snížená",#REF!,0)</f>
        <v>0</v>
      </c>
      <c r="BE1362" s="102">
        <f>IF(L1362="zákl. přenesená",#REF!,0)</f>
        <v>0</v>
      </c>
      <c r="BF1362" s="102">
        <f>IF(L1362="sníž. přenesená",#REF!,0)</f>
        <v>0</v>
      </c>
      <c r="BG1362" s="102">
        <f>IF(L1362="nulová",#REF!,0)</f>
        <v>0</v>
      </c>
      <c r="BH1362" s="11" t="s">
        <v>80</v>
      </c>
      <c r="BI1362" s="102" t="e">
        <f>ROUND(#REF!*H1362,2)</f>
        <v>#REF!</v>
      </c>
      <c r="BJ1362" s="11" t="s">
        <v>106</v>
      </c>
      <c r="BK1362" s="101" t="s">
        <v>5244</v>
      </c>
    </row>
    <row r="1363" spans="2:63" s="1" customFormat="1" ht="24.2" customHeight="1">
      <c r="B1363" s="90"/>
      <c r="C1363" s="91" t="s">
        <v>5245</v>
      </c>
      <c r="D1363" s="91" t="s">
        <v>102</v>
      </c>
      <c r="E1363" s="92" t="s">
        <v>5246</v>
      </c>
      <c r="F1363" s="93" t="s">
        <v>5247</v>
      </c>
      <c r="G1363" s="94" t="s">
        <v>148</v>
      </c>
      <c r="H1363" s="95">
        <v>100</v>
      </c>
      <c r="I1363" s="96"/>
      <c r="J1363" s="25"/>
      <c r="K1363" s="97" t="s">
        <v>3</v>
      </c>
      <c r="L1363" s="98" t="s">
        <v>43</v>
      </c>
      <c r="N1363" s="99">
        <f>M1363*H1363</f>
        <v>0</v>
      </c>
      <c r="O1363" s="99">
        <v>0</v>
      </c>
      <c r="P1363" s="99">
        <f>O1363*H1363</f>
        <v>0</v>
      </c>
      <c r="Q1363" s="99">
        <v>0</v>
      </c>
      <c r="R1363" s="100">
        <f>Q1363*H1363</f>
        <v>0</v>
      </c>
      <c r="AP1363" s="101" t="s">
        <v>106</v>
      </c>
      <c r="AR1363" s="101" t="s">
        <v>102</v>
      </c>
      <c r="AS1363" s="101" t="s">
        <v>72</v>
      </c>
      <c r="AW1363" s="11" t="s">
        <v>107</v>
      </c>
      <c r="BC1363" s="102" t="e">
        <f>IF(L1363="základní",#REF!,0)</f>
        <v>#REF!</v>
      </c>
      <c r="BD1363" s="102">
        <f>IF(L1363="snížená",#REF!,0)</f>
        <v>0</v>
      </c>
      <c r="BE1363" s="102">
        <f>IF(L1363="zákl. přenesená",#REF!,0)</f>
        <v>0</v>
      </c>
      <c r="BF1363" s="102">
        <f>IF(L1363="sníž. přenesená",#REF!,0)</f>
        <v>0</v>
      </c>
      <c r="BG1363" s="102">
        <f>IF(L1363="nulová",#REF!,0)</f>
        <v>0</v>
      </c>
      <c r="BH1363" s="11" t="s">
        <v>80</v>
      </c>
      <c r="BI1363" s="102" t="e">
        <f>ROUND(#REF!*H1363,2)</f>
        <v>#REF!</v>
      </c>
      <c r="BJ1363" s="11" t="s">
        <v>106</v>
      </c>
      <c r="BK1363" s="101" t="s">
        <v>5248</v>
      </c>
    </row>
    <row r="1364" spans="2:63" s="1" customFormat="1" ht="33" customHeight="1">
      <c r="B1364" s="90"/>
      <c r="C1364" s="91" t="s">
        <v>5249</v>
      </c>
      <c r="D1364" s="91" t="s">
        <v>102</v>
      </c>
      <c r="E1364" s="92" t="s">
        <v>5250</v>
      </c>
      <c r="F1364" s="93" t="s">
        <v>5251</v>
      </c>
      <c r="G1364" s="94" t="s">
        <v>148</v>
      </c>
      <c r="H1364" s="95">
        <v>100</v>
      </c>
      <c r="I1364" s="96"/>
      <c r="J1364" s="25"/>
      <c r="K1364" s="97" t="s">
        <v>3</v>
      </c>
      <c r="L1364" s="98" t="s">
        <v>43</v>
      </c>
      <c r="N1364" s="99">
        <f>M1364*H1364</f>
        <v>0</v>
      </c>
      <c r="O1364" s="99">
        <v>0</v>
      </c>
      <c r="P1364" s="99">
        <f>O1364*H1364</f>
        <v>0</v>
      </c>
      <c r="Q1364" s="99">
        <v>0</v>
      </c>
      <c r="R1364" s="100">
        <f>Q1364*H1364</f>
        <v>0</v>
      </c>
      <c r="AP1364" s="101" t="s">
        <v>106</v>
      </c>
      <c r="AR1364" s="101" t="s">
        <v>102</v>
      </c>
      <c r="AS1364" s="101" t="s">
        <v>72</v>
      </c>
      <c r="AW1364" s="11" t="s">
        <v>107</v>
      </c>
      <c r="BC1364" s="102" t="e">
        <f>IF(L1364="základní",#REF!,0)</f>
        <v>#REF!</v>
      </c>
      <c r="BD1364" s="102">
        <f>IF(L1364="snížená",#REF!,0)</f>
        <v>0</v>
      </c>
      <c r="BE1364" s="102">
        <f>IF(L1364="zákl. přenesená",#REF!,0)</f>
        <v>0</v>
      </c>
      <c r="BF1364" s="102">
        <f>IF(L1364="sníž. přenesená",#REF!,0)</f>
        <v>0</v>
      </c>
      <c r="BG1364" s="102">
        <f>IF(L1364="nulová",#REF!,0)</f>
        <v>0</v>
      </c>
      <c r="BH1364" s="11" t="s">
        <v>80</v>
      </c>
      <c r="BI1364" s="102" t="e">
        <f>ROUND(#REF!*H1364,2)</f>
        <v>#REF!</v>
      </c>
      <c r="BJ1364" s="11" t="s">
        <v>106</v>
      </c>
      <c r="BK1364" s="101" t="s">
        <v>5252</v>
      </c>
    </row>
    <row r="1365" spans="2:63" s="1" customFormat="1" ht="33" customHeight="1">
      <c r="B1365" s="90"/>
      <c r="C1365" s="91" t="s">
        <v>5253</v>
      </c>
      <c r="D1365" s="91" t="s">
        <v>102</v>
      </c>
      <c r="E1365" s="92" t="s">
        <v>5254</v>
      </c>
      <c r="F1365" s="93" t="s">
        <v>5255</v>
      </c>
      <c r="G1365" s="94" t="s">
        <v>148</v>
      </c>
      <c r="H1365" s="95">
        <v>100</v>
      </c>
      <c r="I1365" s="96"/>
      <c r="J1365" s="25"/>
      <c r="K1365" s="97" t="s">
        <v>3</v>
      </c>
      <c r="L1365" s="98" t="s">
        <v>43</v>
      </c>
      <c r="N1365" s="99">
        <f>M1365*H1365</f>
        <v>0</v>
      </c>
      <c r="O1365" s="99">
        <v>0</v>
      </c>
      <c r="P1365" s="99">
        <f>O1365*H1365</f>
        <v>0</v>
      </c>
      <c r="Q1365" s="99">
        <v>0</v>
      </c>
      <c r="R1365" s="100">
        <f>Q1365*H1365</f>
        <v>0</v>
      </c>
      <c r="AP1365" s="101" t="s">
        <v>106</v>
      </c>
      <c r="AR1365" s="101" t="s">
        <v>102</v>
      </c>
      <c r="AS1365" s="101" t="s">
        <v>72</v>
      </c>
      <c r="AW1365" s="11" t="s">
        <v>107</v>
      </c>
      <c r="BC1365" s="102" t="e">
        <f>IF(L1365="základní",#REF!,0)</f>
        <v>#REF!</v>
      </c>
      <c r="BD1365" s="102">
        <f>IF(L1365="snížená",#REF!,0)</f>
        <v>0</v>
      </c>
      <c r="BE1365" s="102">
        <f>IF(L1365="zákl. přenesená",#REF!,0)</f>
        <v>0</v>
      </c>
      <c r="BF1365" s="102">
        <f>IF(L1365="sníž. přenesená",#REF!,0)</f>
        <v>0</v>
      </c>
      <c r="BG1365" s="102">
        <f>IF(L1365="nulová",#REF!,0)</f>
        <v>0</v>
      </c>
      <c r="BH1365" s="11" t="s">
        <v>80</v>
      </c>
      <c r="BI1365" s="102" t="e">
        <f>ROUND(#REF!*H1365,2)</f>
        <v>#REF!</v>
      </c>
      <c r="BJ1365" s="11" t="s">
        <v>106</v>
      </c>
      <c r="BK1365" s="101" t="s">
        <v>5256</v>
      </c>
    </row>
    <row r="1366" spans="2:63" s="1" customFormat="1" ht="24.2" customHeight="1">
      <c r="B1366" s="90"/>
      <c r="C1366" s="91" t="s">
        <v>5257</v>
      </c>
      <c r="D1366" s="91" t="s">
        <v>102</v>
      </c>
      <c r="E1366" s="92" t="s">
        <v>5258</v>
      </c>
      <c r="F1366" s="93" t="s">
        <v>5259</v>
      </c>
      <c r="G1366" s="94" t="s">
        <v>148</v>
      </c>
      <c r="H1366" s="95">
        <v>100</v>
      </c>
      <c r="I1366" s="96"/>
      <c r="J1366" s="25"/>
      <c r="K1366" s="97" t="s">
        <v>3</v>
      </c>
      <c r="L1366" s="98" t="s">
        <v>43</v>
      </c>
      <c r="N1366" s="99">
        <f>M1366*H1366</f>
        <v>0</v>
      </c>
      <c r="O1366" s="99">
        <v>0</v>
      </c>
      <c r="P1366" s="99">
        <f>O1366*H1366</f>
        <v>0</v>
      </c>
      <c r="Q1366" s="99">
        <v>0</v>
      </c>
      <c r="R1366" s="100">
        <f>Q1366*H1366</f>
        <v>0</v>
      </c>
      <c r="AP1366" s="101" t="s">
        <v>106</v>
      </c>
      <c r="AR1366" s="101" t="s">
        <v>102</v>
      </c>
      <c r="AS1366" s="101" t="s">
        <v>72</v>
      </c>
      <c r="AW1366" s="11" t="s">
        <v>107</v>
      </c>
      <c r="BC1366" s="102" t="e">
        <f>IF(L1366="základní",#REF!,0)</f>
        <v>#REF!</v>
      </c>
      <c r="BD1366" s="102">
        <f>IF(L1366="snížená",#REF!,0)</f>
        <v>0</v>
      </c>
      <c r="BE1366" s="102">
        <f>IF(L1366="zákl. přenesená",#REF!,0)</f>
        <v>0</v>
      </c>
      <c r="BF1366" s="102">
        <f>IF(L1366="sníž. přenesená",#REF!,0)</f>
        <v>0</v>
      </c>
      <c r="BG1366" s="102">
        <f>IF(L1366="nulová",#REF!,0)</f>
        <v>0</v>
      </c>
      <c r="BH1366" s="11" t="s">
        <v>80</v>
      </c>
      <c r="BI1366" s="102" t="e">
        <f>ROUND(#REF!*H1366,2)</f>
        <v>#REF!</v>
      </c>
      <c r="BJ1366" s="11" t="s">
        <v>106</v>
      </c>
      <c r="BK1366" s="101" t="s">
        <v>5260</v>
      </c>
    </row>
    <row r="1367" spans="2:63" s="1" customFormat="1" ht="33" customHeight="1">
      <c r="B1367" s="90"/>
      <c r="C1367" s="91" t="s">
        <v>5261</v>
      </c>
      <c r="D1367" s="91" t="s">
        <v>102</v>
      </c>
      <c r="E1367" s="92" t="s">
        <v>5262</v>
      </c>
      <c r="F1367" s="93" t="s">
        <v>5263</v>
      </c>
      <c r="G1367" s="94" t="s">
        <v>148</v>
      </c>
      <c r="H1367" s="95">
        <v>100</v>
      </c>
      <c r="I1367" s="96"/>
      <c r="J1367" s="25"/>
      <c r="K1367" s="97" t="s">
        <v>3</v>
      </c>
      <c r="L1367" s="98" t="s">
        <v>43</v>
      </c>
      <c r="N1367" s="99">
        <f>M1367*H1367</f>
        <v>0</v>
      </c>
      <c r="O1367" s="99">
        <v>0</v>
      </c>
      <c r="P1367" s="99">
        <f>O1367*H1367</f>
        <v>0</v>
      </c>
      <c r="Q1367" s="99">
        <v>0</v>
      </c>
      <c r="R1367" s="100">
        <f>Q1367*H1367</f>
        <v>0</v>
      </c>
      <c r="AP1367" s="101" t="s">
        <v>106</v>
      </c>
      <c r="AR1367" s="101" t="s">
        <v>102</v>
      </c>
      <c r="AS1367" s="101" t="s">
        <v>72</v>
      </c>
      <c r="AW1367" s="11" t="s">
        <v>107</v>
      </c>
      <c r="BC1367" s="102" t="e">
        <f>IF(L1367="základní",#REF!,0)</f>
        <v>#REF!</v>
      </c>
      <c r="BD1367" s="102">
        <f>IF(L1367="snížená",#REF!,0)</f>
        <v>0</v>
      </c>
      <c r="BE1367" s="102">
        <f>IF(L1367="zákl. přenesená",#REF!,0)</f>
        <v>0</v>
      </c>
      <c r="BF1367" s="102">
        <f>IF(L1367="sníž. přenesená",#REF!,0)</f>
        <v>0</v>
      </c>
      <c r="BG1367" s="102">
        <f>IF(L1367="nulová",#REF!,0)</f>
        <v>0</v>
      </c>
      <c r="BH1367" s="11" t="s">
        <v>80</v>
      </c>
      <c r="BI1367" s="102" t="e">
        <f>ROUND(#REF!*H1367,2)</f>
        <v>#REF!</v>
      </c>
      <c r="BJ1367" s="11" t="s">
        <v>106</v>
      </c>
      <c r="BK1367" s="101" t="s">
        <v>5264</v>
      </c>
    </row>
    <row r="1368" spans="2:63" s="1" customFormat="1" ht="37.9" customHeight="1">
      <c r="B1368" s="90"/>
      <c r="C1368" s="91" t="s">
        <v>5265</v>
      </c>
      <c r="D1368" s="91" t="s">
        <v>102</v>
      </c>
      <c r="E1368" s="92" t="s">
        <v>5266</v>
      </c>
      <c r="F1368" s="93" t="s">
        <v>5267</v>
      </c>
      <c r="G1368" s="94" t="s">
        <v>148</v>
      </c>
      <c r="H1368" s="95">
        <v>100</v>
      </c>
      <c r="I1368" s="96"/>
      <c r="J1368" s="25"/>
      <c r="K1368" s="97" t="s">
        <v>3</v>
      </c>
      <c r="L1368" s="98" t="s">
        <v>43</v>
      </c>
      <c r="N1368" s="99">
        <f>M1368*H1368</f>
        <v>0</v>
      </c>
      <c r="O1368" s="99">
        <v>0</v>
      </c>
      <c r="P1368" s="99">
        <f>O1368*H1368</f>
        <v>0</v>
      </c>
      <c r="Q1368" s="99">
        <v>0</v>
      </c>
      <c r="R1368" s="100">
        <f>Q1368*H1368</f>
        <v>0</v>
      </c>
      <c r="AP1368" s="101" t="s">
        <v>106</v>
      </c>
      <c r="AR1368" s="101" t="s">
        <v>102</v>
      </c>
      <c r="AS1368" s="101" t="s">
        <v>72</v>
      </c>
      <c r="AW1368" s="11" t="s">
        <v>107</v>
      </c>
      <c r="BC1368" s="102" t="e">
        <f>IF(L1368="základní",#REF!,0)</f>
        <v>#REF!</v>
      </c>
      <c r="BD1368" s="102">
        <f>IF(L1368="snížená",#REF!,0)</f>
        <v>0</v>
      </c>
      <c r="BE1368" s="102">
        <f>IF(L1368="zákl. přenesená",#REF!,0)</f>
        <v>0</v>
      </c>
      <c r="BF1368" s="102">
        <f>IF(L1368="sníž. přenesená",#REF!,0)</f>
        <v>0</v>
      </c>
      <c r="BG1368" s="102">
        <f>IF(L1368="nulová",#REF!,0)</f>
        <v>0</v>
      </c>
      <c r="BH1368" s="11" t="s">
        <v>80</v>
      </c>
      <c r="BI1368" s="102" t="e">
        <f>ROUND(#REF!*H1368,2)</f>
        <v>#REF!</v>
      </c>
      <c r="BJ1368" s="11" t="s">
        <v>106</v>
      </c>
      <c r="BK1368" s="101" t="s">
        <v>5268</v>
      </c>
    </row>
    <row r="1369" spans="2:63" s="1" customFormat="1" ht="33" customHeight="1">
      <c r="B1369" s="90"/>
      <c r="C1369" s="91" t="s">
        <v>5269</v>
      </c>
      <c r="D1369" s="91" t="s">
        <v>102</v>
      </c>
      <c r="E1369" s="92" t="s">
        <v>5270</v>
      </c>
      <c r="F1369" s="93" t="s">
        <v>5271</v>
      </c>
      <c r="G1369" s="94" t="s">
        <v>148</v>
      </c>
      <c r="H1369" s="95">
        <v>100</v>
      </c>
      <c r="I1369" s="96"/>
      <c r="J1369" s="25"/>
      <c r="K1369" s="97" t="s">
        <v>3</v>
      </c>
      <c r="L1369" s="98" t="s">
        <v>43</v>
      </c>
      <c r="N1369" s="99">
        <f>M1369*H1369</f>
        <v>0</v>
      </c>
      <c r="O1369" s="99">
        <v>0</v>
      </c>
      <c r="P1369" s="99">
        <f>O1369*H1369</f>
        <v>0</v>
      </c>
      <c r="Q1369" s="99">
        <v>0</v>
      </c>
      <c r="R1369" s="100">
        <f>Q1369*H1369</f>
        <v>0</v>
      </c>
      <c r="AP1369" s="101" t="s">
        <v>106</v>
      </c>
      <c r="AR1369" s="101" t="s">
        <v>102</v>
      </c>
      <c r="AS1369" s="101" t="s">
        <v>72</v>
      </c>
      <c r="AW1369" s="11" t="s">
        <v>107</v>
      </c>
      <c r="BC1369" s="102" t="e">
        <f>IF(L1369="základní",#REF!,0)</f>
        <v>#REF!</v>
      </c>
      <c r="BD1369" s="102">
        <f>IF(L1369="snížená",#REF!,0)</f>
        <v>0</v>
      </c>
      <c r="BE1369" s="102">
        <f>IF(L1369="zákl. přenesená",#REF!,0)</f>
        <v>0</v>
      </c>
      <c r="BF1369" s="102">
        <f>IF(L1369="sníž. přenesená",#REF!,0)</f>
        <v>0</v>
      </c>
      <c r="BG1369" s="102">
        <f>IF(L1369="nulová",#REF!,0)</f>
        <v>0</v>
      </c>
      <c r="BH1369" s="11" t="s">
        <v>80</v>
      </c>
      <c r="BI1369" s="102" t="e">
        <f>ROUND(#REF!*H1369,2)</f>
        <v>#REF!</v>
      </c>
      <c r="BJ1369" s="11" t="s">
        <v>106</v>
      </c>
      <c r="BK1369" s="101" t="s">
        <v>5272</v>
      </c>
    </row>
    <row r="1370" spans="2:63" s="1" customFormat="1" ht="37.9" customHeight="1">
      <c r="B1370" s="90"/>
      <c r="C1370" s="91" t="s">
        <v>5273</v>
      </c>
      <c r="D1370" s="91" t="s">
        <v>102</v>
      </c>
      <c r="E1370" s="92" t="s">
        <v>5274</v>
      </c>
      <c r="F1370" s="93" t="s">
        <v>5275</v>
      </c>
      <c r="G1370" s="94" t="s">
        <v>148</v>
      </c>
      <c r="H1370" s="95">
        <v>100</v>
      </c>
      <c r="I1370" s="96"/>
      <c r="J1370" s="25"/>
      <c r="K1370" s="97" t="s">
        <v>3</v>
      </c>
      <c r="L1370" s="98" t="s">
        <v>43</v>
      </c>
      <c r="N1370" s="99">
        <f>M1370*H1370</f>
        <v>0</v>
      </c>
      <c r="O1370" s="99">
        <v>0</v>
      </c>
      <c r="P1370" s="99">
        <f>O1370*H1370</f>
        <v>0</v>
      </c>
      <c r="Q1370" s="99">
        <v>0</v>
      </c>
      <c r="R1370" s="100">
        <f>Q1370*H1370</f>
        <v>0</v>
      </c>
      <c r="AP1370" s="101" t="s">
        <v>106</v>
      </c>
      <c r="AR1370" s="101" t="s">
        <v>102</v>
      </c>
      <c r="AS1370" s="101" t="s">
        <v>72</v>
      </c>
      <c r="AW1370" s="11" t="s">
        <v>107</v>
      </c>
      <c r="BC1370" s="102" t="e">
        <f>IF(L1370="základní",#REF!,0)</f>
        <v>#REF!</v>
      </c>
      <c r="BD1370" s="102">
        <f>IF(L1370="snížená",#REF!,0)</f>
        <v>0</v>
      </c>
      <c r="BE1370" s="102">
        <f>IF(L1370="zákl. přenesená",#REF!,0)</f>
        <v>0</v>
      </c>
      <c r="BF1370" s="102">
        <f>IF(L1370="sníž. přenesená",#REF!,0)</f>
        <v>0</v>
      </c>
      <c r="BG1370" s="102">
        <f>IF(L1370="nulová",#REF!,0)</f>
        <v>0</v>
      </c>
      <c r="BH1370" s="11" t="s">
        <v>80</v>
      </c>
      <c r="BI1370" s="102" t="e">
        <f>ROUND(#REF!*H1370,2)</f>
        <v>#REF!</v>
      </c>
      <c r="BJ1370" s="11" t="s">
        <v>106</v>
      </c>
      <c r="BK1370" s="101" t="s">
        <v>5276</v>
      </c>
    </row>
    <row r="1371" spans="2:63" s="1" customFormat="1" ht="37.9" customHeight="1">
      <c r="B1371" s="90"/>
      <c r="C1371" s="91" t="s">
        <v>5277</v>
      </c>
      <c r="D1371" s="91" t="s">
        <v>102</v>
      </c>
      <c r="E1371" s="92" t="s">
        <v>5278</v>
      </c>
      <c r="F1371" s="93" t="s">
        <v>5279</v>
      </c>
      <c r="G1371" s="94" t="s">
        <v>148</v>
      </c>
      <c r="H1371" s="95">
        <v>100</v>
      </c>
      <c r="I1371" s="96"/>
      <c r="J1371" s="25"/>
      <c r="K1371" s="97" t="s">
        <v>3</v>
      </c>
      <c r="L1371" s="98" t="s">
        <v>43</v>
      </c>
      <c r="N1371" s="99">
        <f>M1371*H1371</f>
        <v>0</v>
      </c>
      <c r="O1371" s="99">
        <v>0</v>
      </c>
      <c r="P1371" s="99">
        <f>O1371*H1371</f>
        <v>0</v>
      </c>
      <c r="Q1371" s="99">
        <v>0</v>
      </c>
      <c r="R1371" s="100">
        <f>Q1371*H1371</f>
        <v>0</v>
      </c>
      <c r="AP1371" s="101" t="s">
        <v>106</v>
      </c>
      <c r="AR1371" s="101" t="s">
        <v>102</v>
      </c>
      <c r="AS1371" s="101" t="s">
        <v>72</v>
      </c>
      <c r="AW1371" s="11" t="s">
        <v>107</v>
      </c>
      <c r="BC1371" s="102" t="e">
        <f>IF(L1371="základní",#REF!,0)</f>
        <v>#REF!</v>
      </c>
      <c r="BD1371" s="102">
        <f>IF(L1371="snížená",#REF!,0)</f>
        <v>0</v>
      </c>
      <c r="BE1371" s="102">
        <f>IF(L1371="zákl. přenesená",#REF!,0)</f>
        <v>0</v>
      </c>
      <c r="BF1371" s="102">
        <f>IF(L1371="sníž. přenesená",#REF!,0)</f>
        <v>0</v>
      </c>
      <c r="BG1371" s="102">
        <f>IF(L1371="nulová",#REF!,0)</f>
        <v>0</v>
      </c>
      <c r="BH1371" s="11" t="s">
        <v>80</v>
      </c>
      <c r="BI1371" s="102" t="e">
        <f>ROUND(#REF!*H1371,2)</f>
        <v>#REF!</v>
      </c>
      <c r="BJ1371" s="11" t="s">
        <v>106</v>
      </c>
      <c r="BK1371" s="101" t="s">
        <v>5280</v>
      </c>
    </row>
    <row r="1372" spans="2:63" s="1" customFormat="1" ht="33" customHeight="1">
      <c r="B1372" s="90"/>
      <c r="C1372" s="91" t="s">
        <v>5281</v>
      </c>
      <c r="D1372" s="91" t="s">
        <v>102</v>
      </c>
      <c r="E1372" s="92" t="s">
        <v>5282</v>
      </c>
      <c r="F1372" s="93" t="s">
        <v>5283</v>
      </c>
      <c r="G1372" s="94" t="s">
        <v>148</v>
      </c>
      <c r="H1372" s="95">
        <v>100</v>
      </c>
      <c r="I1372" s="96"/>
      <c r="J1372" s="25"/>
      <c r="K1372" s="97" t="s">
        <v>3</v>
      </c>
      <c r="L1372" s="98" t="s">
        <v>43</v>
      </c>
      <c r="N1372" s="99">
        <f>M1372*H1372</f>
        <v>0</v>
      </c>
      <c r="O1372" s="99">
        <v>0</v>
      </c>
      <c r="P1372" s="99">
        <f>O1372*H1372</f>
        <v>0</v>
      </c>
      <c r="Q1372" s="99">
        <v>0</v>
      </c>
      <c r="R1372" s="100">
        <f>Q1372*H1372</f>
        <v>0</v>
      </c>
      <c r="AP1372" s="101" t="s">
        <v>106</v>
      </c>
      <c r="AR1372" s="101" t="s">
        <v>102</v>
      </c>
      <c r="AS1372" s="101" t="s">
        <v>72</v>
      </c>
      <c r="AW1372" s="11" t="s">
        <v>107</v>
      </c>
      <c r="BC1372" s="102" t="e">
        <f>IF(L1372="základní",#REF!,0)</f>
        <v>#REF!</v>
      </c>
      <c r="BD1372" s="102">
        <f>IF(L1372="snížená",#REF!,0)</f>
        <v>0</v>
      </c>
      <c r="BE1372" s="102">
        <f>IF(L1372="zákl. přenesená",#REF!,0)</f>
        <v>0</v>
      </c>
      <c r="BF1372" s="102">
        <f>IF(L1372="sníž. přenesená",#REF!,0)</f>
        <v>0</v>
      </c>
      <c r="BG1372" s="102">
        <f>IF(L1372="nulová",#REF!,0)</f>
        <v>0</v>
      </c>
      <c r="BH1372" s="11" t="s">
        <v>80</v>
      </c>
      <c r="BI1372" s="102" t="e">
        <f>ROUND(#REF!*H1372,2)</f>
        <v>#REF!</v>
      </c>
      <c r="BJ1372" s="11" t="s">
        <v>106</v>
      </c>
      <c r="BK1372" s="101" t="s">
        <v>5284</v>
      </c>
    </row>
    <row r="1373" spans="2:63" s="1" customFormat="1" ht="37.9" customHeight="1">
      <c r="B1373" s="90"/>
      <c r="C1373" s="91" t="s">
        <v>5285</v>
      </c>
      <c r="D1373" s="91" t="s">
        <v>102</v>
      </c>
      <c r="E1373" s="92" t="s">
        <v>5286</v>
      </c>
      <c r="F1373" s="93" t="s">
        <v>5287</v>
      </c>
      <c r="G1373" s="94" t="s">
        <v>148</v>
      </c>
      <c r="H1373" s="95">
        <v>100</v>
      </c>
      <c r="I1373" s="96"/>
      <c r="J1373" s="25"/>
      <c r="K1373" s="97" t="s">
        <v>3</v>
      </c>
      <c r="L1373" s="98" t="s">
        <v>43</v>
      </c>
      <c r="N1373" s="99">
        <f>M1373*H1373</f>
        <v>0</v>
      </c>
      <c r="O1373" s="99">
        <v>0</v>
      </c>
      <c r="P1373" s="99">
        <f>O1373*H1373</f>
        <v>0</v>
      </c>
      <c r="Q1373" s="99">
        <v>0</v>
      </c>
      <c r="R1373" s="100">
        <f>Q1373*H1373</f>
        <v>0</v>
      </c>
      <c r="AP1373" s="101" t="s">
        <v>106</v>
      </c>
      <c r="AR1373" s="101" t="s">
        <v>102</v>
      </c>
      <c r="AS1373" s="101" t="s">
        <v>72</v>
      </c>
      <c r="AW1373" s="11" t="s">
        <v>107</v>
      </c>
      <c r="BC1373" s="102" t="e">
        <f>IF(L1373="základní",#REF!,0)</f>
        <v>#REF!</v>
      </c>
      <c r="BD1373" s="102">
        <f>IF(L1373="snížená",#REF!,0)</f>
        <v>0</v>
      </c>
      <c r="BE1373" s="102">
        <f>IF(L1373="zákl. přenesená",#REF!,0)</f>
        <v>0</v>
      </c>
      <c r="BF1373" s="102">
        <f>IF(L1373="sníž. přenesená",#REF!,0)</f>
        <v>0</v>
      </c>
      <c r="BG1373" s="102">
        <f>IF(L1373="nulová",#REF!,0)</f>
        <v>0</v>
      </c>
      <c r="BH1373" s="11" t="s">
        <v>80</v>
      </c>
      <c r="BI1373" s="102" t="e">
        <f>ROUND(#REF!*H1373,2)</f>
        <v>#REF!</v>
      </c>
      <c r="BJ1373" s="11" t="s">
        <v>106</v>
      </c>
      <c r="BK1373" s="101" t="s">
        <v>5288</v>
      </c>
    </row>
    <row r="1374" spans="2:63" s="1" customFormat="1" ht="44.25" customHeight="1">
      <c r="B1374" s="90"/>
      <c r="C1374" s="91" t="s">
        <v>5289</v>
      </c>
      <c r="D1374" s="91" t="s">
        <v>102</v>
      </c>
      <c r="E1374" s="92" t="s">
        <v>5290</v>
      </c>
      <c r="F1374" s="93" t="s">
        <v>5291</v>
      </c>
      <c r="G1374" s="94" t="s">
        <v>148</v>
      </c>
      <c r="H1374" s="95">
        <v>30</v>
      </c>
      <c r="I1374" s="96"/>
      <c r="J1374" s="25"/>
      <c r="K1374" s="97" t="s">
        <v>3</v>
      </c>
      <c r="L1374" s="98" t="s">
        <v>43</v>
      </c>
      <c r="N1374" s="99">
        <f>M1374*H1374</f>
        <v>0</v>
      </c>
      <c r="O1374" s="99">
        <v>0</v>
      </c>
      <c r="P1374" s="99">
        <f>O1374*H1374</f>
        <v>0</v>
      </c>
      <c r="Q1374" s="99">
        <v>0</v>
      </c>
      <c r="R1374" s="100">
        <f>Q1374*H1374</f>
        <v>0</v>
      </c>
      <c r="AP1374" s="101" t="s">
        <v>106</v>
      </c>
      <c r="AR1374" s="101" t="s">
        <v>102</v>
      </c>
      <c r="AS1374" s="101" t="s">
        <v>72</v>
      </c>
      <c r="AW1374" s="11" t="s">
        <v>107</v>
      </c>
      <c r="BC1374" s="102" t="e">
        <f>IF(L1374="základní",#REF!,0)</f>
        <v>#REF!</v>
      </c>
      <c r="BD1374" s="102">
        <f>IF(L1374="snížená",#REF!,0)</f>
        <v>0</v>
      </c>
      <c r="BE1374" s="102">
        <f>IF(L1374="zákl. přenesená",#REF!,0)</f>
        <v>0</v>
      </c>
      <c r="BF1374" s="102">
        <f>IF(L1374="sníž. přenesená",#REF!,0)</f>
        <v>0</v>
      </c>
      <c r="BG1374" s="102">
        <f>IF(L1374="nulová",#REF!,0)</f>
        <v>0</v>
      </c>
      <c r="BH1374" s="11" t="s">
        <v>80</v>
      </c>
      <c r="BI1374" s="102" t="e">
        <f>ROUND(#REF!*H1374,2)</f>
        <v>#REF!</v>
      </c>
      <c r="BJ1374" s="11" t="s">
        <v>106</v>
      </c>
      <c r="BK1374" s="101" t="s">
        <v>5292</v>
      </c>
    </row>
    <row r="1375" spans="2:63" s="1" customFormat="1" ht="37.9" customHeight="1">
      <c r="B1375" s="90"/>
      <c r="C1375" s="91" t="s">
        <v>5293</v>
      </c>
      <c r="D1375" s="91" t="s">
        <v>102</v>
      </c>
      <c r="E1375" s="92" t="s">
        <v>5294</v>
      </c>
      <c r="F1375" s="93" t="s">
        <v>5295</v>
      </c>
      <c r="G1375" s="94" t="s">
        <v>148</v>
      </c>
      <c r="H1375" s="95">
        <v>30</v>
      </c>
      <c r="I1375" s="96"/>
      <c r="J1375" s="25"/>
      <c r="K1375" s="97" t="s">
        <v>3</v>
      </c>
      <c r="L1375" s="98" t="s">
        <v>43</v>
      </c>
      <c r="N1375" s="99">
        <f>M1375*H1375</f>
        <v>0</v>
      </c>
      <c r="O1375" s="99">
        <v>0</v>
      </c>
      <c r="P1375" s="99">
        <f>O1375*H1375</f>
        <v>0</v>
      </c>
      <c r="Q1375" s="99">
        <v>0</v>
      </c>
      <c r="R1375" s="100">
        <f>Q1375*H1375</f>
        <v>0</v>
      </c>
      <c r="AP1375" s="101" t="s">
        <v>106</v>
      </c>
      <c r="AR1375" s="101" t="s">
        <v>102</v>
      </c>
      <c r="AS1375" s="101" t="s">
        <v>72</v>
      </c>
      <c r="AW1375" s="11" t="s">
        <v>107</v>
      </c>
      <c r="BC1375" s="102" t="e">
        <f>IF(L1375="základní",#REF!,0)</f>
        <v>#REF!</v>
      </c>
      <c r="BD1375" s="102">
        <f>IF(L1375="snížená",#REF!,0)</f>
        <v>0</v>
      </c>
      <c r="BE1375" s="102">
        <f>IF(L1375="zákl. přenesená",#REF!,0)</f>
        <v>0</v>
      </c>
      <c r="BF1375" s="102">
        <f>IF(L1375="sníž. přenesená",#REF!,0)</f>
        <v>0</v>
      </c>
      <c r="BG1375" s="102">
        <f>IF(L1375="nulová",#REF!,0)</f>
        <v>0</v>
      </c>
      <c r="BH1375" s="11" t="s">
        <v>80</v>
      </c>
      <c r="BI1375" s="102" t="e">
        <f>ROUND(#REF!*H1375,2)</f>
        <v>#REF!</v>
      </c>
      <c r="BJ1375" s="11" t="s">
        <v>106</v>
      </c>
      <c r="BK1375" s="101" t="s">
        <v>5296</v>
      </c>
    </row>
    <row r="1376" spans="2:63" s="1" customFormat="1" ht="37.9" customHeight="1">
      <c r="B1376" s="90"/>
      <c r="C1376" s="91" t="s">
        <v>5297</v>
      </c>
      <c r="D1376" s="91" t="s">
        <v>102</v>
      </c>
      <c r="E1376" s="92" t="s">
        <v>5298</v>
      </c>
      <c r="F1376" s="93" t="s">
        <v>5299</v>
      </c>
      <c r="G1376" s="94" t="s">
        <v>111</v>
      </c>
      <c r="H1376" s="95">
        <v>50</v>
      </c>
      <c r="I1376" s="96"/>
      <c r="J1376" s="25"/>
      <c r="K1376" s="97" t="s">
        <v>3</v>
      </c>
      <c r="L1376" s="98" t="s">
        <v>43</v>
      </c>
      <c r="N1376" s="99">
        <f>M1376*H1376</f>
        <v>0</v>
      </c>
      <c r="O1376" s="99">
        <v>0</v>
      </c>
      <c r="P1376" s="99">
        <f>O1376*H1376</f>
        <v>0</v>
      </c>
      <c r="Q1376" s="99">
        <v>0</v>
      </c>
      <c r="R1376" s="100">
        <f>Q1376*H1376</f>
        <v>0</v>
      </c>
      <c r="AP1376" s="101" t="s">
        <v>106</v>
      </c>
      <c r="AR1376" s="101" t="s">
        <v>102</v>
      </c>
      <c r="AS1376" s="101" t="s">
        <v>72</v>
      </c>
      <c r="AW1376" s="11" t="s">
        <v>107</v>
      </c>
      <c r="BC1376" s="102" t="e">
        <f>IF(L1376="základní",#REF!,0)</f>
        <v>#REF!</v>
      </c>
      <c r="BD1376" s="102">
        <f>IF(L1376="snížená",#REF!,0)</f>
        <v>0</v>
      </c>
      <c r="BE1376" s="102">
        <f>IF(L1376="zákl. přenesená",#REF!,0)</f>
        <v>0</v>
      </c>
      <c r="BF1376" s="102">
        <f>IF(L1376="sníž. přenesená",#REF!,0)</f>
        <v>0</v>
      </c>
      <c r="BG1376" s="102">
        <f>IF(L1376="nulová",#REF!,0)</f>
        <v>0</v>
      </c>
      <c r="BH1376" s="11" t="s">
        <v>80</v>
      </c>
      <c r="BI1376" s="102" t="e">
        <f>ROUND(#REF!*H1376,2)</f>
        <v>#REF!</v>
      </c>
      <c r="BJ1376" s="11" t="s">
        <v>106</v>
      </c>
      <c r="BK1376" s="101" t="s">
        <v>5300</v>
      </c>
    </row>
    <row r="1377" spans="2:63" s="1" customFormat="1" ht="37.9" customHeight="1">
      <c r="B1377" s="90"/>
      <c r="C1377" s="91" t="s">
        <v>5301</v>
      </c>
      <c r="D1377" s="91" t="s">
        <v>102</v>
      </c>
      <c r="E1377" s="92" t="s">
        <v>5302</v>
      </c>
      <c r="F1377" s="93" t="s">
        <v>5303</v>
      </c>
      <c r="G1377" s="94" t="s">
        <v>111</v>
      </c>
      <c r="H1377" s="95">
        <v>50</v>
      </c>
      <c r="I1377" s="96"/>
      <c r="J1377" s="25"/>
      <c r="K1377" s="97" t="s">
        <v>3</v>
      </c>
      <c r="L1377" s="98" t="s">
        <v>43</v>
      </c>
      <c r="N1377" s="99">
        <f>M1377*H1377</f>
        <v>0</v>
      </c>
      <c r="O1377" s="99">
        <v>0</v>
      </c>
      <c r="P1377" s="99">
        <f>O1377*H1377</f>
        <v>0</v>
      </c>
      <c r="Q1377" s="99">
        <v>0</v>
      </c>
      <c r="R1377" s="100">
        <f>Q1377*H1377</f>
        <v>0</v>
      </c>
      <c r="AP1377" s="101" t="s">
        <v>106</v>
      </c>
      <c r="AR1377" s="101" t="s">
        <v>102</v>
      </c>
      <c r="AS1377" s="101" t="s">
        <v>72</v>
      </c>
      <c r="AW1377" s="11" t="s">
        <v>107</v>
      </c>
      <c r="BC1377" s="102" t="e">
        <f>IF(L1377="základní",#REF!,0)</f>
        <v>#REF!</v>
      </c>
      <c r="BD1377" s="102">
        <f>IF(L1377="snížená",#REF!,0)</f>
        <v>0</v>
      </c>
      <c r="BE1377" s="102">
        <f>IF(L1377="zákl. přenesená",#REF!,0)</f>
        <v>0</v>
      </c>
      <c r="BF1377" s="102">
        <f>IF(L1377="sníž. přenesená",#REF!,0)</f>
        <v>0</v>
      </c>
      <c r="BG1377" s="102">
        <f>IF(L1377="nulová",#REF!,0)</f>
        <v>0</v>
      </c>
      <c r="BH1377" s="11" t="s">
        <v>80</v>
      </c>
      <c r="BI1377" s="102" t="e">
        <f>ROUND(#REF!*H1377,2)</f>
        <v>#REF!</v>
      </c>
      <c r="BJ1377" s="11" t="s">
        <v>106</v>
      </c>
      <c r="BK1377" s="101" t="s">
        <v>5304</v>
      </c>
    </row>
    <row r="1378" spans="2:63" s="1" customFormat="1" ht="37.9" customHeight="1">
      <c r="B1378" s="90"/>
      <c r="C1378" s="91" t="s">
        <v>5305</v>
      </c>
      <c r="D1378" s="91" t="s">
        <v>102</v>
      </c>
      <c r="E1378" s="92" t="s">
        <v>5306</v>
      </c>
      <c r="F1378" s="93" t="s">
        <v>5307</v>
      </c>
      <c r="G1378" s="94" t="s">
        <v>111</v>
      </c>
      <c r="H1378" s="95">
        <v>50</v>
      </c>
      <c r="I1378" s="96"/>
      <c r="J1378" s="25"/>
      <c r="K1378" s="97" t="s">
        <v>3</v>
      </c>
      <c r="L1378" s="98" t="s">
        <v>43</v>
      </c>
      <c r="N1378" s="99">
        <f>M1378*H1378</f>
        <v>0</v>
      </c>
      <c r="O1378" s="99">
        <v>0</v>
      </c>
      <c r="P1378" s="99">
        <f>O1378*H1378</f>
        <v>0</v>
      </c>
      <c r="Q1378" s="99">
        <v>0</v>
      </c>
      <c r="R1378" s="100">
        <f>Q1378*H1378</f>
        <v>0</v>
      </c>
      <c r="AP1378" s="101" t="s">
        <v>106</v>
      </c>
      <c r="AR1378" s="101" t="s">
        <v>102</v>
      </c>
      <c r="AS1378" s="101" t="s">
        <v>72</v>
      </c>
      <c r="AW1378" s="11" t="s">
        <v>107</v>
      </c>
      <c r="BC1378" s="102" t="e">
        <f>IF(L1378="základní",#REF!,0)</f>
        <v>#REF!</v>
      </c>
      <c r="BD1378" s="102">
        <f>IF(L1378="snížená",#REF!,0)</f>
        <v>0</v>
      </c>
      <c r="BE1378" s="102">
        <f>IF(L1378="zákl. přenesená",#REF!,0)</f>
        <v>0</v>
      </c>
      <c r="BF1378" s="102">
        <f>IF(L1378="sníž. přenesená",#REF!,0)</f>
        <v>0</v>
      </c>
      <c r="BG1378" s="102">
        <f>IF(L1378="nulová",#REF!,0)</f>
        <v>0</v>
      </c>
      <c r="BH1378" s="11" t="s">
        <v>80</v>
      </c>
      <c r="BI1378" s="102" t="e">
        <f>ROUND(#REF!*H1378,2)</f>
        <v>#REF!</v>
      </c>
      <c r="BJ1378" s="11" t="s">
        <v>106</v>
      </c>
      <c r="BK1378" s="101" t="s">
        <v>5308</v>
      </c>
    </row>
    <row r="1379" spans="2:63" s="1" customFormat="1" ht="24.2" customHeight="1">
      <c r="B1379" s="90"/>
      <c r="C1379" s="91" t="s">
        <v>5309</v>
      </c>
      <c r="D1379" s="91" t="s">
        <v>102</v>
      </c>
      <c r="E1379" s="92" t="s">
        <v>5310</v>
      </c>
      <c r="F1379" s="93" t="s">
        <v>5311</v>
      </c>
      <c r="G1379" s="94" t="s">
        <v>111</v>
      </c>
      <c r="H1379" s="95">
        <v>200</v>
      </c>
      <c r="I1379" s="96"/>
      <c r="J1379" s="25"/>
      <c r="K1379" s="97" t="s">
        <v>3</v>
      </c>
      <c r="L1379" s="98" t="s">
        <v>43</v>
      </c>
      <c r="N1379" s="99">
        <f>M1379*H1379</f>
        <v>0</v>
      </c>
      <c r="O1379" s="99">
        <v>0</v>
      </c>
      <c r="P1379" s="99">
        <f>O1379*H1379</f>
        <v>0</v>
      </c>
      <c r="Q1379" s="99">
        <v>0</v>
      </c>
      <c r="R1379" s="100">
        <f>Q1379*H1379</f>
        <v>0</v>
      </c>
      <c r="AP1379" s="101" t="s">
        <v>106</v>
      </c>
      <c r="AR1379" s="101" t="s">
        <v>102</v>
      </c>
      <c r="AS1379" s="101" t="s">
        <v>72</v>
      </c>
      <c r="AW1379" s="11" t="s">
        <v>107</v>
      </c>
      <c r="BC1379" s="102" t="e">
        <f>IF(L1379="základní",#REF!,0)</f>
        <v>#REF!</v>
      </c>
      <c r="BD1379" s="102">
        <f>IF(L1379="snížená",#REF!,0)</f>
        <v>0</v>
      </c>
      <c r="BE1379" s="102">
        <f>IF(L1379="zákl. přenesená",#REF!,0)</f>
        <v>0</v>
      </c>
      <c r="BF1379" s="102">
        <f>IF(L1379="sníž. přenesená",#REF!,0)</f>
        <v>0</v>
      </c>
      <c r="BG1379" s="102">
        <f>IF(L1379="nulová",#REF!,0)</f>
        <v>0</v>
      </c>
      <c r="BH1379" s="11" t="s">
        <v>80</v>
      </c>
      <c r="BI1379" s="102" t="e">
        <f>ROUND(#REF!*H1379,2)</f>
        <v>#REF!</v>
      </c>
      <c r="BJ1379" s="11" t="s">
        <v>106</v>
      </c>
      <c r="BK1379" s="101" t="s">
        <v>5312</v>
      </c>
    </row>
    <row r="1380" spans="2:63" s="1" customFormat="1" ht="24.2" customHeight="1">
      <c r="B1380" s="90"/>
      <c r="C1380" s="91" t="s">
        <v>5313</v>
      </c>
      <c r="D1380" s="91" t="s">
        <v>102</v>
      </c>
      <c r="E1380" s="92" t="s">
        <v>5314</v>
      </c>
      <c r="F1380" s="93" t="s">
        <v>5315</v>
      </c>
      <c r="G1380" s="94" t="s">
        <v>111</v>
      </c>
      <c r="H1380" s="95">
        <v>200</v>
      </c>
      <c r="I1380" s="96"/>
      <c r="J1380" s="25"/>
      <c r="K1380" s="97" t="s">
        <v>3</v>
      </c>
      <c r="L1380" s="98" t="s">
        <v>43</v>
      </c>
      <c r="N1380" s="99">
        <f>M1380*H1380</f>
        <v>0</v>
      </c>
      <c r="O1380" s="99">
        <v>0</v>
      </c>
      <c r="P1380" s="99">
        <f>O1380*H1380</f>
        <v>0</v>
      </c>
      <c r="Q1380" s="99">
        <v>0</v>
      </c>
      <c r="R1380" s="100">
        <f>Q1380*H1380</f>
        <v>0</v>
      </c>
      <c r="AP1380" s="101" t="s">
        <v>106</v>
      </c>
      <c r="AR1380" s="101" t="s">
        <v>102</v>
      </c>
      <c r="AS1380" s="101" t="s">
        <v>72</v>
      </c>
      <c r="AW1380" s="11" t="s">
        <v>107</v>
      </c>
      <c r="BC1380" s="102" t="e">
        <f>IF(L1380="základní",#REF!,0)</f>
        <v>#REF!</v>
      </c>
      <c r="BD1380" s="102">
        <f>IF(L1380="snížená",#REF!,0)</f>
        <v>0</v>
      </c>
      <c r="BE1380" s="102">
        <f>IF(L1380="zákl. přenesená",#REF!,0)</f>
        <v>0</v>
      </c>
      <c r="BF1380" s="102">
        <f>IF(L1380="sníž. přenesená",#REF!,0)</f>
        <v>0</v>
      </c>
      <c r="BG1380" s="102">
        <f>IF(L1380="nulová",#REF!,0)</f>
        <v>0</v>
      </c>
      <c r="BH1380" s="11" t="s">
        <v>80</v>
      </c>
      <c r="BI1380" s="102" t="e">
        <f>ROUND(#REF!*H1380,2)</f>
        <v>#REF!</v>
      </c>
      <c r="BJ1380" s="11" t="s">
        <v>106</v>
      </c>
      <c r="BK1380" s="101" t="s">
        <v>5316</v>
      </c>
    </row>
    <row r="1381" spans="2:63" s="1" customFormat="1" ht="24.2" customHeight="1">
      <c r="B1381" s="90"/>
      <c r="C1381" s="91" t="s">
        <v>5317</v>
      </c>
      <c r="D1381" s="91" t="s">
        <v>102</v>
      </c>
      <c r="E1381" s="92" t="s">
        <v>5318</v>
      </c>
      <c r="F1381" s="93" t="s">
        <v>5319</v>
      </c>
      <c r="G1381" s="94" t="s">
        <v>111</v>
      </c>
      <c r="H1381" s="95">
        <v>200</v>
      </c>
      <c r="I1381" s="96"/>
      <c r="J1381" s="25"/>
      <c r="K1381" s="97" t="s">
        <v>3</v>
      </c>
      <c r="L1381" s="98" t="s">
        <v>43</v>
      </c>
      <c r="N1381" s="99">
        <f>M1381*H1381</f>
        <v>0</v>
      </c>
      <c r="O1381" s="99">
        <v>0</v>
      </c>
      <c r="P1381" s="99">
        <f>O1381*H1381</f>
        <v>0</v>
      </c>
      <c r="Q1381" s="99">
        <v>0</v>
      </c>
      <c r="R1381" s="100">
        <f>Q1381*H1381</f>
        <v>0</v>
      </c>
      <c r="AP1381" s="101" t="s">
        <v>106</v>
      </c>
      <c r="AR1381" s="101" t="s">
        <v>102</v>
      </c>
      <c r="AS1381" s="101" t="s">
        <v>72</v>
      </c>
      <c r="AW1381" s="11" t="s">
        <v>107</v>
      </c>
      <c r="BC1381" s="102" t="e">
        <f>IF(L1381="základní",#REF!,0)</f>
        <v>#REF!</v>
      </c>
      <c r="BD1381" s="102">
        <f>IF(L1381="snížená",#REF!,0)</f>
        <v>0</v>
      </c>
      <c r="BE1381" s="102">
        <f>IF(L1381="zákl. přenesená",#REF!,0)</f>
        <v>0</v>
      </c>
      <c r="BF1381" s="102">
        <f>IF(L1381="sníž. přenesená",#REF!,0)</f>
        <v>0</v>
      </c>
      <c r="BG1381" s="102">
        <f>IF(L1381="nulová",#REF!,0)</f>
        <v>0</v>
      </c>
      <c r="BH1381" s="11" t="s">
        <v>80</v>
      </c>
      <c r="BI1381" s="102" t="e">
        <f>ROUND(#REF!*H1381,2)</f>
        <v>#REF!</v>
      </c>
      <c r="BJ1381" s="11" t="s">
        <v>106</v>
      </c>
      <c r="BK1381" s="101" t="s">
        <v>5320</v>
      </c>
    </row>
    <row r="1382" spans="2:63" s="1" customFormat="1" ht="33" customHeight="1">
      <c r="B1382" s="90"/>
      <c r="C1382" s="91" t="s">
        <v>5321</v>
      </c>
      <c r="D1382" s="91" t="s">
        <v>102</v>
      </c>
      <c r="E1382" s="92" t="s">
        <v>5322</v>
      </c>
      <c r="F1382" s="93" t="s">
        <v>5323</v>
      </c>
      <c r="G1382" s="94" t="s">
        <v>111</v>
      </c>
      <c r="H1382" s="95">
        <v>100</v>
      </c>
      <c r="I1382" s="96"/>
      <c r="J1382" s="25"/>
      <c r="K1382" s="97" t="s">
        <v>3</v>
      </c>
      <c r="L1382" s="98" t="s">
        <v>43</v>
      </c>
      <c r="N1382" s="99">
        <f>M1382*H1382</f>
        <v>0</v>
      </c>
      <c r="O1382" s="99">
        <v>0</v>
      </c>
      <c r="P1382" s="99">
        <f>O1382*H1382</f>
        <v>0</v>
      </c>
      <c r="Q1382" s="99">
        <v>0</v>
      </c>
      <c r="R1382" s="100">
        <f>Q1382*H1382</f>
        <v>0</v>
      </c>
      <c r="AP1382" s="101" t="s">
        <v>106</v>
      </c>
      <c r="AR1382" s="101" t="s">
        <v>102</v>
      </c>
      <c r="AS1382" s="101" t="s">
        <v>72</v>
      </c>
      <c r="AW1382" s="11" t="s">
        <v>107</v>
      </c>
      <c r="BC1382" s="102" t="e">
        <f>IF(L1382="základní",#REF!,0)</f>
        <v>#REF!</v>
      </c>
      <c r="BD1382" s="102">
        <f>IF(L1382="snížená",#REF!,0)</f>
        <v>0</v>
      </c>
      <c r="BE1382" s="102">
        <f>IF(L1382="zákl. přenesená",#REF!,0)</f>
        <v>0</v>
      </c>
      <c r="BF1382" s="102">
        <f>IF(L1382="sníž. přenesená",#REF!,0)</f>
        <v>0</v>
      </c>
      <c r="BG1382" s="102">
        <f>IF(L1382="nulová",#REF!,0)</f>
        <v>0</v>
      </c>
      <c r="BH1382" s="11" t="s">
        <v>80</v>
      </c>
      <c r="BI1382" s="102" t="e">
        <f>ROUND(#REF!*H1382,2)</f>
        <v>#REF!</v>
      </c>
      <c r="BJ1382" s="11" t="s">
        <v>106</v>
      </c>
      <c r="BK1382" s="101" t="s">
        <v>5324</v>
      </c>
    </row>
    <row r="1383" spans="2:63" s="1" customFormat="1" ht="33" customHeight="1">
      <c r="B1383" s="90"/>
      <c r="C1383" s="91" t="s">
        <v>5325</v>
      </c>
      <c r="D1383" s="91" t="s">
        <v>102</v>
      </c>
      <c r="E1383" s="92" t="s">
        <v>5326</v>
      </c>
      <c r="F1383" s="93" t="s">
        <v>5327</v>
      </c>
      <c r="G1383" s="94" t="s">
        <v>111</v>
      </c>
      <c r="H1383" s="95">
        <v>100</v>
      </c>
      <c r="I1383" s="96"/>
      <c r="J1383" s="25"/>
      <c r="K1383" s="97" t="s">
        <v>3</v>
      </c>
      <c r="L1383" s="98" t="s">
        <v>43</v>
      </c>
      <c r="N1383" s="99">
        <f>M1383*H1383</f>
        <v>0</v>
      </c>
      <c r="O1383" s="99">
        <v>0</v>
      </c>
      <c r="P1383" s="99">
        <f>O1383*H1383</f>
        <v>0</v>
      </c>
      <c r="Q1383" s="99">
        <v>0</v>
      </c>
      <c r="R1383" s="100">
        <f>Q1383*H1383</f>
        <v>0</v>
      </c>
      <c r="AP1383" s="101" t="s">
        <v>106</v>
      </c>
      <c r="AR1383" s="101" t="s">
        <v>102</v>
      </c>
      <c r="AS1383" s="101" t="s">
        <v>72</v>
      </c>
      <c r="AW1383" s="11" t="s">
        <v>107</v>
      </c>
      <c r="BC1383" s="102" t="e">
        <f>IF(L1383="základní",#REF!,0)</f>
        <v>#REF!</v>
      </c>
      <c r="BD1383" s="102">
        <f>IF(L1383="snížená",#REF!,0)</f>
        <v>0</v>
      </c>
      <c r="BE1383" s="102">
        <f>IF(L1383="zákl. přenesená",#REF!,0)</f>
        <v>0</v>
      </c>
      <c r="BF1383" s="102">
        <f>IF(L1383="sníž. přenesená",#REF!,0)</f>
        <v>0</v>
      </c>
      <c r="BG1383" s="102">
        <f>IF(L1383="nulová",#REF!,0)</f>
        <v>0</v>
      </c>
      <c r="BH1383" s="11" t="s">
        <v>80</v>
      </c>
      <c r="BI1383" s="102" t="e">
        <f>ROUND(#REF!*H1383,2)</f>
        <v>#REF!</v>
      </c>
      <c r="BJ1383" s="11" t="s">
        <v>106</v>
      </c>
      <c r="BK1383" s="101" t="s">
        <v>5328</v>
      </c>
    </row>
    <row r="1384" spans="2:63" s="1" customFormat="1" ht="33" customHeight="1">
      <c r="B1384" s="90"/>
      <c r="C1384" s="91" t="s">
        <v>5329</v>
      </c>
      <c r="D1384" s="91" t="s">
        <v>102</v>
      </c>
      <c r="E1384" s="92" t="s">
        <v>5330</v>
      </c>
      <c r="F1384" s="93" t="s">
        <v>5331</v>
      </c>
      <c r="G1384" s="94" t="s">
        <v>111</v>
      </c>
      <c r="H1384" s="95">
        <v>100</v>
      </c>
      <c r="I1384" s="96"/>
      <c r="J1384" s="25"/>
      <c r="K1384" s="97" t="s">
        <v>3</v>
      </c>
      <c r="L1384" s="98" t="s">
        <v>43</v>
      </c>
      <c r="N1384" s="99">
        <f>M1384*H1384</f>
        <v>0</v>
      </c>
      <c r="O1384" s="99">
        <v>0</v>
      </c>
      <c r="P1384" s="99">
        <f>O1384*H1384</f>
        <v>0</v>
      </c>
      <c r="Q1384" s="99">
        <v>0</v>
      </c>
      <c r="R1384" s="100">
        <f>Q1384*H1384</f>
        <v>0</v>
      </c>
      <c r="AP1384" s="101" t="s">
        <v>106</v>
      </c>
      <c r="AR1384" s="101" t="s">
        <v>102</v>
      </c>
      <c r="AS1384" s="101" t="s">
        <v>72</v>
      </c>
      <c r="AW1384" s="11" t="s">
        <v>107</v>
      </c>
      <c r="BC1384" s="102" t="e">
        <f>IF(L1384="základní",#REF!,0)</f>
        <v>#REF!</v>
      </c>
      <c r="BD1384" s="102">
        <f>IF(L1384="snížená",#REF!,0)</f>
        <v>0</v>
      </c>
      <c r="BE1384" s="102">
        <f>IF(L1384="zákl. přenesená",#REF!,0)</f>
        <v>0</v>
      </c>
      <c r="BF1384" s="102">
        <f>IF(L1384="sníž. přenesená",#REF!,0)</f>
        <v>0</v>
      </c>
      <c r="BG1384" s="102">
        <f>IF(L1384="nulová",#REF!,0)</f>
        <v>0</v>
      </c>
      <c r="BH1384" s="11" t="s">
        <v>80</v>
      </c>
      <c r="BI1384" s="102" t="e">
        <f>ROUND(#REF!*H1384,2)</f>
        <v>#REF!</v>
      </c>
      <c r="BJ1384" s="11" t="s">
        <v>106</v>
      </c>
      <c r="BK1384" s="101" t="s">
        <v>5332</v>
      </c>
    </row>
    <row r="1385" spans="2:63" s="1" customFormat="1" ht="37.9" customHeight="1">
      <c r="B1385" s="90"/>
      <c r="C1385" s="91" t="s">
        <v>5333</v>
      </c>
      <c r="D1385" s="91" t="s">
        <v>102</v>
      </c>
      <c r="E1385" s="92" t="s">
        <v>5334</v>
      </c>
      <c r="F1385" s="93" t="s">
        <v>5335</v>
      </c>
      <c r="G1385" s="94" t="s">
        <v>148</v>
      </c>
      <c r="H1385" s="95">
        <v>50</v>
      </c>
      <c r="I1385" s="96"/>
      <c r="J1385" s="25"/>
      <c r="K1385" s="97" t="s">
        <v>3</v>
      </c>
      <c r="L1385" s="98" t="s">
        <v>43</v>
      </c>
      <c r="N1385" s="99">
        <f>M1385*H1385</f>
        <v>0</v>
      </c>
      <c r="O1385" s="99">
        <v>0</v>
      </c>
      <c r="P1385" s="99">
        <f>O1385*H1385</f>
        <v>0</v>
      </c>
      <c r="Q1385" s="99">
        <v>0</v>
      </c>
      <c r="R1385" s="100">
        <f>Q1385*H1385</f>
        <v>0</v>
      </c>
      <c r="AP1385" s="101" t="s">
        <v>106</v>
      </c>
      <c r="AR1385" s="101" t="s">
        <v>102</v>
      </c>
      <c r="AS1385" s="101" t="s">
        <v>72</v>
      </c>
      <c r="AW1385" s="11" t="s">
        <v>107</v>
      </c>
      <c r="BC1385" s="102" t="e">
        <f>IF(L1385="základní",#REF!,0)</f>
        <v>#REF!</v>
      </c>
      <c r="BD1385" s="102">
        <f>IF(L1385="snížená",#REF!,0)</f>
        <v>0</v>
      </c>
      <c r="BE1385" s="102">
        <f>IF(L1385="zákl. přenesená",#REF!,0)</f>
        <v>0</v>
      </c>
      <c r="BF1385" s="102">
        <f>IF(L1385="sníž. přenesená",#REF!,0)</f>
        <v>0</v>
      </c>
      <c r="BG1385" s="102">
        <f>IF(L1385="nulová",#REF!,0)</f>
        <v>0</v>
      </c>
      <c r="BH1385" s="11" t="s">
        <v>80</v>
      </c>
      <c r="BI1385" s="102" t="e">
        <f>ROUND(#REF!*H1385,2)</f>
        <v>#REF!</v>
      </c>
      <c r="BJ1385" s="11" t="s">
        <v>106</v>
      </c>
      <c r="BK1385" s="101" t="s">
        <v>5336</v>
      </c>
    </row>
    <row r="1386" spans="2:63" s="1" customFormat="1" ht="33" customHeight="1">
      <c r="B1386" s="90"/>
      <c r="C1386" s="91" t="s">
        <v>5337</v>
      </c>
      <c r="D1386" s="91" t="s">
        <v>102</v>
      </c>
      <c r="E1386" s="92" t="s">
        <v>5338</v>
      </c>
      <c r="F1386" s="93" t="s">
        <v>5339</v>
      </c>
      <c r="G1386" s="94" t="s">
        <v>148</v>
      </c>
      <c r="H1386" s="95">
        <v>50</v>
      </c>
      <c r="I1386" s="96"/>
      <c r="J1386" s="25"/>
      <c r="K1386" s="97" t="s">
        <v>3</v>
      </c>
      <c r="L1386" s="98" t="s">
        <v>43</v>
      </c>
      <c r="N1386" s="99">
        <f>M1386*H1386</f>
        <v>0</v>
      </c>
      <c r="O1386" s="99">
        <v>0</v>
      </c>
      <c r="P1386" s="99">
        <f>O1386*H1386</f>
        <v>0</v>
      </c>
      <c r="Q1386" s="99">
        <v>0</v>
      </c>
      <c r="R1386" s="100">
        <f>Q1386*H1386</f>
        <v>0</v>
      </c>
      <c r="AP1386" s="101" t="s">
        <v>106</v>
      </c>
      <c r="AR1386" s="101" t="s">
        <v>102</v>
      </c>
      <c r="AS1386" s="101" t="s">
        <v>72</v>
      </c>
      <c r="AW1386" s="11" t="s">
        <v>107</v>
      </c>
      <c r="BC1386" s="102" t="e">
        <f>IF(L1386="základní",#REF!,0)</f>
        <v>#REF!</v>
      </c>
      <c r="BD1386" s="102">
        <f>IF(L1386="snížená",#REF!,0)</f>
        <v>0</v>
      </c>
      <c r="BE1386" s="102">
        <f>IF(L1386="zákl. přenesená",#REF!,0)</f>
        <v>0</v>
      </c>
      <c r="BF1386" s="102">
        <f>IF(L1386="sníž. přenesená",#REF!,0)</f>
        <v>0</v>
      </c>
      <c r="BG1386" s="102">
        <f>IF(L1386="nulová",#REF!,0)</f>
        <v>0</v>
      </c>
      <c r="BH1386" s="11" t="s">
        <v>80</v>
      </c>
      <c r="BI1386" s="102" t="e">
        <f>ROUND(#REF!*H1386,2)</f>
        <v>#REF!</v>
      </c>
      <c r="BJ1386" s="11" t="s">
        <v>106</v>
      </c>
      <c r="BK1386" s="101" t="s">
        <v>5340</v>
      </c>
    </row>
    <row r="1387" spans="2:63" s="1" customFormat="1" ht="37.9" customHeight="1">
      <c r="B1387" s="90"/>
      <c r="C1387" s="91" t="s">
        <v>5341</v>
      </c>
      <c r="D1387" s="91" t="s">
        <v>102</v>
      </c>
      <c r="E1387" s="92" t="s">
        <v>5342</v>
      </c>
      <c r="F1387" s="93" t="s">
        <v>5343</v>
      </c>
      <c r="G1387" s="94" t="s">
        <v>148</v>
      </c>
      <c r="H1387" s="95">
        <v>50</v>
      </c>
      <c r="I1387" s="96"/>
      <c r="J1387" s="25"/>
      <c r="K1387" s="97" t="s">
        <v>3</v>
      </c>
      <c r="L1387" s="98" t="s">
        <v>43</v>
      </c>
      <c r="N1387" s="99">
        <f>M1387*H1387</f>
        <v>0</v>
      </c>
      <c r="O1387" s="99">
        <v>0</v>
      </c>
      <c r="P1387" s="99">
        <f>O1387*H1387</f>
        <v>0</v>
      </c>
      <c r="Q1387" s="99">
        <v>0</v>
      </c>
      <c r="R1387" s="100">
        <f>Q1387*H1387</f>
        <v>0</v>
      </c>
      <c r="AP1387" s="101" t="s">
        <v>106</v>
      </c>
      <c r="AR1387" s="101" t="s">
        <v>102</v>
      </c>
      <c r="AS1387" s="101" t="s">
        <v>72</v>
      </c>
      <c r="AW1387" s="11" t="s">
        <v>107</v>
      </c>
      <c r="BC1387" s="102" t="e">
        <f>IF(L1387="základní",#REF!,0)</f>
        <v>#REF!</v>
      </c>
      <c r="BD1387" s="102">
        <f>IF(L1387="snížená",#REF!,0)</f>
        <v>0</v>
      </c>
      <c r="BE1387" s="102">
        <f>IF(L1387="zákl. přenesená",#REF!,0)</f>
        <v>0</v>
      </c>
      <c r="BF1387" s="102">
        <f>IF(L1387="sníž. přenesená",#REF!,0)</f>
        <v>0</v>
      </c>
      <c r="BG1387" s="102">
        <f>IF(L1387="nulová",#REF!,0)</f>
        <v>0</v>
      </c>
      <c r="BH1387" s="11" t="s">
        <v>80</v>
      </c>
      <c r="BI1387" s="102" t="e">
        <f>ROUND(#REF!*H1387,2)</f>
        <v>#REF!</v>
      </c>
      <c r="BJ1387" s="11" t="s">
        <v>106</v>
      </c>
      <c r="BK1387" s="101" t="s">
        <v>5344</v>
      </c>
    </row>
    <row r="1388" spans="2:63" s="1" customFormat="1" ht="24.2" customHeight="1">
      <c r="B1388" s="90"/>
      <c r="C1388" s="91" t="s">
        <v>5345</v>
      </c>
      <c r="D1388" s="91" t="s">
        <v>102</v>
      </c>
      <c r="E1388" s="92" t="s">
        <v>5346</v>
      </c>
      <c r="F1388" s="93" t="s">
        <v>5347</v>
      </c>
      <c r="G1388" s="94" t="s">
        <v>148</v>
      </c>
      <c r="H1388" s="95">
        <v>50</v>
      </c>
      <c r="I1388" s="96"/>
      <c r="J1388" s="25"/>
      <c r="K1388" s="97" t="s">
        <v>3</v>
      </c>
      <c r="L1388" s="98" t="s">
        <v>43</v>
      </c>
      <c r="N1388" s="99">
        <f>M1388*H1388</f>
        <v>0</v>
      </c>
      <c r="O1388" s="99">
        <v>0</v>
      </c>
      <c r="P1388" s="99">
        <f>O1388*H1388</f>
        <v>0</v>
      </c>
      <c r="Q1388" s="99">
        <v>0</v>
      </c>
      <c r="R1388" s="100">
        <f>Q1388*H1388</f>
        <v>0</v>
      </c>
      <c r="AP1388" s="101" t="s">
        <v>106</v>
      </c>
      <c r="AR1388" s="101" t="s">
        <v>102</v>
      </c>
      <c r="AS1388" s="101" t="s">
        <v>72</v>
      </c>
      <c r="AW1388" s="11" t="s">
        <v>107</v>
      </c>
      <c r="BC1388" s="102" t="e">
        <f>IF(L1388="základní",#REF!,0)</f>
        <v>#REF!</v>
      </c>
      <c r="BD1388" s="102">
        <f>IF(L1388="snížená",#REF!,0)</f>
        <v>0</v>
      </c>
      <c r="BE1388" s="102">
        <f>IF(L1388="zákl. přenesená",#REF!,0)</f>
        <v>0</v>
      </c>
      <c r="BF1388" s="102">
        <f>IF(L1388="sníž. přenesená",#REF!,0)</f>
        <v>0</v>
      </c>
      <c r="BG1388" s="102">
        <f>IF(L1388="nulová",#REF!,0)</f>
        <v>0</v>
      </c>
      <c r="BH1388" s="11" t="s">
        <v>80</v>
      </c>
      <c r="BI1388" s="102" t="e">
        <f>ROUND(#REF!*H1388,2)</f>
        <v>#REF!</v>
      </c>
      <c r="BJ1388" s="11" t="s">
        <v>106</v>
      </c>
      <c r="BK1388" s="101" t="s">
        <v>5348</v>
      </c>
    </row>
    <row r="1389" spans="2:63" s="1" customFormat="1" ht="24.2" customHeight="1">
      <c r="B1389" s="90"/>
      <c r="C1389" s="91" t="s">
        <v>5349</v>
      </c>
      <c r="D1389" s="91" t="s">
        <v>102</v>
      </c>
      <c r="E1389" s="92" t="s">
        <v>5350</v>
      </c>
      <c r="F1389" s="93" t="s">
        <v>5351</v>
      </c>
      <c r="G1389" s="94" t="s">
        <v>148</v>
      </c>
      <c r="H1389" s="95">
        <v>50</v>
      </c>
      <c r="I1389" s="96"/>
      <c r="J1389" s="25"/>
      <c r="K1389" s="97" t="s">
        <v>3</v>
      </c>
      <c r="L1389" s="98" t="s">
        <v>43</v>
      </c>
      <c r="N1389" s="99">
        <f>M1389*H1389</f>
        <v>0</v>
      </c>
      <c r="O1389" s="99">
        <v>0</v>
      </c>
      <c r="P1389" s="99">
        <f>O1389*H1389</f>
        <v>0</v>
      </c>
      <c r="Q1389" s="99">
        <v>0</v>
      </c>
      <c r="R1389" s="100">
        <f>Q1389*H1389</f>
        <v>0</v>
      </c>
      <c r="AP1389" s="101" t="s">
        <v>106</v>
      </c>
      <c r="AR1389" s="101" t="s">
        <v>102</v>
      </c>
      <c r="AS1389" s="101" t="s">
        <v>72</v>
      </c>
      <c r="AW1389" s="11" t="s">
        <v>107</v>
      </c>
      <c r="BC1389" s="102" t="e">
        <f>IF(L1389="základní",#REF!,0)</f>
        <v>#REF!</v>
      </c>
      <c r="BD1389" s="102">
        <f>IF(L1389="snížená",#REF!,0)</f>
        <v>0</v>
      </c>
      <c r="BE1389" s="102">
        <f>IF(L1389="zákl. přenesená",#REF!,0)</f>
        <v>0</v>
      </c>
      <c r="BF1389" s="102">
        <f>IF(L1389="sníž. přenesená",#REF!,0)</f>
        <v>0</v>
      </c>
      <c r="BG1389" s="102">
        <f>IF(L1389="nulová",#REF!,0)</f>
        <v>0</v>
      </c>
      <c r="BH1389" s="11" t="s">
        <v>80</v>
      </c>
      <c r="BI1389" s="102" t="e">
        <f>ROUND(#REF!*H1389,2)</f>
        <v>#REF!</v>
      </c>
      <c r="BJ1389" s="11" t="s">
        <v>106</v>
      </c>
      <c r="BK1389" s="101" t="s">
        <v>5352</v>
      </c>
    </row>
    <row r="1390" spans="2:63" s="1" customFormat="1" ht="24.2" customHeight="1">
      <c r="B1390" s="90"/>
      <c r="C1390" s="91" t="s">
        <v>5353</v>
      </c>
      <c r="D1390" s="91" t="s">
        <v>102</v>
      </c>
      <c r="E1390" s="92" t="s">
        <v>5354</v>
      </c>
      <c r="F1390" s="93" t="s">
        <v>5355</v>
      </c>
      <c r="G1390" s="94" t="s">
        <v>148</v>
      </c>
      <c r="H1390" s="95">
        <v>50</v>
      </c>
      <c r="I1390" s="96"/>
      <c r="J1390" s="25"/>
      <c r="K1390" s="97" t="s">
        <v>3</v>
      </c>
      <c r="L1390" s="98" t="s">
        <v>43</v>
      </c>
      <c r="N1390" s="99">
        <f>M1390*H1390</f>
        <v>0</v>
      </c>
      <c r="O1390" s="99">
        <v>0</v>
      </c>
      <c r="P1390" s="99">
        <f>O1390*H1390</f>
        <v>0</v>
      </c>
      <c r="Q1390" s="99">
        <v>0</v>
      </c>
      <c r="R1390" s="100">
        <f>Q1390*H1390</f>
        <v>0</v>
      </c>
      <c r="AP1390" s="101" t="s">
        <v>106</v>
      </c>
      <c r="AR1390" s="101" t="s">
        <v>102</v>
      </c>
      <c r="AS1390" s="101" t="s">
        <v>72</v>
      </c>
      <c r="AW1390" s="11" t="s">
        <v>107</v>
      </c>
      <c r="BC1390" s="102" t="e">
        <f>IF(L1390="základní",#REF!,0)</f>
        <v>#REF!</v>
      </c>
      <c r="BD1390" s="102">
        <f>IF(L1390="snížená",#REF!,0)</f>
        <v>0</v>
      </c>
      <c r="BE1390" s="102">
        <f>IF(L1390="zákl. přenesená",#REF!,0)</f>
        <v>0</v>
      </c>
      <c r="BF1390" s="102">
        <f>IF(L1390="sníž. přenesená",#REF!,0)</f>
        <v>0</v>
      </c>
      <c r="BG1390" s="102">
        <f>IF(L1390="nulová",#REF!,0)</f>
        <v>0</v>
      </c>
      <c r="BH1390" s="11" t="s">
        <v>80</v>
      </c>
      <c r="BI1390" s="102" t="e">
        <f>ROUND(#REF!*H1390,2)</f>
        <v>#REF!</v>
      </c>
      <c r="BJ1390" s="11" t="s">
        <v>106</v>
      </c>
      <c r="BK1390" s="101" t="s">
        <v>5356</v>
      </c>
    </row>
    <row r="1391" spans="2:63" s="1" customFormat="1" ht="33" customHeight="1">
      <c r="B1391" s="90"/>
      <c r="C1391" s="91" t="s">
        <v>5357</v>
      </c>
      <c r="D1391" s="91" t="s">
        <v>102</v>
      </c>
      <c r="E1391" s="92" t="s">
        <v>5358</v>
      </c>
      <c r="F1391" s="93" t="s">
        <v>5359</v>
      </c>
      <c r="G1391" s="94" t="s">
        <v>148</v>
      </c>
      <c r="H1391" s="95">
        <v>50</v>
      </c>
      <c r="I1391" s="96"/>
      <c r="J1391" s="25"/>
      <c r="K1391" s="97" t="s">
        <v>3</v>
      </c>
      <c r="L1391" s="98" t="s">
        <v>43</v>
      </c>
      <c r="N1391" s="99">
        <f>M1391*H1391</f>
        <v>0</v>
      </c>
      <c r="O1391" s="99">
        <v>0</v>
      </c>
      <c r="P1391" s="99">
        <f>O1391*H1391</f>
        <v>0</v>
      </c>
      <c r="Q1391" s="99">
        <v>0</v>
      </c>
      <c r="R1391" s="100">
        <f>Q1391*H1391</f>
        <v>0</v>
      </c>
      <c r="AP1391" s="101" t="s">
        <v>106</v>
      </c>
      <c r="AR1391" s="101" t="s">
        <v>102</v>
      </c>
      <c r="AS1391" s="101" t="s">
        <v>72</v>
      </c>
      <c r="AW1391" s="11" t="s">
        <v>107</v>
      </c>
      <c r="BC1391" s="102" t="e">
        <f>IF(L1391="základní",#REF!,0)</f>
        <v>#REF!</v>
      </c>
      <c r="BD1391" s="102">
        <f>IF(L1391="snížená",#REF!,0)</f>
        <v>0</v>
      </c>
      <c r="BE1391" s="102">
        <f>IF(L1391="zákl. přenesená",#REF!,0)</f>
        <v>0</v>
      </c>
      <c r="BF1391" s="102">
        <f>IF(L1391="sníž. přenesená",#REF!,0)</f>
        <v>0</v>
      </c>
      <c r="BG1391" s="102">
        <f>IF(L1391="nulová",#REF!,0)</f>
        <v>0</v>
      </c>
      <c r="BH1391" s="11" t="s">
        <v>80</v>
      </c>
      <c r="BI1391" s="102" t="e">
        <f>ROUND(#REF!*H1391,2)</f>
        <v>#REF!</v>
      </c>
      <c r="BJ1391" s="11" t="s">
        <v>106</v>
      </c>
      <c r="BK1391" s="101" t="s">
        <v>5360</v>
      </c>
    </row>
    <row r="1392" spans="2:63" s="1" customFormat="1" ht="24.2" customHeight="1">
      <c r="B1392" s="90"/>
      <c r="C1392" s="91" t="s">
        <v>5361</v>
      </c>
      <c r="D1392" s="91" t="s">
        <v>102</v>
      </c>
      <c r="E1392" s="92" t="s">
        <v>5362</v>
      </c>
      <c r="F1392" s="93" t="s">
        <v>5363</v>
      </c>
      <c r="G1392" s="94" t="s">
        <v>148</v>
      </c>
      <c r="H1392" s="95">
        <v>50</v>
      </c>
      <c r="I1392" s="96"/>
      <c r="J1392" s="25"/>
      <c r="K1392" s="97" t="s">
        <v>3</v>
      </c>
      <c r="L1392" s="98" t="s">
        <v>43</v>
      </c>
      <c r="N1392" s="99">
        <f>M1392*H1392</f>
        <v>0</v>
      </c>
      <c r="O1392" s="99">
        <v>0</v>
      </c>
      <c r="P1392" s="99">
        <f>O1392*H1392</f>
        <v>0</v>
      </c>
      <c r="Q1392" s="99">
        <v>0</v>
      </c>
      <c r="R1392" s="100">
        <f>Q1392*H1392</f>
        <v>0</v>
      </c>
      <c r="AP1392" s="101" t="s">
        <v>106</v>
      </c>
      <c r="AR1392" s="101" t="s">
        <v>102</v>
      </c>
      <c r="AS1392" s="101" t="s">
        <v>72</v>
      </c>
      <c r="AW1392" s="11" t="s">
        <v>107</v>
      </c>
      <c r="BC1392" s="102" t="e">
        <f>IF(L1392="základní",#REF!,0)</f>
        <v>#REF!</v>
      </c>
      <c r="BD1392" s="102">
        <f>IF(L1392="snížená",#REF!,0)</f>
        <v>0</v>
      </c>
      <c r="BE1392" s="102">
        <f>IF(L1392="zákl. přenesená",#REF!,0)</f>
        <v>0</v>
      </c>
      <c r="BF1392" s="102">
        <f>IF(L1392="sníž. přenesená",#REF!,0)</f>
        <v>0</v>
      </c>
      <c r="BG1392" s="102">
        <f>IF(L1392="nulová",#REF!,0)</f>
        <v>0</v>
      </c>
      <c r="BH1392" s="11" t="s">
        <v>80</v>
      </c>
      <c r="BI1392" s="102" t="e">
        <f>ROUND(#REF!*H1392,2)</f>
        <v>#REF!</v>
      </c>
      <c r="BJ1392" s="11" t="s">
        <v>106</v>
      </c>
      <c r="BK1392" s="101" t="s">
        <v>5364</v>
      </c>
    </row>
    <row r="1393" spans="2:63" s="1" customFormat="1" ht="33" customHeight="1">
      <c r="B1393" s="90"/>
      <c r="C1393" s="91" t="s">
        <v>5365</v>
      </c>
      <c r="D1393" s="91" t="s">
        <v>102</v>
      </c>
      <c r="E1393" s="92" t="s">
        <v>5366</v>
      </c>
      <c r="F1393" s="93" t="s">
        <v>5367</v>
      </c>
      <c r="G1393" s="94" t="s">
        <v>148</v>
      </c>
      <c r="H1393" s="95">
        <v>50</v>
      </c>
      <c r="I1393" s="96"/>
      <c r="J1393" s="25"/>
      <c r="K1393" s="97" t="s">
        <v>3</v>
      </c>
      <c r="L1393" s="98" t="s">
        <v>43</v>
      </c>
      <c r="N1393" s="99">
        <f>M1393*H1393</f>
        <v>0</v>
      </c>
      <c r="O1393" s="99">
        <v>0</v>
      </c>
      <c r="P1393" s="99">
        <f>O1393*H1393</f>
        <v>0</v>
      </c>
      <c r="Q1393" s="99">
        <v>0</v>
      </c>
      <c r="R1393" s="100">
        <f>Q1393*H1393</f>
        <v>0</v>
      </c>
      <c r="AP1393" s="101" t="s">
        <v>106</v>
      </c>
      <c r="AR1393" s="101" t="s">
        <v>102</v>
      </c>
      <c r="AS1393" s="101" t="s">
        <v>72</v>
      </c>
      <c r="AW1393" s="11" t="s">
        <v>107</v>
      </c>
      <c r="BC1393" s="102" t="e">
        <f>IF(L1393="základní",#REF!,0)</f>
        <v>#REF!</v>
      </c>
      <c r="BD1393" s="102">
        <f>IF(L1393="snížená",#REF!,0)</f>
        <v>0</v>
      </c>
      <c r="BE1393" s="102">
        <f>IF(L1393="zákl. přenesená",#REF!,0)</f>
        <v>0</v>
      </c>
      <c r="BF1393" s="102">
        <f>IF(L1393="sníž. přenesená",#REF!,0)</f>
        <v>0</v>
      </c>
      <c r="BG1393" s="102">
        <f>IF(L1393="nulová",#REF!,0)</f>
        <v>0</v>
      </c>
      <c r="BH1393" s="11" t="s">
        <v>80</v>
      </c>
      <c r="BI1393" s="102" t="e">
        <f>ROUND(#REF!*H1393,2)</f>
        <v>#REF!</v>
      </c>
      <c r="BJ1393" s="11" t="s">
        <v>106</v>
      </c>
      <c r="BK1393" s="101" t="s">
        <v>5368</v>
      </c>
    </row>
    <row r="1394" spans="2:63" s="1" customFormat="1" ht="24.2" customHeight="1">
      <c r="B1394" s="90"/>
      <c r="C1394" s="91" t="s">
        <v>5369</v>
      </c>
      <c r="D1394" s="91" t="s">
        <v>102</v>
      </c>
      <c r="E1394" s="92" t="s">
        <v>5370</v>
      </c>
      <c r="F1394" s="93" t="s">
        <v>5371</v>
      </c>
      <c r="G1394" s="94" t="s">
        <v>148</v>
      </c>
      <c r="H1394" s="95">
        <v>20</v>
      </c>
      <c r="I1394" s="96"/>
      <c r="J1394" s="25"/>
      <c r="K1394" s="97" t="s">
        <v>3</v>
      </c>
      <c r="L1394" s="98" t="s">
        <v>43</v>
      </c>
      <c r="N1394" s="99">
        <f>M1394*H1394</f>
        <v>0</v>
      </c>
      <c r="O1394" s="99">
        <v>0</v>
      </c>
      <c r="P1394" s="99">
        <f>O1394*H1394</f>
        <v>0</v>
      </c>
      <c r="Q1394" s="99">
        <v>0</v>
      </c>
      <c r="R1394" s="100">
        <f>Q1394*H1394</f>
        <v>0</v>
      </c>
      <c r="AP1394" s="101" t="s">
        <v>106</v>
      </c>
      <c r="AR1394" s="101" t="s">
        <v>102</v>
      </c>
      <c r="AS1394" s="101" t="s">
        <v>72</v>
      </c>
      <c r="AW1394" s="11" t="s">
        <v>107</v>
      </c>
      <c r="BC1394" s="102" t="e">
        <f>IF(L1394="základní",#REF!,0)</f>
        <v>#REF!</v>
      </c>
      <c r="BD1394" s="102">
        <f>IF(L1394="snížená",#REF!,0)</f>
        <v>0</v>
      </c>
      <c r="BE1394" s="102">
        <f>IF(L1394="zákl. přenesená",#REF!,0)</f>
        <v>0</v>
      </c>
      <c r="BF1394" s="102">
        <f>IF(L1394="sníž. přenesená",#REF!,0)</f>
        <v>0</v>
      </c>
      <c r="BG1394" s="102">
        <f>IF(L1394="nulová",#REF!,0)</f>
        <v>0</v>
      </c>
      <c r="BH1394" s="11" t="s">
        <v>80</v>
      </c>
      <c r="BI1394" s="102" t="e">
        <f>ROUND(#REF!*H1394,2)</f>
        <v>#REF!</v>
      </c>
      <c r="BJ1394" s="11" t="s">
        <v>106</v>
      </c>
      <c r="BK1394" s="101" t="s">
        <v>5372</v>
      </c>
    </row>
    <row r="1395" spans="2:63" s="1" customFormat="1" ht="37.9" customHeight="1">
      <c r="B1395" s="90"/>
      <c r="C1395" s="91" t="s">
        <v>5373</v>
      </c>
      <c r="D1395" s="91" t="s">
        <v>102</v>
      </c>
      <c r="E1395" s="92" t="s">
        <v>5374</v>
      </c>
      <c r="F1395" s="93" t="s">
        <v>5375</v>
      </c>
      <c r="G1395" s="94" t="s">
        <v>148</v>
      </c>
      <c r="H1395" s="95">
        <v>20</v>
      </c>
      <c r="I1395" s="96"/>
      <c r="J1395" s="25"/>
      <c r="K1395" s="97" t="s">
        <v>3</v>
      </c>
      <c r="L1395" s="98" t="s">
        <v>43</v>
      </c>
      <c r="N1395" s="99">
        <f>M1395*H1395</f>
        <v>0</v>
      </c>
      <c r="O1395" s="99">
        <v>0</v>
      </c>
      <c r="P1395" s="99">
        <f>O1395*H1395</f>
        <v>0</v>
      </c>
      <c r="Q1395" s="99">
        <v>0</v>
      </c>
      <c r="R1395" s="100">
        <f>Q1395*H1395</f>
        <v>0</v>
      </c>
      <c r="AP1395" s="101" t="s">
        <v>106</v>
      </c>
      <c r="AR1395" s="101" t="s">
        <v>102</v>
      </c>
      <c r="AS1395" s="101" t="s">
        <v>72</v>
      </c>
      <c r="AW1395" s="11" t="s">
        <v>107</v>
      </c>
      <c r="BC1395" s="102" t="e">
        <f>IF(L1395="základní",#REF!,0)</f>
        <v>#REF!</v>
      </c>
      <c r="BD1395" s="102">
        <f>IF(L1395="snížená",#REF!,0)</f>
        <v>0</v>
      </c>
      <c r="BE1395" s="102">
        <f>IF(L1395="zákl. přenesená",#REF!,0)</f>
        <v>0</v>
      </c>
      <c r="BF1395" s="102">
        <f>IF(L1395="sníž. přenesená",#REF!,0)</f>
        <v>0</v>
      </c>
      <c r="BG1395" s="102">
        <f>IF(L1395="nulová",#REF!,0)</f>
        <v>0</v>
      </c>
      <c r="BH1395" s="11" t="s">
        <v>80</v>
      </c>
      <c r="BI1395" s="102" t="e">
        <f>ROUND(#REF!*H1395,2)</f>
        <v>#REF!</v>
      </c>
      <c r="BJ1395" s="11" t="s">
        <v>106</v>
      </c>
      <c r="BK1395" s="101" t="s">
        <v>5376</v>
      </c>
    </row>
    <row r="1396" spans="2:63" s="1" customFormat="1" ht="33" customHeight="1">
      <c r="B1396" s="90"/>
      <c r="C1396" s="91" t="s">
        <v>5377</v>
      </c>
      <c r="D1396" s="91" t="s">
        <v>102</v>
      </c>
      <c r="E1396" s="92" t="s">
        <v>5378</v>
      </c>
      <c r="F1396" s="93" t="s">
        <v>5379</v>
      </c>
      <c r="G1396" s="94" t="s">
        <v>111</v>
      </c>
      <c r="H1396" s="95">
        <v>10</v>
      </c>
      <c r="I1396" s="96"/>
      <c r="J1396" s="25"/>
      <c r="K1396" s="97" t="s">
        <v>3</v>
      </c>
      <c r="L1396" s="98" t="s">
        <v>43</v>
      </c>
      <c r="N1396" s="99">
        <f>M1396*H1396</f>
        <v>0</v>
      </c>
      <c r="O1396" s="99">
        <v>0</v>
      </c>
      <c r="P1396" s="99">
        <f>O1396*H1396</f>
        <v>0</v>
      </c>
      <c r="Q1396" s="99">
        <v>0</v>
      </c>
      <c r="R1396" s="100">
        <f>Q1396*H1396</f>
        <v>0</v>
      </c>
      <c r="AP1396" s="101" t="s">
        <v>106</v>
      </c>
      <c r="AR1396" s="101" t="s">
        <v>102</v>
      </c>
      <c r="AS1396" s="101" t="s">
        <v>72</v>
      </c>
      <c r="AW1396" s="11" t="s">
        <v>107</v>
      </c>
      <c r="BC1396" s="102" t="e">
        <f>IF(L1396="základní",#REF!,0)</f>
        <v>#REF!</v>
      </c>
      <c r="BD1396" s="102">
        <f>IF(L1396="snížená",#REF!,0)</f>
        <v>0</v>
      </c>
      <c r="BE1396" s="102">
        <f>IF(L1396="zákl. přenesená",#REF!,0)</f>
        <v>0</v>
      </c>
      <c r="BF1396" s="102">
        <f>IF(L1396="sníž. přenesená",#REF!,0)</f>
        <v>0</v>
      </c>
      <c r="BG1396" s="102">
        <f>IF(L1396="nulová",#REF!,0)</f>
        <v>0</v>
      </c>
      <c r="BH1396" s="11" t="s">
        <v>80</v>
      </c>
      <c r="BI1396" s="102" t="e">
        <f>ROUND(#REF!*H1396,2)</f>
        <v>#REF!</v>
      </c>
      <c r="BJ1396" s="11" t="s">
        <v>106</v>
      </c>
      <c r="BK1396" s="101" t="s">
        <v>5380</v>
      </c>
    </row>
    <row r="1397" spans="2:63" s="1" customFormat="1" ht="33" customHeight="1">
      <c r="B1397" s="90"/>
      <c r="C1397" s="91" t="s">
        <v>5381</v>
      </c>
      <c r="D1397" s="91" t="s">
        <v>102</v>
      </c>
      <c r="E1397" s="92" t="s">
        <v>5382</v>
      </c>
      <c r="F1397" s="93" t="s">
        <v>5383</v>
      </c>
      <c r="G1397" s="94" t="s">
        <v>111</v>
      </c>
      <c r="H1397" s="95">
        <v>10</v>
      </c>
      <c r="I1397" s="96"/>
      <c r="J1397" s="25"/>
      <c r="K1397" s="97" t="s">
        <v>3</v>
      </c>
      <c r="L1397" s="98" t="s">
        <v>43</v>
      </c>
      <c r="N1397" s="99">
        <f>M1397*H1397</f>
        <v>0</v>
      </c>
      <c r="O1397" s="99">
        <v>0</v>
      </c>
      <c r="P1397" s="99">
        <f>O1397*H1397</f>
        <v>0</v>
      </c>
      <c r="Q1397" s="99">
        <v>0</v>
      </c>
      <c r="R1397" s="100">
        <f>Q1397*H1397</f>
        <v>0</v>
      </c>
      <c r="AP1397" s="101" t="s">
        <v>106</v>
      </c>
      <c r="AR1397" s="101" t="s">
        <v>102</v>
      </c>
      <c r="AS1397" s="101" t="s">
        <v>72</v>
      </c>
      <c r="AW1397" s="11" t="s">
        <v>107</v>
      </c>
      <c r="BC1397" s="102" t="e">
        <f>IF(L1397="základní",#REF!,0)</f>
        <v>#REF!</v>
      </c>
      <c r="BD1397" s="102">
        <f>IF(L1397="snížená",#REF!,0)</f>
        <v>0</v>
      </c>
      <c r="BE1397" s="102">
        <f>IF(L1397="zákl. přenesená",#REF!,0)</f>
        <v>0</v>
      </c>
      <c r="BF1397" s="102">
        <f>IF(L1397="sníž. přenesená",#REF!,0)</f>
        <v>0</v>
      </c>
      <c r="BG1397" s="102">
        <f>IF(L1397="nulová",#REF!,0)</f>
        <v>0</v>
      </c>
      <c r="BH1397" s="11" t="s">
        <v>80</v>
      </c>
      <c r="BI1397" s="102" t="e">
        <f>ROUND(#REF!*H1397,2)</f>
        <v>#REF!</v>
      </c>
      <c r="BJ1397" s="11" t="s">
        <v>106</v>
      </c>
      <c r="BK1397" s="101" t="s">
        <v>5384</v>
      </c>
    </row>
    <row r="1398" spans="2:63" s="1" customFormat="1" ht="24.2" customHeight="1">
      <c r="B1398" s="90"/>
      <c r="C1398" s="91" t="s">
        <v>5385</v>
      </c>
      <c r="D1398" s="91" t="s">
        <v>102</v>
      </c>
      <c r="E1398" s="92" t="s">
        <v>5386</v>
      </c>
      <c r="F1398" s="93" t="s">
        <v>5387</v>
      </c>
      <c r="G1398" s="94" t="s">
        <v>111</v>
      </c>
      <c r="H1398" s="95">
        <v>10</v>
      </c>
      <c r="I1398" s="96"/>
      <c r="J1398" s="25"/>
      <c r="K1398" s="97" t="s">
        <v>3</v>
      </c>
      <c r="L1398" s="98" t="s">
        <v>43</v>
      </c>
      <c r="N1398" s="99">
        <f>M1398*H1398</f>
        <v>0</v>
      </c>
      <c r="O1398" s="99">
        <v>0</v>
      </c>
      <c r="P1398" s="99">
        <f>O1398*H1398</f>
        <v>0</v>
      </c>
      <c r="Q1398" s="99">
        <v>0</v>
      </c>
      <c r="R1398" s="100">
        <f>Q1398*H1398</f>
        <v>0</v>
      </c>
      <c r="AP1398" s="101" t="s">
        <v>106</v>
      </c>
      <c r="AR1398" s="101" t="s">
        <v>102</v>
      </c>
      <c r="AS1398" s="101" t="s">
        <v>72</v>
      </c>
      <c r="AW1398" s="11" t="s">
        <v>107</v>
      </c>
      <c r="BC1398" s="102" t="e">
        <f>IF(L1398="základní",#REF!,0)</f>
        <v>#REF!</v>
      </c>
      <c r="BD1398" s="102">
        <f>IF(L1398="snížená",#REF!,0)</f>
        <v>0</v>
      </c>
      <c r="BE1398" s="102">
        <f>IF(L1398="zákl. přenesená",#REF!,0)</f>
        <v>0</v>
      </c>
      <c r="BF1398" s="102">
        <f>IF(L1398="sníž. přenesená",#REF!,0)</f>
        <v>0</v>
      </c>
      <c r="BG1398" s="102">
        <f>IF(L1398="nulová",#REF!,0)</f>
        <v>0</v>
      </c>
      <c r="BH1398" s="11" t="s">
        <v>80</v>
      </c>
      <c r="BI1398" s="102" t="e">
        <f>ROUND(#REF!*H1398,2)</f>
        <v>#REF!</v>
      </c>
      <c r="BJ1398" s="11" t="s">
        <v>106</v>
      </c>
      <c r="BK1398" s="101" t="s">
        <v>5388</v>
      </c>
    </row>
    <row r="1399" spans="2:63" s="1" customFormat="1" ht="33" customHeight="1">
      <c r="B1399" s="90"/>
      <c r="C1399" s="91" t="s">
        <v>5389</v>
      </c>
      <c r="D1399" s="91" t="s">
        <v>102</v>
      </c>
      <c r="E1399" s="92" t="s">
        <v>5390</v>
      </c>
      <c r="F1399" s="93" t="s">
        <v>5391</v>
      </c>
      <c r="G1399" s="94" t="s">
        <v>111</v>
      </c>
      <c r="H1399" s="95">
        <v>10</v>
      </c>
      <c r="I1399" s="96"/>
      <c r="J1399" s="25"/>
      <c r="K1399" s="97" t="s">
        <v>3</v>
      </c>
      <c r="L1399" s="98" t="s">
        <v>43</v>
      </c>
      <c r="N1399" s="99">
        <f>M1399*H1399</f>
        <v>0</v>
      </c>
      <c r="O1399" s="99">
        <v>0</v>
      </c>
      <c r="P1399" s="99">
        <f>O1399*H1399</f>
        <v>0</v>
      </c>
      <c r="Q1399" s="99">
        <v>0</v>
      </c>
      <c r="R1399" s="100">
        <f>Q1399*H1399</f>
        <v>0</v>
      </c>
      <c r="AP1399" s="101" t="s">
        <v>106</v>
      </c>
      <c r="AR1399" s="101" t="s">
        <v>102</v>
      </c>
      <c r="AS1399" s="101" t="s">
        <v>72</v>
      </c>
      <c r="AW1399" s="11" t="s">
        <v>107</v>
      </c>
      <c r="BC1399" s="102" t="e">
        <f>IF(L1399="základní",#REF!,0)</f>
        <v>#REF!</v>
      </c>
      <c r="BD1399" s="102">
        <f>IF(L1399="snížená",#REF!,0)</f>
        <v>0</v>
      </c>
      <c r="BE1399" s="102">
        <f>IF(L1399="zákl. přenesená",#REF!,0)</f>
        <v>0</v>
      </c>
      <c r="BF1399" s="102">
        <f>IF(L1399="sníž. přenesená",#REF!,0)</f>
        <v>0</v>
      </c>
      <c r="BG1399" s="102">
        <f>IF(L1399="nulová",#REF!,0)</f>
        <v>0</v>
      </c>
      <c r="BH1399" s="11" t="s">
        <v>80</v>
      </c>
      <c r="BI1399" s="102" t="e">
        <f>ROUND(#REF!*H1399,2)</f>
        <v>#REF!</v>
      </c>
      <c r="BJ1399" s="11" t="s">
        <v>106</v>
      </c>
      <c r="BK1399" s="101" t="s">
        <v>5392</v>
      </c>
    </row>
    <row r="1400" spans="2:63" s="1" customFormat="1" ht="24.2" customHeight="1">
      <c r="B1400" s="90"/>
      <c r="C1400" s="91" t="s">
        <v>5393</v>
      </c>
      <c r="D1400" s="91" t="s">
        <v>102</v>
      </c>
      <c r="E1400" s="92" t="s">
        <v>5394</v>
      </c>
      <c r="F1400" s="93" t="s">
        <v>5395</v>
      </c>
      <c r="G1400" s="94" t="s">
        <v>111</v>
      </c>
      <c r="H1400" s="95">
        <v>100</v>
      </c>
      <c r="I1400" s="96"/>
      <c r="J1400" s="25"/>
      <c r="K1400" s="97" t="s">
        <v>3</v>
      </c>
      <c r="L1400" s="98" t="s">
        <v>43</v>
      </c>
      <c r="N1400" s="99">
        <f>M1400*H1400</f>
        <v>0</v>
      </c>
      <c r="O1400" s="99">
        <v>0</v>
      </c>
      <c r="P1400" s="99">
        <f>O1400*H1400</f>
        <v>0</v>
      </c>
      <c r="Q1400" s="99">
        <v>0</v>
      </c>
      <c r="R1400" s="100">
        <f>Q1400*H1400</f>
        <v>0</v>
      </c>
      <c r="AP1400" s="101" t="s">
        <v>106</v>
      </c>
      <c r="AR1400" s="101" t="s">
        <v>102</v>
      </c>
      <c r="AS1400" s="101" t="s">
        <v>72</v>
      </c>
      <c r="AW1400" s="11" t="s">
        <v>107</v>
      </c>
      <c r="BC1400" s="102" t="e">
        <f>IF(L1400="základní",#REF!,0)</f>
        <v>#REF!</v>
      </c>
      <c r="BD1400" s="102">
        <f>IF(L1400="snížená",#REF!,0)</f>
        <v>0</v>
      </c>
      <c r="BE1400" s="102">
        <f>IF(L1400="zákl. přenesená",#REF!,0)</f>
        <v>0</v>
      </c>
      <c r="BF1400" s="102">
        <f>IF(L1400="sníž. přenesená",#REF!,0)</f>
        <v>0</v>
      </c>
      <c r="BG1400" s="102">
        <f>IF(L1400="nulová",#REF!,0)</f>
        <v>0</v>
      </c>
      <c r="BH1400" s="11" t="s">
        <v>80</v>
      </c>
      <c r="BI1400" s="102" t="e">
        <f>ROUND(#REF!*H1400,2)</f>
        <v>#REF!</v>
      </c>
      <c r="BJ1400" s="11" t="s">
        <v>106</v>
      </c>
      <c r="BK1400" s="101" t="s">
        <v>5396</v>
      </c>
    </row>
    <row r="1401" spans="2:63" s="1" customFormat="1" ht="24.2" customHeight="1">
      <c r="B1401" s="90"/>
      <c r="C1401" s="91" t="s">
        <v>5397</v>
      </c>
      <c r="D1401" s="91" t="s">
        <v>102</v>
      </c>
      <c r="E1401" s="92" t="s">
        <v>5398</v>
      </c>
      <c r="F1401" s="93" t="s">
        <v>5399</v>
      </c>
      <c r="G1401" s="94" t="s">
        <v>111</v>
      </c>
      <c r="H1401" s="95">
        <v>100</v>
      </c>
      <c r="I1401" s="96"/>
      <c r="J1401" s="25"/>
      <c r="K1401" s="97" t="s">
        <v>3</v>
      </c>
      <c r="L1401" s="98" t="s">
        <v>43</v>
      </c>
      <c r="N1401" s="99">
        <f>M1401*H1401</f>
        <v>0</v>
      </c>
      <c r="O1401" s="99">
        <v>0</v>
      </c>
      <c r="P1401" s="99">
        <f>O1401*H1401</f>
        <v>0</v>
      </c>
      <c r="Q1401" s="99">
        <v>0</v>
      </c>
      <c r="R1401" s="100">
        <f>Q1401*H1401</f>
        <v>0</v>
      </c>
      <c r="AP1401" s="101" t="s">
        <v>106</v>
      </c>
      <c r="AR1401" s="101" t="s">
        <v>102</v>
      </c>
      <c r="AS1401" s="101" t="s">
        <v>72</v>
      </c>
      <c r="AW1401" s="11" t="s">
        <v>107</v>
      </c>
      <c r="BC1401" s="102" t="e">
        <f>IF(L1401="základní",#REF!,0)</f>
        <v>#REF!</v>
      </c>
      <c r="BD1401" s="102">
        <f>IF(L1401="snížená",#REF!,0)</f>
        <v>0</v>
      </c>
      <c r="BE1401" s="102">
        <f>IF(L1401="zákl. přenesená",#REF!,0)</f>
        <v>0</v>
      </c>
      <c r="BF1401" s="102">
        <f>IF(L1401="sníž. přenesená",#REF!,0)</f>
        <v>0</v>
      </c>
      <c r="BG1401" s="102">
        <f>IF(L1401="nulová",#REF!,0)</f>
        <v>0</v>
      </c>
      <c r="BH1401" s="11" t="s">
        <v>80</v>
      </c>
      <c r="BI1401" s="102" t="e">
        <f>ROUND(#REF!*H1401,2)</f>
        <v>#REF!</v>
      </c>
      <c r="BJ1401" s="11" t="s">
        <v>106</v>
      </c>
      <c r="BK1401" s="101" t="s">
        <v>5400</v>
      </c>
    </row>
    <row r="1402" spans="2:63" s="1" customFormat="1" ht="24.2" customHeight="1">
      <c r="B1402" s="90"/>
      <c r="C1402" s="91" t="s">
        <v>5401</v>
      </c>
      <c r="D1402" s="91" t="s">
        <v>102</v>
      </c>
      <c r="E1402" s="92" t="s">
        <v>5402</v>
      </c>
      <c r="F1402" s="93" t="s">
        <v>5403</v>
      </c>
      <c r="G1402" s="94" t="s">
        <v>111</v>
      </c>
      <c r="H1402" s="95">
        <v>100</v>
      </c>
      <c r="I1402" s="96"/>
      <c r="J1402" s="25"/>
      <c r="K1402" s="97" t="s">
        <v>3</v>
      </c>
      <c r="L1402" s="98" t="s">
        <v>43</v>
      </c>
      <c r="N1402" s="99">
        <f>M1402*H1402</f>
        <v>0</v>
      </c>
      <c r="O1402" s="99">
        <v>0</v>
      </c>
      <c r="P1402" s="99">
        <f>O1402*H1402</f>
        <v>0</v>
      </c>
      <c r="Q1402" s="99">
        <v>0</v>
      </c>
      <c r="R1402" s="100">
        <f>Q1402*H1402</f>
        <v>0</v>
      </c>
      <c r="AP1402" s="101" t="s">
        <v>106</v>
      </c>
      <c r="AR1402" s="101" t="s">
        <v>102</v>
      </c>
      <c r="AS1402" s="101" t="s">
        <v>72</v>
      </c>
      <c r="AW1402" s="11" t="s">
        <v>107</v>
      </c>
      <c r="BC1402" s="102" t="e">
        <f>IF(L1402="základní",#REF!,0)</f>
        <v>#REF!</v>
      </c>
      <c r="BD1402" s="102">
        <f>IF(L1402="snížená",#REF!,0)</f>
        <v>0</v>
      </c>
      <c r="BE1402" s="102">
        <f>IF(L1402="zákl. přenesená",#REF!,0)</f>
        <v>0</v>
      </c>
      <c r="BF1402" s="102">
        <f>IF(L1402="sníž. přenesená",#REF!,0)</f>
        <v>0</v>
      </c>
      <c r="BG1402" s="102">
        <f>IF(L1402="nulová",#REF!,0)</f>
        <v>0</v>
      </c>
      <c r="BH1402" s="11" t="s">
        <v>80</v>
      </c>
      <c r="BI1402" s="102" t="e">
        <f>ROUND(#REF!*H1402,2)</f>
        <v>#REF!</v>
      </c>
      <c r="BJ1402" s="11" t="s">
        <v>106</v>
      </c>
      <c r="BK1402" s="101" t="s">
        <v>5404</v>
      </c>
    </row>
    <row r="1403" spans="2:63" s="1" customFormat="1" ht="24.2" customHeight="1">
      <c r="B1403" s="90"/>
      <c r="C1403" s="91" t="s">
        <v>5405</v>
      </c>
      <c r="D1403" s="91" t="s">
        <v>102</v>
      </c>
      <c r="E1403" s="92" t="s">
        <v>5406</v>
      </c>
      <c r="F1403" s="93" t="s">
        <v>5407</v>
      </c>
      <c r="G1403" s="94" t="s">
        <v>111</v>
      </c>
      <c r="H1403" s="95">
        <v>100</v>
      </c>
      <c r="I1403" s="96"/>
      <c r="J1403" s="25"/>
      <c r="K1403" s="97" t="s">
        <v>3</v>
      </c>
      <c r="L1403" s="98" t="s">
        <v>43</v>
      </c>
      <c r="N1403" s="99">
        <f>M1403*H1403</f>
        <v>0</v>
      </c>
      <c r="O1403" s="99">
        <v>0</v>
      </c>
      <c r="P1403" s="99">
        <f>O1403*H1403</f>
        <v>0</v>
      </c>
      <c r="Q1403" s="99">
        <v>0</v>
      </c>
      <c r="R1403" s="100">
        <f>Q1403*H1403</f>
        <v>0</v>
      </c>
      <c r="AP1403" s="101" t="s">
        <v>106</v>
      </c>
      <c r="AR1403" s="101" t="s">
        <v>102</v>
      </c>
      <c r="AS1403" s="101" t="s">
        <v>72</v>
      </c>
      <c r="AW1403" s="11" t="s">
        <v>107</v>
      </c>
      <c r="BC1403" s="102" t="e">
        <f>IF(L1403="základní",#REF!,0)</f>
        <v>#REF!</v>
      </c>
      <c r="BD1403" s="102">
        <f>IF(L1403="snížená",#REF!,0)</f>
        <v>0</v>
      </c>
      <c r="BE1403" s="102">
        <f>IF(L1403="zákl. přenesená",#REF!,0)</f>
        <v>0</v>
      </c>
      <c r="BF1403" s="102">
        <f>IF(L1403="sníž. přenesená",#REF!,0)</f>
        <v>0</v>
      </c>
      <c r="BG1403" s="102">
        <f>IF(L1403="nulová",#REF!,0)</f>
        <v>0</v>
      </c>
      <c r="BH1403" s="11" t="s">
        <v>80</v>
      </c>
      <c r="BI1403" s="102" t="e">
        <f>ROUND(#REF!*H1403,2)</f>
        <v>#REF!</v>
      </c>
      <c r="BJ1403" s="11" t="s">
        <v>106</v>
      </c>
      <c r="BK1403" s="101" t="s">
        <v>5408</v>
      </c>
    </row>
    <row r="1404" spans="2:63" s="1" customFormat="1" ht="33" customHeight="1">
      <c r="B1404" s="90"/>
      <c r="C1404" s="91" t="s">
        <v>5409</v>
      </c>
      <c r="D1404" s="91" t="s">
        <v>102</v>
      </c>
      <c r="E1404" s="92" t="s">
        <v>5410</v>
      </c>
      <c r="F1404" s="93" t="s">
        <v>5411</v>
      </c>
      <c r="G1404" s="94" t="s">
        <v>111</v>
      </c>
      <c r="H1404" s="95">
        <v>20</v>
      </c>
      <c r="I1404" s="96"/>
      <c r="J1404" s="25"/>
      <c r="K1404" s="97" t="s">
        <v>3</v>
      </c>
      <c r="L1404" s="98" t="s">
        <v>43</v>
      </c>
      <c r="N1404" s="99">
        <f>M1404*H1404</f>
        <v>0</v>
      </c>
      <c r="O1404" s="99">
        <v>0</v>
      </c>
      <c r="P1404" s="99">
        <f>O1404*H1404</f>
        <v>0</v>
      </c>
      <c r="Q1404" s="99">
        <v>0</v>
      </c>
      <c r="R1404" s="100">
        <f>Q1404*H1404</f>
        <v>0</v>
      </c>
      <c r="AP1404" s="101" t="s">
        <v>106</v>
      </c>
      <c r="AR1404" s="101" t="s">
        <v>102</v>
      </c>
      <c r="AS1404" s="101" t="s">
        <v>72</v>
      </c>
      <c r="AW1404" s="11" t="s">
        <v>107</v>
      </c>
      <c r="BC1404" s="102" t="e">
        <f>IF(L1404="základní",#REF!,0)</f>
        <v>#REF!</v>
      </c>
      <c r="BD1404" s="102">
        <f>IF(L1404="snížená",#REF!,0)</f>
        <v>0</v>
      </c>
      <c r="BE1404" s="102">
        <f>IF(L1404="zákl. přenesená",#REF!,0)</f>
        <v>0</v>
      </c>
      <c r="BF1404" s="102">
        <f>IF(L1404="sníž. přenesená",#REF!,0)</f>
        <v>0</v>
      </c>
      <c r="BG1404" s="102">
        <f>IF(L1404="nulová",#REF!,0)</f>
        <v>0</v>
      </c>
      <c r="BH1404" s="11" t="s">
        <v>80</v>
      </c>
      <c r="BI1404" s="102" t="e">
        <f>ROUND(#REF!*H1404,2)</f>
        <v>#REF!</v>
      </c>
      <c r="BJ1404" s="11" t="s">
        <v>106</v>
      </c>
      <c r="BK1404" s="101" t="s">
        <v>5412</v>
      </c>
    </row>
    <row r="1405" spans="2:63" s="1" customFormat="1" ht="33" customHeight="1">
      <c r="B1405" s="90"/>
      <c r="C1405" s="91" t="s">
        <v>5413</v>
      </c>
      <c r="D1405" s="91" t="s">
        <v>102</v>
      </c>
      <c r="E1405" s="92" t="s">
        <v>5414</v>
      </c>
      <c r="F1405" s="93" t="s">
        <v>5415</v>
      </c>
      <c r="G1405" s="94" t="s">
        <v>111</v>
      </c>
      <c r="H1405" s="95">
        <v>20</v>
      </c>
      <c r="I1405" s="96"/>
      <c r="J1405" s="25"/>
      <c r="K1405" s="97" t="s">
        <v>3</v>
      </c>
      <c r="L1405" s="98" t="s">
        <v>43</v>
      </c>
      <c r="N1405" s="99">
        <f>M1405*H1405</f>
        <v>0</v>
      </c>
      <c r="O1405" s="99">
        <v>0</v>
      </c>
      <c r="P1405" s="99">
        <f>O1405*H1405</f>
        <v>0</v>
      </c>
      <c r="Q1405" s="99">
        <v>0</v>
      </c>
      <c r="R1405" s="100">
        <f>Q1405*H1405</f>
        <v>0</v>
      </c>
      <c r="AP1405" s="101" t="s">
        <v>106</v>
      </c>
      <c r="AR1405" s="101" t="s">
        <v>102</v>
      </c>
      <c r="AS1405" s="101" t="s">
        <v>72</v>
      </c>
      <c r="AW1405" s="11" t="s">
        <v>107</v>
      </c>
      <c r="BC1405" s="102" t="e">
        <f>IF(L1405="základní",#REF!,0)</f>
        <v>#REF!</v>
      </c>
      <c r="BD1405" s="102">
        <f>IF(L1405="snížená",#REF!,0)</f>
        <v>0</v>
      </c>
      <c r="BE1405" s="102">
        <f>IF(L1405="zákl. přenesená",#REF!,0)</f>
        <v>0</v>
      </c>
      <c r="BF1405" s="102">
        <f>IF(L1405="sníž. přenesená",#REF!,0)</f>
        <v>0</v>
      </c>
      <c r="BG1405" s="102">
        <f>IF(L1405="nulová",#REF!,0)</f>
        <v>0</v>
      </c>
      <c r="BH1405" s="11" t="s">
        <v>80</v>
      </c>
      <c r="BI1405" s="102" t="e">
        <f>ROUND(#REF!*H1405,2)</f>
        <v>#REF!</v>
      </c>
      <c r="BJ1405" s="11" t="s">
        <v>106</v>
      </c>
      <c r="BK1405" s="101" t="s">
        <v>5416</v>
      </c>
    </row>
    <row r="1406" spans="2:63" s="1" customFormat="1" ht="24.2" customHeight="1">
      <c r="B1406" s="90"/>
      <c r="C1406" s="91" t="s">
        <v>5417</v>
      </c>
      <c r="D1406" s="91" t="s">
        <v>102</v>
      </c>
      <c r="E1406" s="92" t="s">
        <v>5418</v>
      </c>
      <c r="F1406" s="93" t="s">
        <v>5419</v>
      </c>
      <c r="G1406" s="94" t="s">
        <v>111</v>
      </c>
      <c r="H1406" s="95">
        <v>20</v>
      </c>
      <c r="I1406" s="96"/>
      <c r="J1406" s="25"/>
      <c r="K1406" s="97" t="s">
        <v>3</v>
      </c>
      <c r="L1406" s="98" t="s">
        <v>43</v>
      </c>
      <c r="N1406" s="99">
        <f>M1406*H1406</f>
        <v>0</v>
      </c>
      <c r="O1406" s="99">
        <v>0</v>
      </c>
      <c r="P1406" s="99">
        <f>O1406*H1406</f>
        <v>0</v>
      </c>
      <c r="Q1406" s="99">
        <v>0</v>
      </c>
      <c r="R1406" s="100">
        <f>Q1406*H1406</f>
        <v>0</v>
      </c>
      <c r="AP1406" s="101" t="s">
        <v>106</v>
      </c>
      <c r="AR1406" s="101" t="s">
        <v>102</v>
      </c>
      <c r="AS1406" s="101" t="s">
        <v>72</v>
      </c>
      <c r="AW1406" s="11" t="s">
        <v>107</v>
      </c>
      <c r="BC1406" s="102" t="e">
        <f>IF(L1406="základní",#REF!,0)</f>
        <v>#REF!</v>
      </c>
      <c r="BD1406" s="102">
        <f>IF(L1406="snížená",#REF!,0)</f>
        <v>0</v>
      </c>
      <c r="BE1406" s="102">
        <f>IF(L1406="zákl. přenesená",#REF!,0)</f>
        <v>0</v>
      </c>
      <c r="BF1406" s="102">
        <f>IF(L1406="sníž. přenesená",#REF!,0)</f>
        <v>0</v>
      </c>
      <c r="BG1406" s="102">
        <f>IF(L1406="nulová",#REF!,0)</f>
        <v>0</v>
      </c>
      <c r="BH1406" s="11" t="s">
        <v>80</v>
      </c>
      <c r="BI1406" s="102" t="e">
        <f>ROUND(#REF!*H1406,2)</f>
        <v>#REF!</v>
      </c>
      <c r="BJ1406" s="11" t="s">
        <v>106</v>
      </c>
      <c r="BK1406" s="101" t="s">
        <v>5420</v>
      </c>
    </row>
    <row r="1407" spans="2:63" s="1" customFormat="1" ht="33" customHeight="1">
      <c r="B1407" s="90"/>
      <c r="C1407" s="91" t="s">
        <v>5421</v>
      </c>
      <c r="D1407" s="91" t="s">
        <v>102</v>
      </c>
      <c r="E1407" s="92" t="s">
        <v>5422</v>
      </c>
      <c r="F1407" s="93" t="s">
        <v>5423</v>
      </c>
      <c r="G1407" s="94" t="s">
        <v>111</v>
      </c>
      <c r="H1407" s="95">
        <v>20</v>
      </c>
      <c r="I1407" s="96"/>
      <c r="J1407" s="25"/>
      <c r="K1407" s="97" t="s">
        <v>3</v>
      </c>
      <c r="L1407" s="98" t="s">
        <v>43</v>
      </c>
      <c r="N1407" s="99">
        <f>M1407*H1407</f>
        <v>0</v>
      </c>
      <c r="O1407" s="99">
        <v>0</v>
      </c>
      <c r="P1407" s="99">
        <f>O1407*H1407</f>
        <v>0</v>
      </c>
      <c r="Q1407" s="99">
        <v>0</v>
      </c>
      <c r="R1407" s="100">
        <f>Q1407*H1407</f>
        <v>0</v>
      </c>
      <c r="AP1407" s="101" t="s">
        <v>106</v>
      </c>
      <c r="AR1407" s="101" t="s">
        <v>102</v>
      </c>
      <c r="AS1407" s="101" t="s">
        <v>72</v>
      </c>
      <c r="AW1407" s="11" t="s">
        <v>107</v>
      </c>
      <c r="BC1407" s="102" t="e">
        <f>IF(L1407="základní",#REF!,0)</f>
        <v>#REF!</v>
      </c>
      <c r="BD1407" s="102">
        <f>IF(L1407="snížená",#REF!,0)</f>
        <v>0</v>
      </c>
      <c r="BE1407" s="102">
        <f>IF(L1407="zákl. přenesená",#REF!,0)</f>
        <v>0</v>
      </c>
      <c r="BF1407" s="102">
        <f>IF(L1407="sníž. přenesená",#REF!,0)</f>
        <v>0</v>
      </c>
      <c r="BG1407" s="102">
        <f>IF(L1407="nulová",#REF!,0)</f>
        <v>0</v>
      </c>
      <c r="BH1407" s="11" t="s">
        <v>80</v>
      </c>
      <c r="BI1407" s="102" t="e">
        <f>ROUND(#REF!*H1407,2)</f>
        <v>#REF!</v>
      </c>
      <c r="BJ1407" s="11" t="s">
        <v>106</v>
      </c>
      <c r="BK1407" s="101" t="s">
        <v>5424</v>
      </c>
    </row>
    <row r="1408" spans="2:63" s="1" customFormat="1" ht="24.2" customHeight="1">
      <c r="B1408" s="90"/>
      <c r="C1408" s="91" t="s">
        <v>5425</v>
      </c>
      <c r="D1408" s="91" t="s">
        <v>102</v>
      </c>
      <c r="E1408" s="92" t="s">
        <v>5426</v>
      </c>
      <c r="F1408" s="93" t="s">
        <v>5427</v>
      </c>
      <c r="G1408" s="94" t="s">
        <v>148</v>
      </c>
      <c r="H1408" s="95">
        <v>100</v>
      </c>
      <c r="I1408" s="96"/>
      <c r="J1408" s="25"/>
      <c r="K1408" s="97" t="s">
        <v>3</v>
      </c>
      <c r="L1408" s="98" t="s">
        <v>43</v>
      </c>
      <c r="N1408" s="99">
        <f>M1408*H1408</f>
        <v>0</v>
      </c>
      <c r="O1408" s="99">
        <v>0</v>
      </c>
      <c r="P1408" s="99">
        <f>O1408*H1408</f>
        <v>0</v>
      </c>
      <c r="Q1408" s="99">
        <v>0</v>
      </c>
      <c r="R1408" s="100">
        <f>Q1408*H1408</f>
        <v>0</v>
      </c>
      <c r="AP1408" s="101" t="s">
        <v>106</v>
      </c>
      <c r="AR1408" s="101" t="s">
        <v>102</v>
      </c>
      <c r="AS1408" s="101" t="s">
        <v>72</v>
      </c>
      <c r="AW1408" s="11" t="s">
        <v>107</v>
      </c>
      <c r="BC1408" s="102" t="e">
        <f>IF(L1408="základní",#REF!,0)</f>
        <v>#REF!</v>
      </c>
      <c r="BD1408" s="102">
        <f>IF(L1408="snížená",#REF!,0)</f>
        <v>0</v>
      </c>
      <c r="BE1408" s="102">
        <f>IF(L1408="zákl. přenesená",#REF!,0)</f>
        <v>0</v>
      </c>
      <c r="BF1408" s="102">
        <f>IF(L1408="sníž. přenesená",#REF!,0)</f>
        <v>0</v>
      </c>
      <c r="BG1408" s="102">
        <f>IF(L1408="nulová",#REF!,0)</f>
        <v>0</v>
      </c>
      <c r="BH1408" s="11" t="s">
        <v>80</v>
      </c>
      <c r="BI1408" s="102" t="e">
        <f>ROUND(#REF!*H1408,2)</f>
        <v>#REF!</v>
      </c>
      <c r="BJ1408" s="11" t="s">
        <v>106</v>
      </c>
      <c r="BK1408" s="101" t="s">
        <v>5428</v>
      </c>
    </row>
    <row r="1409" spans="2:63" s="1" customFormat="1" ht="24.2" customHeight="1">
      <c r="B1409" s="90"/>
      <c r="C1409" s="91" t="s">
        <v>5429</v>
      </c>
      <c r="D1409" s="91" t="s">
        <v>102</v>
      </c>
      <c r="E1409" s="92" t="s">
        <v>5430</v>
      </c>
      <c r="F1409" s="93" t="s">
        <v>5431</v>
      </c>
      <c r="G1409" s="94" t="s">
        <v>148</v>
      </c>
      <c r="H1409" s="95">
        <v>100</v>
      </c>
      <c r="I1409" s="96"/>
      <c r="J1409" s="25"/>
      <c r="K1409" s="97" t="s">
        <v>3</v>
      </c>
      <c r="L1409" s="98" t="s">
        <v>43</v>
      </c>
      <c r="N1409" s="99">
        <f>M1409*H1409</f>
        <v>0</v>
      </c>
      <c r="O1409" s="99">
        <v>0</v>
      </c>
      <c r="P1409" s="99">
        <f>O1409*H1409</f>
        <v>0</v>
      </c>
      <c r="Q1409" s="99">
        <v>0</v>
      </c>
      <c r="R1409" s="100">
        <f>Q1409*H1409</f>
        <v>0</v>
      </c>
      <c r="AP1409" s="101" t="s">
        <v>106</v>
      </c>
      <c r="AR1409" s="101" t="s">
        <v>102</v>
      </c>
      <c r="AS1409" s="101" t="s">
        <v>72</v>
      </c>
      <c r="AW1409" s="11" t="s">
        <v>107</v>
      </c>
      <c r="BC1409" s="102" t="e">
        <f>IF(L1409="základní",#REF!,0)</f>
        <v>#REF!</v>
      </c>
      <c r="BD1409" s="102">
        <f>IF(L1409="snížená",#REF!,0)</f>
        <v>0</v>
      </c>
      <c r="BE1409" s="102">
        <f>IF(L1409="zákl. přenesená",#REF!,0)</f>
        <v>0</v>
      </c>
      <c r="BF1409" s="102">
        <f>IF(L1409="sníž. přenesená",#REF!,0)</f>
        <v>0</v>
      </c>
      <c r="BG1409" s="102">
        <f>IF(L1409="nulová",#REF!,0)</f>
        <v>0</v>
      </c>
      <c r="BH1409" s="11" t="s">
        <v>80</v>
      </c>
      <c r="BI1409" s="102" t="e">
        <f>ROUND(#REF!*H1409,2)</f>
        <v>#REF!</v>
      </c>
      <c r="BJ1409" s="11" t="s">
        <v>106</v>
      </c>
      <c r="BK1409" s="101" t="s">
        <v>5432</v>
      </c>
    </row>
    <row r="1410" spans="2:63" s="1" customFormat="1" ht="33" customHeight="1">
      <c r="B1410" s="90"/>
      <c r="C1410" s="91" t="s">
        <v>5433</v>
      </c>
      <c r="D1410" s="91" t="s">
        <v>102</v>
      </c>
      <c r="E1410" s="92" t="s">
        <v>5434</v>
      </c>
      <c r="F1410" s="93" t="s">
        <v>5435</v>
      </c>
      <c r="G1410" s="94" t="s">
        <v>148</v>
      </c>
      <c r="H1410" s="95">
        <v>100</v>
      </c>
      <c r="I1410" s="96"/>
      <c r="J1410" s="25"/>
      <c r="K1410" s="97" t="s">
        <v>3</v>
      </c>
      <c r="L1410" s="98" t="s">
        <v>43</v>
      </c>
      <c r="N1410" s="99">
        <f>M1410*H1410</f>
        <v>0</v>
      </c>
      <c r="O1410" s="99">
        <v>0</v>
      </c>
      <c r="P1410" s="99">
        <f>O1410*H1410</f>
        <v>0</v>
      </c>
      <c r="Q1410" s="99">
        <v>0</v>
      </c>
      <c r="R1410" s="100">
        <f>Q1410*H1410</f>
        <v>0</v>
      </c>
      <c r="AP1410" s="101" t="s">
        <v>106</v>
      </c>
      <c r="AR1410" s="101" t="s">
        <v>102</v>
      </c>
      <c r="AS1410" s="101" t="s">
        <v>72</v>
      </c>
      <c r="AW1410" s="11" t="s">
        <v>107</v>
      </c>
      <c r="BC1410" s="102" t="e">
        <f>IF(L1410="základní",#REF!,0)</f>
        <v>#REF!</v>
      </c>
      <c r="BD1410" s="102">
        <f>IF(L1410="snížená",#REF!,0)</f>
        <v>0</v>
      </c>
      <c r="BE1410" s="102">
        <f>IF(L1410="zákl. přenesená",#REF!,0)</f>
        <v>0</v>
      </c>
      <c r="BF1410" s="102">
        <f>IF(L1410="sníž. přenesená",#REF!,0)</f>
        <v>0</v>
      </c>
      <c r="BG1410" s="102">
        <f>IF(L1410="nulová",#REF!,0)</f>
        <v>0</v>
      </c>
      <c r="BH1410" s="11" t="s">
        <v>80</v>
      </c>
      <c r="BI1410" s="102" t="e">
        <f>ROUND(#REF!*H1410,2)</f>
        <v>#REF!</v>
      </c>
      <c r="BJ1410" s="11" t="s">
        <v>106</v>
      </c>
      <c r="BK1410" s="101" t="s">
        <v>5436</v>
      </c>
    </row>
    <row r="1411" spans="2:63" s="1" customFormat="1" ht="33" customHeight="1">
      <c r="B1411" s="90"/>
      <c r="C1411" s="91" t="s">
        <v>5437</v>
      </c>
      <c r="D1411" s="91" t="s">
        <v>102</v>
      </c>
      <c r="E1411" s="92" t="s">
        <v>5438</v>
      </c>
      <c r="F1411" s="93" t="s">
        <v>5439</v>
      </c>
      <c r="G1411" s="94" t="s">
        <v>148</v>
      </c>
      <c r="H1411" s="95">
        <v>100</v>
      </c>
      <c r="I1411" s="96"/>
      <c r="J1411" s="25"/>
      <c r="K1411" s="97" t="s">
        <v>3</v>
      </c>
      <c r="L1411" s="98" t="s">
        <v>43</v>
      </c>
      <c r="N1411" s="99">
        <f>M1411*H1411</f>
        <v>0</v>
      </c>
      <c r="O1411" s="99">
        <v>0</v>
      </c>
      <c r="P1411" s="99">
        <f>O1411*H1411</f>
        <v>0</v>
      </c>
      <c r="Q1411" s="99">
        <v>0</v>
      </c>
      <c r="R1411" s="100">
        <f>Q1411*H1411</f>
        <v>0</v>
      </c>
      <c r="AP1411" s="101" t="s">
        <v>106</v>
      </c>
      <c r="AR1411" s="101" t="s">
        <v>102</v>
      </c>
      <c r="AS1411" s="101" t="s">
        <v>72</v>
      </c>
      <c r="AW1411" s="11" t="s">
        <v>107</v>
      </c>
      <c r="BC1411" s="102" t="e">
        <f>IF(L1411="základní",#REF!,0)</f>
        <v>#REF!</v>
      </c>
      <c r="BD1411" s="102">
        <f>IF(L1411="snížená",#REF!,0)</f>
        <v>0</v>
      </c>
      <c r="BE1411" s="102">
        <f>IF(L1411="zákl. přenesená",#REF!,0)</f>
        <v>0</v>
      </c>
      <c r="BF1411" s="102">
        <f>IF(L1411="sníž. přenesená",#REF!,0)</f>
        <v>0</v>
      </c>
      <c r="BG1411" s="102">
        <f>IF(L1411="nulová",#REF!,0)</f>
        <v>0</v>
      </c>
      <c r="BH1411" s="11" t="s">
        <v>80</v>
      </c>
      <c r="BI1411" s="102" t="e">
        <f>ROUND(#REF!*H1411,2)</f>
        <v>#REF!</v>
      </c>
      <c r="BJ1411" s="11" t="s">
        <v>106</v>
      </c>
      <c r="BK1411" s="101" t="s">
        <v>5440</v>
      </c>
    </row>
    <row r="1412" spans="2:63" s="1" customFormat="1" ht="33" customHeight="1">
      <c r="B1412" s="90"/>
      <c r="C1412" s="91" t="s">
        <v>5441</v>
      </c>
      <c r="D1412" s="91" t="s">
        <v>102</v>
      </c>
      <c r="E1412" s="92" t="s">
        <v>5442</v>
      </c>
      <c r="F1412" s="93" t="s">
        <v>5443</v>
      </c>
      <c r="G1412" s="94" t="s">
        <v>111</v>
      </c>
      <c r="H1412" s="95">
        <v>20</v>
      </c>
      <c r="I1412" s="96"/>
      <c r="J1412" s="25"/>
      <c r="K1412" s="97" t="s">
        <v>3</v>
      </c>
      <c r="L1412" s="98" t="s">
        <v>43</v>
      </c>
      <c r="N1412" s="99">
        <f>M1412*H1412</f>
        <v>0</v>
      </c>
      <c r="O1412" s="99">
        <v>0</v>
      </c>
      <c r="P1412" s="99">
        <f>O1412*H1412</f>
        <v>0</v>
      </c>
      <c r="Q1412" s="99">
        <v>0</v>
      </c>
      <c r="R1412" s="100">
        <f>Q1412*H1412</f>
        <v>0</v>
      </c>
      <c r="AP1412" s="101" t="s">
        <v>106</v>
      </c>
      <c r="AR1412" s="101" t="s">
        <v>102</v>
      </c>
      <c r="AS1412" s="101" t="s">
        <v>72</v>
      </c>
      <c r="AW1412" s="11" t="s">
        <v>107</v>
      </c>
      <c r="BC1412" s="102" t="e">
        <f>IF(L1412="základní",#REF!,0)</f>
        <v>#REF!</v>
      </c>
      <c r="BD1412" s="102">
        <f>IF(L1412="snížená",#REF!,0)</f>
        <v>0</v>
      </c>
      <c r="BE1412" s="102">
        <f>IF(L1412="zákl. přenesená",#REF!,0)</f>
        <v>0</v>
      </c>
      <c r="BF1412" s="102">
        <f>IF(L1412="sníž. přenesená",#REF!,0)</f>
        <v>0</v>
      </c>
      <c r="BG1412" s="102">
        <f>IF(L1412="nulová",#REF!,0)</f>
        <v>0</v>
      </c>
      <c r="BH1412" s="11" t="s">
        <v>80</v>
      </c>
      <c r="BI1412" s="102" t="e">
        <f>ROUND(#REF!*H1412,2)</f>
        <v>#REF!</v>
      </c>
      <c r="BJ1412" s="11" t="s">
        <v>106</v>
      </c>
      <c r="BK1412" s="101" t="s">
        <v>5444</v>
      </c>
    </row>
    <row r="1413" spans="2:63" s="1" customFormat="1" ht="33" customHeight="1">
      <c r="B1413" s="90"/>
      <c r="C1413" s="91" t="s">
        <v>5445</v>
      </c>
      <c r="D1413" s="91" t="s">
        <v>102</v>
      </c>
      <c r="E1413" s="92" t="s">
        <v>5446</v>
      </c>
      <c r="F1413" s="93" t="s">
        <v>5447</v>
      </c>
      <c r="G1413" s="94" t="s">
        <v>111</v>
      </c>
      <c r="H1413" s="95">
        <v>20</v>
      </c>
      <c r="I1413" s="96"/>
      <c r="J1413" s="25"/>
      <c r="K1413" s="97" t="s">
        <v>3</v>
      </c>
      <c r="L1413" s="98" t="s">
        <v>43</v>
      </c>
      <c r="N1413" s="99">
        <f>M1413*H1413</f>
        <v>0</v>
      </c>
      <c r="O1413" s="99">
        <v>0</v>
      </c>
      <c r="P1413" s="99">
        <f>O1413*H1413</f>
        <v>0</v>
      </c>
      <c r="Q1413" s="99">
        <v>0</v>
      </c>
      <c r="R1413" s="100">
        <f>Q1413*H1413</f>
        <v>0</v>
      </c>
      <c r="AP1413" s="101" t="s">
        <v>106</v>
      </c>
      <c r="AR1413" s="101" t="s">
        <v>102</v>
      </c>
      <c r="AS1413" s="101" t="s">
        <v>72</v>
      </c>
      <c r="AW1413" s="11" t="s">
        <v>107</v>
      </c>
      <c r="BC1413" s="102" t="e">
        <f>IF(L1413="základní",#REF!,0)</f>
        <v>#REF!</v>
      </c>
      <c r="BD1413" s="102">
        <f>IF(L1413="snížená",#REF!,0)</f>
        <v>0</v>
      </c>
      <c r="BE1413" s="102">
        <f>IF(L1413="zákl. přenesená",#REF!,0)</f>
        <v>0</v>
      </c>
      <c r="BF1413" s="102">
        <f>IF(L1413="sníž. přenesená",#REF!,0)</f>
        <v>0</v>
      </c>
      <c r="BG1413" s="102">
        <f>IF(L1413="nulová",#REF!,0)</f>
        <v>0</v>
      </c>
      <c r="BH1413" s="11" t="s">
        <v>80</v>
      </c>
      <c r="BI1413" s="102" t="e">
        <f>ROUND(#REF!*H1413,2)</f>
        <v>#REF!</v>
      </c>
      <c r="BJ1413" s="11" t="s">
        <v>106</v>
      </c>
      <c r="BK1413" s="101" t="s">
        <v>5448</v>
      </c>
    </row>
    <row r="1414" spans="2:63" s="1" customFormat="1" ht="33" customHeight="1">
      <c r="B1414" s="90"/>
      <c r="C1414" s="91" t="s">
        <v>5449</v>
      </c>
      <c r="D1414" s="91" t="s">
        <v>102</v>
      </c>
      <c r="E1414" s="92" t="s">
        <v>5450</v>
      </c>
      <c r="F1414" s="93" t="s">
        <v>5451</v>
      </c>
      <c r="G1414" s="94" t="s">
        <v>111</v>
      </c>
      <c r="H1414" s="95">
        <v>20</v>
      </c>
      <c r="I1414" s="96"/>
      <c r="J1414" s="25"/>
      <c r="K1414" s="97" t="s">
        <v>3</v>
      </c>
      <c r="L1414" s="98" t="s">
        <v>43</v>
      </c>
      <c r="N1414" s="99">
        <f>M1414*H1414</f>
        <v>0</v>
      </c>
      <c r="O1414" s="99">
        <v>0</v>
      </c>
      <c r="P1414" s="99">
        <f>O1414*H1414</f>
        <v>0</v>
      </c>
      <c r="Q1414" s="99">
        <v>0</v>
      </c>
      <c r="R1414" s="100">
        <f>Q1414*H1414</f>
        <v>0</v>
      </c>
      <c r="AP1414" s="101" t="s">
        <v>106</v>
      </c>
      <c r="AR1414" s="101" t="s">
        <v>102</v>
      </c>
      <c r="AS1414" s="101" t="s">
        <v>72</v>
      </c>
      <c r="AW1414" s="11" t="s">
        <v>107</v>
      </c>
      <c r="BC1414" s="102" t="e">
        <f>IF(L1414="základní",#REF!,0)</f>
        <v>#REF!</v>
      </c>
      <c r="BD1414" s="102">
        <f>IF(L1414="snížená",#REF!,0)</f>
        <v>0</v>
      </c>
      <c r="BE1414" s="102">
        <f>IF(L1414="zákl. přenesená",#REF!,0)</f>
        <v>0</v>
      </c>
      <c r="BF1414" s="102">
        <f>IF(L1414="sníž. přenesená",#REF!,0)</f>
        <v>0</v>
      </c>
      <c r="BG1414" s="102">
        <f>IF(L1414="nulová",#REF!,0)</f>
        <v>0</v>
      </c>
      <c r="BH1414" s="11" t="s">
        <v>80</v>
      </c>
      <c r="BI1414" s="102" t="e">
        <f>ROUND(#REF!*H1414,2)</f>
        <v>#REF!</v>
      </c>
      <c r="BJ1414" s="11" t="s">
        <v>106</v>
      </c>
      <c r="BK1414" s="101" t="s">
        <v>5452</v>
      </c>
    </row>
    <row r="1415" spans="2:63" s="1" customFormat="1" ht="33" customHeight="1">
      <c r="B1415" s="90"/>
      <c r="C1415" s="91" t="s">
        <v>5453</v>
      </c>
      <c r="D1415" s="91" t="s">
        <v>102</v>
      </c>
      <c r="E1415" s="92" t="s">
        <v>5454</v>
      </c>
      <c r="F1415" s="93" t="s">
        <v>5455</v>
      </c>
      <c r="G1415" s="94" t="s">
        <v>111</v>
      </c>
      <c r="H1415" s="95">
        <v>20</v>
      </c>
      <c r="I1415" s="96"/>
      <c r="J1415" s="25"/>
      <c r="K1415" s="97" t="s">
        <v>3</v>
      </c>
      <c r="L1415" s="98" t="s">
        <v>43</v>
      </c>
      <c r="N1415" s="99">
        <f>M1415*H1415</f>
        <v>0</v>
      </c>
      <c r="O1415" s="99">
        <v>0</v>
      </c>
      <c r="P1415" s="99">
        <f>O1415*H1415</f>
        <v>0</v>
      </c>
      <c r="Q1415" s="99">
        <v>0</v>
      </c>
      <c r="R1415" s="100">
        <f>Q1415*H1415</f>
        <v>0</v>
      </c>
      <c r="AP1415" s="101" t="s">
        <v>106</v>
      </c>
      <c r="AR1415" s="101" t="s">
        <v>102</v>
      </c>
      <c r="AS1415" s="101" t="s">
        <v>72</v>
      </c>
      <c r="AW1415" s="11" t="s">
        <v>107</v>
      </c>
      <c r="BC1415" s="102" t="e">
        <f>IF(L1415="základní",#REF!,0)</f>
        <v>#REF!</v>
      </c>
      <c r="BD1415" s="102">
        <f>IF(L1415="snížená",#REF!,0)</f>
        <v>0</v>
      </c>
      <c r="BE1415" s="102">
        <f>IF(L1415="zákl. přenesená",#REF!,0)</f>
        <v>0</v>
      </c>
      <c r="BF1415" s="102">
        <f>IF(L1415="sníž. přenesená",#REF!,0)</f>
        <v>0</v>
      </c>
      <c r="BG1415" s="102">
        <f>IF(L1415="nulová",#REF!,0)</f>
        <v>0</v>
      </c>
      <c r="BH1415" s="11" t="s">
        <v>80</v>
      </c>
      <c r="BI1415" s="102" t="e">
        <f>ROUND(#REF!*H1415,2)</f>
        <v>#REF!</v>
      </c>
      <c r="BJ1415" s="11" t="s">
        <v>106</v>
      </c>
      <c r="BK1415" s="101" t="s">
        <v>5456</v>
      </c>
    </row>
    <row r="1416" spans="2:63" s="1" customFormat="1" ht="33" customHeight="1">
      <c r="B1416" s="90"/>
      <c r="C1416" s="91" t="s">
        <v>5457</v>
      </c>
      <c r="D1416" s="91" t="s">
        <v>102</v>
      </c>
      <c r="E1416" s="92" t="s">
        <v>5458</v>
      </c>
      <c r="F1416" s="93" t="s">
        <v>5459</v>
      </c>
      <c r="G1416" s="94" t="s">
        <v>111</v>
      </c>
      <c r="H1416" s="95">
        <v>20</v>
      </c>
      <c r="I1416" s="96"/>
      <c r="J1416" s="25"/>
      <c r="K1416" s="97" t="s">
        <v>3</v>
      </c>
      <c r="L1416" s="98" t="s">
        <v>43</v>
      </c>
      <c r="N1416" s="99">
        <f>M1416*H1416</f>
        <v>0</v>
      </c>
      <c r="O1416" s="99">
        <v>0</v>
      </c>
      <c r="P1416" s="99">
        <f>O1416*H1416</f>
        <v>0</v>
      </c>
      <c r="Q1416" s="99">
        <v>0</v>
      </c>
      <c r="R1416" s="100">
        <f>Q1416*H1416</f>
        <v>0</v>
      </c>
      <c r="AP1416" s="101" t="s">
        <v>106</v>
      </c>
      <c r="AR1416" s="101" t="s">
        <v>102</v>
      </c>
      <c r="AS1416" s="101" t="s">
        <v>72</v>
      </c>
      <c r="AW1416" s="11" t="s">
        <v>107</v>
      </c>
      <c r="BC1416" s="102" t="e">
        <f>IF(L1416="základní",#REF!,0)</f>
        <v>#REF!</v>
      </c>
      <c r="BD1416" s="102">
        <f>IF(L1416="snížená",#REF!,0)</f>
        <v>0</v>
      </c>
      <c r="BE1416" s="102">
        <f>IF(L1416="zákl. přenesená",#REF!,0)</f>
        <v>0</v>
      </c>
      <c r="BF1416" s="102">
        <f>IF(L1416="sníž. přenesená",#REF!,0)</f>
        <v>0</v>
      </c>
      <c r="BG1416" s="102">
        <f>IF(L1416="nulová",#REF!,0)</f>
        <v>0</v>
      </c>
      <c r="BH1416" s="11" t="s">
        <v>80</v>
      </c>
      <c r="BI1416" s="102" t="e">
        <f>ROUND(#REF!*H1416,2)</f>
        <v>#REF!</v>
      </c>
      <c r="BJ1416" s="11" t="s">
        <v>106</v>
      </c>
      <c r="BK1416" s="101" t="s">
        <v>5460</v>
      </c>
    </row>
    <row r="1417" spans="2:63" s="1" customFormat="1" ht="24.2" customHeight="1">
      <c r="B1417" s="90"/>
      <c r="C1417" s="91" t="s">
        <v>5461</v>
      </c>
      <c r="D1417" s="91" t="s">
        <v>102</v>
      </c>
      <c r="E1417" s="92" t="s">
        <v>5462</v>
      </c>
      <c r="F1417" s="93" t="s">
        <v>5463</v>
      </c>
      <c r="G1417" s="94" t="s">
        <v>111</v>
      </c>
      <c r="H1417" s="95">
        <v>20</v>
      </c>
      <c r="I1417" s="96"/>
      <c r="J1417" s="25"/>
      <c r="K1417" s="97" t="s">
        <v>3</v>
      </c>
      <c r="L1417" s="98" t="s">
        <v>43</v>
      </c>
      <c r="N1417" s="99">
        <f>M1417*H1417</f>
        <v>0</v>
      </c>
      <c r="O1417" s="99">
        <v>0</v>
      </c>
      <c r="P1417" s="99">
        <f>O1417*H1417</f>
        <v>0</v>
      </c>
      <c r="Q1417" s="99">
        <v>0</v>
      </c>
      <c r="R1417" s="100">
        <f>Q1417*H1417</f>
        <v>0</v>
      </c>
      <c r="AP1417" s="101" t="s">
        <v>106</v>
      </c>
      <c r="AR1417" s="101" t="s">
        <v>102</v>
      </c>
      <c r="AS1417" s="101" t="s">
        <v>72</v>
      </c>
      <c r="AW1417" s="11" t="s">
        <v>107</v>
      </c>
      <c r="BC1417" s="102" t="e">
        <f>IF(L1417="základní",#REF!,0)</f>
        <v>#REF!</v>
      </c>
      <c r="BD1417" s="102">
        <f>IF(L1417="snížená",#REF!,0)</f>
        <v>0</v>
      </c>
      <c r="BE1417" s="102">
        <f>IF(L1417="zákl. přenesená",#REF!,0)</f>
        <v>0</v>
      </c>
      <c r="BF1417" s="102">
        <f>IF(L1417="sníž. přenesená",#REF!,0)</f>
        <v>0</v>
      </c>
      <c r="BG1417" s="102">
        <f>IF(L1417="nulová",#REF!,0)</f>
        <v>0</v>
      </c>
      <c r="BH1417" s="11" t="s">
        <v>80</v>
      </c>
      <c r="BI1417" s="102" t="e">
        <f>ROUND(#REF!*H1417,2)</f>
        <v>#REF!</v>
      </c>
      <c r="BJ1417" s="11" t="s">
        <v>106</v>
      </c>
      <c r="BK1417" s="101" t="s">
        <v>5464</v>
      </c>
    </row>
    <row r="1418" spans="2:63" s="1" customFormat="1" ht="24.2" customHeight="1">
      <c r="B1418" s="90"/>
      <c r="C1418" s="91" t="s">
        <v>5465</v>
      </c>
      <c r="D1418" s="91" t="s">
        <v>102</v>
      </c>
      <c r="E1418" s="92" t="s">
        <v>5466</v>
      </c>
      <c r="F1418" s="93" t="s">
        <v>5467</v>
      </c>
      <c r="G1418" s="94" t="s">
        <v>111</v>
      </c>
      <c r="H1418" s="95">
        <v>20</v>
      </c>
      <c r="I1418" s="96"/>
      <c r="J1418" s="25"/>
      <c r="K1418" s="97" t="s">
        <v>3</v>
      </c>
      <c r="L1418" s="98" t="s">
        <v>43</v>
      </c>
      <c r="N1418" s="99">
        <f>M1418*H1418</f>
        <v>0</v>
      </c>
      <c r="O1418" s="99">
        <v>0</v>
      </c>
      <c r="P1418" s="99">
        <f>O1418*H1418</f>
        <v>0</v>
      </c>
      <c r="Q1418" s="99">
        <v>0</v>
      </c>
      <c r="R1418" s="100">
        <f>Q1418*H1418</f>
        <v>0</v>
      </c>
      <c r="AP1418" s="101" t="s">
        <v>106</v>
      </c>
      <c r="AR1418" s="101" t="s">
        <v>102</v>
      </c>
      <c r="AS1418" s="101" t="s">
        <v>72</v>
      </c>
      <c r="AW1418" s="11" t="s">
        <v>107</v>
      </c>
      <c r="BC1418" s="102" t="e">
        <f>IF(L1418="základní",#REF!,0)</f>
        <v>#REF!</v>
      </c>
      <c r="BD1418" s="102">
        <f>IF(L1418="snížená",#REF!,0)</f>
        <v>0</v>
      </c>
      <c r="BE1418" s="102">
        <f>IF(L1418="zákl. přenesená",#REF!,0)</f>
        <v>0</v>
      </c>
      <c r="BF1418" s="102">
        <f>IF(L1418="sníž. přenesená",#REF!,0)</f>
        <v>0</v>
      </c>
      <c r="BG1418" s="102">
        <f>IF(L1418="nulová",#REF!,0)</f>
        <v>0</v>
      </c>
      <c r="BH1418" s="11" t="s">
        <v>80</v>
      </c>
      <c r="BI1418" s="102" t="e">
        <f>ROUND(#REF!*H1418,2)</f>
        <v>#REF!</v>
      </c>
      <c r="BJ1418" s="11" t="s">
        <v>106</v>
      </c>
      <c r="BK1418" s="101" t="s">
        <v>5468</v>
      </c>
    </row>
    <row r="1419" spans="2:63" s="1" customFormat="1" ht="24.2" customHeight="1">
      <c r="B1419" s="90"/>
      <c r="C1419" s="91" t="s">
        <v>5469</v>
      </c>
      <c r="D1419" s="91" t="s">
        <v>102</v>
      </c>
      <c r="E1419" s="92" t="s">
        <v>5470</v>
      </c>
      <c r="F1419" s="93" t="s">
        <v>5471</v>
      </c>
      <c r="G1419" s="94" t="s">
        <v>111</v>
      </c>
      <c r="H1419" s="95">
        <v>20</v>
      </c>
      <c r="I1419" s="96"/>
      <c r="J1419" s="25"/>
      <c r="K1419" s="97" t="s">
        <v>3</v>
      </c>
      <c r="L1419" s="98" t="s">
        <v>43</v>
      </c>
      <c r="N1419" s="99">
        <f>M1419*H1419</f>
        <v>0</v>
      </c>
      <c r="O1419" s="99">
        <v>0</v>
      </c>
      <c r="P1419" s="99">
        <f>O1419*H1419</f>
        <v>0</v>
      </c>
      <c r="Q1419" s="99">
        <v>0</v>
      </c>
      <c r="R1419" s="100">
        <f>Q1419*H1419</f>
        <v>0</v>
      </c>
      <c r="AP1419" s="101" t="s">
        <v>106</v>
      </c>
      <c r="AR1419" s="101" t="s">
        <v>102</v>
      </c>
      <c r="AS1419" s="101" t="s">
        <v>72</v>
      </c>
      <c r="AW1419" s="11" t="s">
        <v>107</v>
      </c>
      <c r="BC1419" s="102" t="e">
        <f>IF(L1419="základní",#REF!,0)</f>
        <v>#REF!</v>
      </c>
      <c r="BD1419" s="102">
        <f>IF(L1419="snížená",#REF!,0)</f>
        <v>0</v>
      </c>
      <c r="BE1419" s="102">
        <f>IF(L1419="zákl. přenesená",#REF!,0)</f>
        <v>0</v>
      </c>
      <c r="BF1419" s="102">
        <f>IF(L1419="sníž. přenesená",#REF!,0)</f>
        <v>0</v>
      </c>
      <c r="BG1419" s="102">
        <f>IF(L1419="nulová",#REF!,0)</f>
        <v>0</v>
      </c>
      <c r="BH1419" s="11" t="s">
        <v>80</v>
      </c>
      <c r="BI1419" s="102" t="e">
        <f>ROUND(#REF!*H1419,2)</f>
        <v>#REF!</v>
      </c>
      <c r="BJ1419" s="11" t="s">
        <v>106</v>
      </c>
      <c r="BK1419" s="101" t="s">
        <v>5472</v>
      </c>
    </row>
    <row r="1420" spans="2:63" s="1" customFormat="1" ht="24.2" customHeight="1">
      <c r="B1420" s="90"/>
      <c r="C1420" s="91" t="s">
        <v>5473</v>
      </c>
      <c r="D1420" s="91" t="s">
        <v>102</v>
      </c>
      <c r="E1420" s="92" t="s">
        <v>5474</v>
      </c>
      <c r="F1420" s="93" t="s">
        <v>5475</v>
      </c>
      <c r="G1420" s="94" t="s">
        <v>111</v>
      </c>
      <c r="H1420" s="95">
        <v>20</v>
      </c>
      <c r="I1420" s="96"/>
      <c r="J1420" s="25"/>
      <c r="K1420" s="97" t="s">
        <v>3</v>
      </c>
      <c r="L1420" s="98" t="s">
        <v>43</v>
      </c>
      <c r="N1420" s="99">
        <f>M1420*H1420</f>
        <v>0</v>
      </c>
      <c r="O1420" s="99">
        <v>0</v>
      </c>
      <c r="P1420" s="99">
        <f>O1420*H1420</f>
        <v>0</v>
      </c>
      <c r="Q1420" s="99">
        <v>0</v>
      </c>
      <c r="R1420" s="100">
        <f>Q1420*H1420</f>
        <v>0</v>
      </c>
      <c r="AP1420" s="101" t="s">
        <v>106</v>
      </c>
      <c r="AR1420" s="101" t="s">
        <v>102</v>
      </c>
      <c r="AS1420" s="101" t="s">
        <v>72</v>
      </c>
      <c r="AW1420" s="11" t="s">
        <v>107</v>
      </c>
      <c r="BC1420" s="102" t="e">
        <f>IF(L1420="základní",#REF!,0)</f>
        <v>#REF!</v>
      </c>
      <c r="BD1420" s="102">
        <f>IF(L1420="snížená",#REF!,0)</f>
        <v>0</v>
      </c>
      <c r="BE1420" s="102">
        <f>IF(L1420="zákl. přenesená",#REF!,0)</f>
        <v>0</v>
      </c>
      <c r="BF1420" s="102">
        <f>IF(L1420="sníž. přenesená",#REF!,0)</f>
        <v>0</v>
      </c>
      <c r="BG1420" s="102">
        <f>IF(L1420="nulová",#REF!,0)</f>
        <v>0</v>
      </c>
      <c r="BH1420" s="11" t="s">
        <v>80</v>
      </c>
      <c r="BI1420" s="102" t="e">
        <f>ROUND(#REF!*H1420,2)</f>
        <v>#REF!</v>
      </c>
      <c r="BJ1420" s="11" t="s">
        <v>106</v>
      </c>
      <c r="BK1420" s="101" t="s">
        <v>5476</v>
      </c>
    </row>
    <row r="1421" spans="2:63" s="1" customFormat="1" ht="24.2" customHeight="1">
      <c r="B1421" s="90"/>
      <c r="C1421" s="91" t="s">
        <v>5477</v>
      </c>
      <c r="D1421" s="91" t="s">
        <v>102</v>
      </c>
      <c r="E1421" s="92" t="s">
        <v>5478</v>
      </c>
      <c r="F1421" s="93" t="s">
        <v>5479</v>
      </c>
      <c r="G1421" s="94" t="s">
        <v>111</v>
      </c>
      <c r="H1421" s="95">
        <v>20</v>
      </c>
      <c r="I1421" s="96"/>
      <c r="J1421" s="25"/>
      <c r="K1421" s="97" t="s">
        <v>3</v>
      </c>
      <c r="L1421" s="98" t="s">
        <v>43</v>
      </c>
      <c r="N1421" s="99">
        <f>M1421*H1421</f>
        <v>0</v>
      </c>
      <c r="O1421" s="99">
        <v>0</v>
      </c>
      <c r="P1421" s="99">
        <f>O1421*H1421</f>
        <v>0</v>
      </c>
      <c r="Q1421" s="99">
        <v>0</v>
      </c>
      <c r="R1421" s="100">
        <f>Q1421*H1421</f>
        <v>0</v>
      </c>
      <c r="AP1421" s="101" t="s">
        <v>106</v>
      </c>
      <c r="AR1421" s="101" t="s">
        <v>102</v>
      </c>
      <c r="AS1421" s="101" t="s">
        <v>72</v>
      </c>
      <c r="AW1421" s="11" t="s">
        <v>107</v>
      </c>
      <c r="BC1421" s="102" t="e">
        <f>IF(L1421="základní",#REF!,0)</f>
        <v>#REF!</v>
      </c>
      <c r="BD1421" s="102">
        <f>IF(L1421="snížená",#REF!,0)</f>
        <v>0</v>
      </c>
      <c r="BE1421" s="102">
        <f>IF(L1421="zákl. přenesená",#REF!,0)</f>
        <v>0</v>
      </c>
      <c r="BF1421" s="102">
        <f>IF(L1421="sníž. přenesená",#REF!,0)</f>
        <v>0</v>
      </c>
      <c r="BG1421" s="102">
        <f>IF(L1421="nulová",#REF!,0)</f>
        <v>0</v>
      </c>
      <c r="BH1421" s="11" t="s">
        <v>80</v>
      </c>
      <c r="BI1421" s="102" t="e">
        <f>ROUND(#REF!*H1421,2)</f>
        <v>#REF!</v>
      </c>
      <c r="BJ1421" s="11" t="s">
        <v>106</v>
      </c>
      <c r="BK1421" s="101" t="s">
        <v>5480</v>
      </c>
    </row>
    <row r="1422" spans="2:63" s="1" customFormat="1" ht="24.2" customHeight="1">
      <c r="B1422" s="90"/>
      <c r="C1422" s="91" t="s">
        <v>5481</v>
      </c>
      <c r="D1422" s="91" t="s">
        <v>102</v>
      </c>
      <c r="E1422" s="92" t="s">
        <v>5482</v>
      </c>
      <c r="F1422" s="93" t="s">
        <v>5483</v>
      </c>
      <c r="G1422" s="94" t="s">
        <v>111</v>
      </c>
      <c r="H1422" s="95">
        <v>20</v>
      </c>
      <c r="I1422" s="96"/>
      <c r="J1422" s="25"/>
      <c r="K1422" s="97" t="s">
        <v>3</v>
      </c>
      <c r="L1422" s="98" t="s">
        <v>43</v>
      </c>
      <c r="N1422" s="99">
        <f>M1422*H1422</f>
        <v>0</v>
      </c>
      <c r="O1422" s="99">
        <v>0</v>
      </c>
      <c r="P1422" s="99">
        <f>O1422*H1422</f>
        <v>0</v>
      </c>
      <c r="Q1422" s="99">
        <v>0</v>
      </c>
      <c r="R1422" s="100">
        <f>Q1422*H1422</f>
        <v>0</v>
      </c>
      <c r="AP1422" s="101" t="s">
        <v>106</v>
      </c>
      <c r="AR1422" s="101" t="s">
        <v>102</v>
      </c>
      <c r="AS1422" s="101" t="s">
        <v>72</v>
      </c>
      <c r="AW1422" s="11" t="s">
        <v>107</v>
      </c>
      <c r="BC1422" s="102" t="e">
        <f>IF(L1422="základní",#REF!,0)</f>
        <v>#REF!</v>
      </c>
      <c r="BD1422" s="102">
        <f>IF(L1422="snížená",#REF!,0)</f>
        <v>0</v>
      </c>
      <c r="BE1422" s="102">
        <f>IF(L1422="zákl. přenesená",#REF!,0)</f>
        <v>0</v>
      </c>
      <c r="BF1422" s="102">
        <f>IF(L1422="sníž. přenesená",#REF!,0)</f>
        <v>0</v>
      </c>
      <c r="BG1422" s="102">
        <f>IF(L1422="nulová",#REF!,0)</f>
        <v>0</v>
      </c>
      <c r="BH1422" s="11" t="s">
        <v>80</v>
      </c>
      <c r="BI1422" s="102" t="e">
        <f>ROUND(#REF!*H1422,2)</f>
        <v>#REF!</v>
      </c>
      <c r="BJ1422" s="11" t="s">
        <v>106</v>
      </c>
      <c r="BK1422" s="101" t="s">
        <v>5484</v>
      </c>
    </row>
    <row r="1423" spans="2:63" s="1" customFormat="1" ht="24.2" customHeight="1">
      <c r="B1423" s="90"/>
      <c r="C1423" s="91" t="s">
        <v>5485</v>
      </c>
      <c r="D1423" s="91" t="s">
        <v>102</v>
      </c>
      <c r="E1423" s="92" t="s">
        <v>5486</v>
      </c>
      <c r="F1423" s="93" t="s">
        <v>5487</v>
      </c>
      <c r="G1423" s="94" t="s">
        <v>111</v>
      </c>
      <c r="H1423" s="95">
        <v>20</v>
      </c>
      <c r="I1423" s="96"/>
      <c r="J1423" s="25"/>
      <c r="K1423" s="97" t="s">
        <v>3</v>
      </c>
      <c r="L1423" s="98" t="s">
        <v>43</v>
      </c>
      <c r="N1423" s="99">
        <f>M1423*H1423</f>
        <v>0</v>
      </c>
      <c r="O1423" s="99">
        <v>0</v>
      </c>
      <c r="P1423" s="99">
        <f>O1423*H1423</f>
        <v>0</v>
      </c>
      <c r="Q1423" s="99">
        <v>0</v>
      </c>
      <c r="R1423" s="100">
        <f>Q1423*H1423</f>
        <v>0</v>
      </c>
      <c r="AP1423" s="101" t="s">
        <v>106</v>
      </c>
      <c r="AR1423" s="101" t="s">
        <v>102</v>
      </c>
      <c r="AS1423" s="101" t="s">
        <v>72</v>
      </c>
      <c r="AW1423" s="11" t="s">
        <v>107</v>
      </c>
      <c r="BC1423" s="102" t="e">
        <f>IF(L1423="základní",#REF!,0)</f>
        <v>#REF!</v>
      </c>
      <c r="BD1423" s="102">
        <f>IF(L1423="snížená",#REF!,0)</f>
        <v>0</v>
      </c>
      <c r="BE1423" s="102">
        <f>IF(L1423="zákl. přenesená",#REF!,0)</f>
        <v>0</v>
      </c>
      <c r="BF1423" s="102">
        <f>IF(L1423="sníž. přenesená",#REF!,0)</f>
        <v>0</v>
      </c>
      <c r="BG1423" s="102">
        <f>IF(L1423="nulová",#REF!,0)</f>
        <v>0</v>
      </c>
      <c r="BH1423" s="11" t="s">
        <v>80</v>
      </c>
      <c r="BI1423" s="102" t="e">
        <f>ROUND(#REF!*H1423,2)</f>
        <v>#REF!</v>
      </c>
      <c r="BJ1423" s="11" t="s">
        <v>106</v>
      </c>
      <c r="BK1423" s="101" t="s">
        <v>5488</v>
      </c>
    </row>
    <row r="1424" spans="2:63" s="1" customFormat="1" ht="24.2" customHeight="1">
      <c r="B1424" s="90"/>
      <c r="C1424" s="91" t="s">
        <v>5489</v>
      </c>
      <c r="D1424" s="91" t="s">
        <v>102</v>
      </c>
      <c r="E1424" s="92" t="s">
        <v>5490</v>
      </c>
      <c r="F1424" s="93" t="s">
        <v>5491</v>
      </c>
      <c r="G1424" s="94" t="s">
        <v>111</v>
      </c>
      <c r="H1424" s="95">
        <v>20</v>
      </c>
      <c r="I1424" s="96"/>
      <c r="J1424" s="25"/>
      <c r="K1424" s="97" t="s">
        <v>3</v>
      </c>
      <c r="L1424" s="98" t="s">
        <v>43</v>
      </c>
      <c r="N1424" s="99">
        <f>M1424*H1424</f>
        <v>0</v>
      </c>
      <c r="O1424" s="99">
        <v>0</v>
      </c>
      <c r="P1424" s="99">
        <f>O1424*H1424</f>
        <v>0</v>
      </c>
      <c r="Q1424" s="99">
        <v>0</v>
      </c>
      <c r="R1424" s="100">
        <f>Q1424*H1424</f>
        <v>0</v>
      </c>
      <c r="AP1424" s="101" t="s">
        <v>106</v>
      </c>
      <c r="AR1424" s="101" t="s">
        <v>102</v>
      </c>
      <c r="AS1424" s="101" t="s">
        <v>72</v>
      </c>
      <c r="AW1424" s="11" t="s">
        <v>107</v>
      </c>
      <c r="BC1424" s="102" t="e">
        <f>IF(L1424="základní",#REF!,0)</f>
        <v>#REF!</v>
      </c>
      <c r="BD1424" s="102">
        <f>IF(L1424="snížená",#REF!,0)</f>
        <v>0</v>
      </c>
      <c r="BE1424" s="102">
        <f>IF(L1424="zákl. přenesená",#REF!,0)</f>
        <v>0</v>
      </c>
      <c r="BF1424" s="102">
        <f>IF(L1424="sníž. přenesená",#REF!,0)</f>
        <v>0</v>
      </c>
      <c r="BG1424" s="102">
        <f>IF(L1424="nulová",#REF!,0)</f>
        <v>0</v>
      </c>
      <c r="BH1424" s="11" t="s">
        <v>80</v>
      </c>
      <c r="BI1424" s="102" t="e">
        <f>ROUND(#REF!*H1424,2)</f>
        <v>#REF!</v>
      </c>
      <c r="BJ1424" s="11" t="s">
        <v>106</v>
      </c>
      <c r="BK1424" s="101" t="s">
        <v>5492</v>
      </c>
    </row>
    <row r="1425" spans="2:63" s="1" customFormat="1" ht="24.2" customHeight="1">
      <c r="B1425" s="90"/>
      <c r="C1425" s="91" t="s">
        <v>5493</v>
      </c>
      <c r="D1425" s="91" t="s">
        <v>102</v>
      </c>
      <c r="E1425" s="92" t="s">
        <v>5494</v>
      </c>
      <c r="F1425" s="93" t="s">
        <v>5495</v>
      </c>
      <c r="G1425" s="94" t="s">
        <v>111</v>
      </c>
      <c r="H1425" s="95">
        <v>20</v>
      </c>
      <c r="I1425" s="96"/>
      <c r="J1425" s="25"/>
      <c r="K1425" s="97" t="s">
        <v>3</v>
      </c>
      <c r="L1425" s="98" t="s">
        <v>43</v>
      </c>
      <c r="N1425" s="99">
        <f>M1425*H1425</f>
        <v>0</v>
      </c>
      <c r="O1425" s="99">
        <v>0</v>
      </c>
      <c r="P1425" s="99">
        <f>O1425*H1425</f>
        <v>0</v>
      </c>
      <c r="Q1425" s="99">
        <v>0</v>
      </c>
      <c r="R1425" s="100">
        <f>Q1425*H1425</f>
        <v>0</v>
      </c>
      <c r="AP1425" s="101" t="s">
        <v>106</v>
      </c>
      <c r="AR1425" s="101" t="s">
        <v>102</v>
      </c>
      <c r="AS1425" s="101" t="s">
        <v>72</v>
      </c>
      <c r="AW1425" s="11" t="s">
        <v>107</v>
      </c>
      <c r="BC1425" s="102" t="e">
        <f>IF(L1425="základní",#REF!,0)</f>
        <v>#REF!</v>
      </c>
      <c r="BD1425" s="102">
        <f>IF(L1425="snížená",#REF!,0)</f>
        <v>0</v>
      </c>
      <c r="BE1425" s="102">
        <f>IF(L1425="zákl. přenesená",#REF!,0)</f>
        <v>0</v>
      </c>
      <c r="BF1425" s="102">
        <f>IF(L1425="sníž. přenesená",#REF!,0)</f>
        <v>0</v>
      </c>
      <c r="BG1425" s="102">
        <f>IF(L1425="nulová",#REF!,0)</f>
        <v>0</v>
      </c>
      <c r="BH1425" s="11" t="s">
        <v>80</v>
      </c>
      <c r="BI1425" s="102" t="e">
        <f>ROUND(#REF!*H1425,2)</f>
        <v>#REF!</v>
      </c>
      <c r="BJ1425" s="11" t="s">
        <v>106</v>
      </c>
      <c r="BK1425" s="101" t="s">
        <v>5496</v>
      </c>
    </row>
    <row r="1426" spans="2:63" s="1" customFormat="1" ht="24.2" customHeight="1">
      <c r="B1426" s="90"/>
      <c r="C1426" s="91" t="s">
        <v>5497</v>
      </c>
      <c r="D1426" s="91" t="s">
        <v>102</v>
      </c>
      <c r="E1426" s="92" t="s">
        <v>5498</v>
      </c>
      <c r="F1426" s="93" t="s">
        <v>5499</v>
      </c>
      <c r="G1426" s="94" t="s">
        <v>111</v>
      </c>
      <c r="H1426" s="95">
        <v>20</v>
      </c>
      <c r="I1426" s="96"/>
      <c r="J1426" s="25"/>
      <c r="K1426" s="97" t="s">
        <v>3</v>
      </c>
      <c r="L1426" s="98" t="s">
        <v>43</v>
      </c>
      <c r="N1426" s="99">
        <f>M1426*H1426</f>
        <v>0</v>
      </c>
      <c r="O1426" s="99">
        <v>0</v>
      </c>
      <c r="P1426" s="99">
        <f>O1426*H1426</f>
        <v>0</v>
      </c>
      <c r="Q1426" s="99">
        <v>0</v>
      </c>
      <c r="R1426" s="100">
        <f>Q1426*H1426</f>
        <v>0</v>
      </c>
      <c r="AP1426" s="101" t="s">
        <v>106</v>
      </c>
      <c r="AR1426" s="101" t="s">
        <v>102</v>
      </c>
      <c r="AS1426" s="101" t="s">
        <v>72</v>
      </c>
      <c r="AW1426" s="11" t="s">
        <v>107</v>
      </c>
      <c r="BC1426" s="102" t="e">
        <f>IF(L1426="základní",#REF!,0)</f>
        <v>#REF!</v>
      </c>
      <c r="BD1426" s="102">
        <f>IF(L1426="snížená",#REF!,0)</f>
        <v>0</v>
      </c>
      <c r="BE1426" s="102">
        <f>IF(L1426="zákl. přenesená",#REF!,0)</f>
        <v>0</v>
      </c>
      <c r="BF1426" s="102">
        <f>IF(L1426="sníž. přenesená",#REF!,0)</f>
        <v>0</v>
      </c>
      <c r="BG1426" s="102">
        <f>IF(L1426="nulová",#REF!,0)</f>
        <v>0</v>
      </c>
      <c r="BH1426" s="11" t="s">
        <v>80</v>
      </c>
      <c r="BI1426" s="102" t="e">
        <f>ROUND(#REF!*H1426,2)</f>
        <v>#REF!</v>
      </c>
      <c r="BJ1426" s="11" t="s">
        <v>106</v>
      </c>
      <c r="BK1426" s="101" t="s">
        <v>5500</v>
      </c>
    </row>
    <row r="1427" spans="2:63" s="1" customFormat="1" ht="24.2" customHeight="1">
      <c r="B1427" s="90"/>
      <c r="C1427" s="91" t="s">
        <v>5501</v>
      </c>
      <c r="D1427" s="91" t="s">
        <v>102</v>
      </c>
      <c r="E1427" s="92" t="s">
        <v>5502</v>
      </c>
      <c r="F1427" s="93" t="s">
        <v>5503</v>
      </c>
      <c r="G1427" s="94" t="s">
        <v>148</v>
      </c>
      <c r="H1427" s="95">
        <v>20</v>
      </c>
      <c r="I1427" s="96"/>
      <c r="J1427" s="25"/>
      <c r="K1427" s="97" t="s">
        <v>3</v>
      </c>
      <c r="L1427" s="98" t="s">
        <v>43</v>
      </c>
      <c r="N1427" s="99">
        <f>M1427*H1427</f>
        <v>0</v>
      </c>
      <c r="O1427" s="99">
        <v>0</v>
      </c>
      <c r="P1427" s="99">
        <f>O1427*H1427</f>
        <v>0</v>
      </c>
      <c r="Q1427" s="99">
        <v>0</v>
      </c>
      <c r="R1427" s="100">
        <f>Q1427*H1427</f>
        <v>0</v>
      </c>
      <c r="AP1427" s="101" t="s">
        <v>106</v>
      </c>
      <c r="AR1427" s="101" t="s">
        <v>102</v>
      </c>
      <c r="AS1427" s="101" t="s">
        <v>72</v>
      </c>
      <c r="AW1427" s="11" t="s">
        <v>107</v>
      </c>
      <c r="BC1427" s="102" t="e">
        <f>IF(L1427="základní",#REF!,0)</f>
        <v>#REF!</v>
      </c>
      <c r="BD1427" s="102">
        <f>IF(L1427="snížená",#REF!,0)</f>
        <v>0</v>
      </c>
      <c r="BE1427" s="102">
        <f>IF(L1427="zákl. přenesená",#REF!,0)</f>
        <v>0</v>
      </c>
      <c r="BF1427" s="102">
        <f>IF(L1427="sníž. přenesená",#REF!,0)</f>
        <v>0</v>
      </c>
      <c r="BG1427" s="102">
        <f>IF(L1427="nulová",#REF!,0)</f>
        <v>0</v>
      </c>
      <c r="BH1427" s="11" t="s">
        <v>80</v>
      </c>
      <c r="BI1427" s="102" t="e">
        <f>ROUND(#REF!*H1427,2)</f>
        <v>#REF!</v>
      </c>
      <c r="BJ1427" s="11" t="s">
        <v>106</v>
      </c>
      <c r="BK1427" s="101" t="s">
        <v>5504</v>
      </c>
    </row>
    <row r="1428" spans="2:63" s="1" customFormat="1" ht="24.2" customHeight="1">
      <c r="B1428" s="90"/>
      <c r="C1428" s="91" t="s">
        <v>5505</v>
      </c>
      <c r="D1428" s="91" t="s">
        <v>102</v>
      </c>
      <c r="E1428" s="92" t="s">
        <v>5506</v>
      </c>
      <c r="F1428" s="93" t="s">
        <v>5507</v>
      </c>
      <c r="G1428" s="94" t="s">
        <v>148</v>
      </c>
      <c r="H1428" s="95">
        <v>20</v>
      </c>
      <c r="I1428" s="96"/>
      <c r="J1428" s="25"/>
      <c r="K1428" s="97" t="s">
        <v>3</v>
      </c>
      <c r="L1428" s="98" t="s">
        <v>43</v>
      </c>
      <c r="N1428" s="99">
        <f>M1428*H1428</f>
        <v>0</v>
      </c>
      <c r="O1428" s="99">
        <v>0</v>
      </c>
      <c r="P1428" s="99">
        <f>O1428*H1428</f>
        <v>0</v>
      </c>
      <c r="Q1428" s="99">
        <v>0</v>
      </c>
      <c r="R1428" s="100">
        <f>Q1428*H1428</f>
        <v>0</v>
      </c>
      <c r="AP1428" s="101" t="s">
        <v>106</v>
      </c>
      <c r="AR1428" s="101" t="s">
        <v>102</v>
      </c>
      <c r="AS1428" s="101" t="s">
        <v>72</v>
      </c>
      <c r="AW1428" s="11" t="s">
        <v>107</v>
      </c>
      <c r="BC1428" s="102" t="e">
        <f>IF(L1428="základní",#REF!,0)</f>
        <v>#REF!</v>
      </c>
      <c r="BD1428" s="102">
        <f>IF(L1428="snížená",#REF!,0)</f>
        <v>0</v>
      </c>
      <c r="BE1428" s="102">
        <f>IF(L1428="zákl. přenesená",#REF!,0)</f>
        <v>0</v>
      </c>
      <c r="BF1428" s="102">
        <f>IF(L1428="sníž. přenesená",#REF!,0)</f>
        <v>0</v>
      </c>
      <c r="BG1428" s="102">
        <f>IF(L1428="nulová",#REF!,0)</f>
        <v>0</v>
      </c>
      <c r="BH1428" s="11" t="s">
        <v>80</v>
      </c>
      <c r="BI1428" s="102" t="e">
        <f>ROUND(#REF!*H1428,2)</f>
        <v>#REF!</v>
      </c>
      <c r="BJ1428" s="11" t="s">
        <v>106</v>
      </c>
      <c r="BK1428" s="101" t="s">
        <v>5508</v>
      </c>
    </row>
    <row r="1429" spans="2:63" s="1" customFormat="1" ht="24.2" customHeight="1">
      <c r="B1429" s="90"/>
      <c r="C1429" s="91" t="s">
        <v>5509</v>
      </c>
      <c r="D1429" s="91" t="s">
        <v>102</v>
      </c>
      <c r="E1429" s="92" t="s">
        <v>5510</v>
      </c>
      <c r="F1429" s="93" t="s">
        <v>5511</v>
      </c>
      <c r="G1429" s="94" t="s">
        <v>148</v>
      </c>
      <c r="H1429" s="95">
        <v>20</v>
      </c>
      <c r="I1429" s="96"/>
      <c r="J1429" s="25"/>
      <c r="K1429" s="97" t="s">
        <v>3</v>
      </c>
      <c r="L1429" s="98" t="s">
        <v>43</v>
      </c>
      <c r="N1429" s="99">
        <f>M1429*H1429</f>
        <v>0</v>
      </c>
      <c r="O1429" s="99">
        <v>0</v>
      </c>
      <c r="P1429" s="99">
        <f>O1429*H1429</f>
        <v>0</v>
      </c>
      <c r="Q1429" s="99">
        <v>0</v>
      </c>
      <c r="R1429" s="100">
        <f>Q1429*H1429</f>
        <v>0</v>
      </c>
      <c r="AP1429" s="101" t="s">
        <v>106</v>
      </c>
      <c r="AR1429" s="101" t="s">
        <v>102</v>
      </c>
      <c r="AS1429" s="101" t="s">
        <v>72</v>
      </c>
      <c r="AW1429" s="11" t="s">
        <v>107</v>
      </c>
      <c r="BC1429" s="102" t="e">
        <f>IF(L1429="základní",#REF!,0)</f>
        <v>#REF!</v>
      </c>
      <c r="BD1429" s="102">
        <f>IF(L1429="snížená",#REF!,0)</f>
        <v>0</v>
      </c>
      <c r="BE1429" s="102">
        <f>IF(L1429="zákl. přenesená",#REF!,0)</f>
        <v>0</v>
      </c>
      <c r="BF1429" s="102">
        <f>IF(L1429="sníž. přenesená",#REF!,0)</f>
        <v>0</v>
      </c>
      <c r="BG1429" s="102">
        <f>IF(L1429="nulová",#REF!,0)</f>
        <v>0</v>
      </c>
      <c r="BH1429" s="11" t="s">
        <v>80</v>
      </c>
      <c r="BI1429" s="102" t="e">
        <f>ROUND(#REF!*H1429,2)</f>
        <v>#REF!</v>
      </c>
      <c r="BJ1429" s="11" t="s">
        <v>106</v>
      </c>
      <c r="BK1429" s="101" t="s">
        <v>5512</v>
      </c>
    </row>
    <row r="1430" spans="2:63" s="1" customFormat="1" ht="33" customHeight="1">
      <c r="B1430" s="90"/>
      <c r="C1430" s="91" t="s">
        <v>5513</v>
      </c>
      <c r="D1430" s="91" t="s">
        <v>102</v>
      </c>
      <c r="E1430" s="92" t="s">
        <v>5514</v>
      </c>
      <c r="F1430" s="93" t="s">
        <v>5515</v>
      </c>
      <c r="G1430" s="94" t="s">
        <v>148</v>
      </c>
      <c r="H1430" s="95">
        <v>20</v>
      </c>
      <c r="I1430" s="96"/>
      <c r="J1430" s="25"/>
      <c r="K1430" s="97" t="s">
        <v>3</v>
      </c>
      <c r="L1430" s="98" t="s">
        <v>43</v>
      </c>
      <c r="N1430" s="99">
        <f>M1430*H1430</f>
        <v>0</v>
      </c>
      <c r="O1430" s="99">
        <v>0</v>
      </c>
      <c r="P1430" s="99">
        <f>O1430*H1430</f>
        <v>0</v>
      </c>
      <c r="Q1430" s="99">
        <v>0</v>
      </c>
      <c r="R1430" s="100">
        <f>Q1430*H1430</f>
        <v>0</v>
      </c>
      <c r="AP1430" s="101" t="s">
        <v>106</v>
      </c>
      <c r="AR1430" s="101" t="s">
        <v>102</v>
      </c>
      <c r="AS1430" s="101" t="s">
        <v>72</v>
      </c>
      <c r="AW1430" s="11" t="s">
        <v>107</v>
      </c>
      <c r="BC1430" s="102" t="e">
        <f>IF(L1430="základní",#REF!,0)</f>
        <v>#REF!</v>
      </c>
      <c r="BD1430" s="102">
        <f>IF(L1430="snížená",#REF!,0)</f>
        <v>0</v>
      </c>
      <c r="BE1430" s="102">
        <f>IF(L1430="zákl. přenesená",#REF!,0)</f>
        <v>0</v>
      </c>
      <c r="BF1430" s="102">
        <f>IF(L1430="sníž. přenesená",#REF!,0)</f>
        <v>0</v>
      </c>
      <c r="BG1430" s="102">
        <f>IF(L1430="nulová",#REF!,0)</f>
        <v>0</v>
      </c>
      <c r="BH1430" s="11" t="s">
        <v>80</v>
      </c>
      <c r="BI1430" s="102" t="e">
        <f>ROUND(#REF!*H1430,2)</f>
        <v>#REF!</v>
      </c>
      <c r="BJ1430" s="11" t="s">
        <v>106</v>
      </c>
      <c r="BK1430" s="101" t="s">
        <v>5516</v>
      </c>
    </row>
    <row r="1431" spans="2:63" s="1" customFormat="1" ht="24.2" customHeight="1">
      <c r="B1431" s="90"/>
      <c r="C1431" s="91" t="s">
        <v>5517</v>
      </c>
      <c r="D1431" s="91" t="s">
        <v>102</v>
      </c>
      <c r="E1431" s="92" t="s">
        <v>5518</v>
      </c>
      <c r="F1431" s="93" t="s">
        <v>5519</v>
      </c>
      <c r="G1431" s="94" t="s">
        <v>148</v>
      </c>
      <c r="H1431" s="95">
        <v>20</v>
      </c>
      <c r="I1431" s="96"/>
      <c r="J1431" s="25"/>
      <c r="K1431" s="97" t="s">
        <v>3</v>
      </c>
      <c r="L1431" s="98" t="s">
        <v>43</v>
      </c>
      <c r="N1431" s="99">
        <f>M1431*H1431</f>
        <v>0</v>
      </c>
      <c r="O1431" s="99">
        <v>0</v>
      </c>
      <c r="P1431" s="99">
        <f>O1431*H1431</f>
        <v>0</v>
      </c>
      <c r="Q1431" s="99">
        <v>0</v>
      </c>
      <c r="R1431" s="100">
        <f>Q1431*H1431</f>
        <v>0</v>
      </c>
      <c r="AP1431" s="101" t="s">
        <v>106</v>
      </c>
      <c r="AR1431" s="101" t="s">
        <v>102</v>
      </c>
      <c r="AS1431" s="101" t="s">
        <v>72</v>
      </c>
      <c r="AW1431" s="11" t="s">
        <v>107</v>
      </c>
      <c r="BC1431" s="102" t="e">
        <f>IF(L1431="základní",#REF!,0)</f>
        <v>#REF!</v>
      </c>
      <c r="BD1431" s="102">
        <f>IF(L1431="snížená",#REF!,0)</f>
        <v>0</v>
      </c>
      <c r="BE1431" s="102">
        <f>IF(L1431="zákl. přenesená",#REF!,0)</f>
        <v>0</v>
      </c>
      <c r="BF1431" s="102">
        <f>IF(L1431="sníž. přenesená",#REF!,0)</f>
        <v>0</v>
      </c>
      <c r="BG1431" s="102">
        <f>IF(L1431="nulová",#REF!,0)</f>
        <v>0</v>
      </c>
      <c r="BH1431" s="11" t="s">
        <v>80</v>
      </c>
      <c r="BI1431" s="102" t="e">
        <f>ROUND(#REF!*H1431,2)</f>
        <v>#REF!</v>
      </c>
      <c r="BJ1431" s="11" t="s">
        <v>106</v>
      </c>
      <c r="BK1431" s="101" t="s">
        <v>5520</v>
      </c>
    </row>
    <row r="1432" spans="2:63" s="1" customFormat="1" ht="33" customHeight="1">
      <c r="B1432" s="90"/>
      <c r="C1432" s="91" t="s">
        <v>5521</v>
      </c>
      <c r="D1432" s="91" t="s">
        <v>102</v>
      </c>
      <c r="E1432" s="92" t="s">
        <v>5522</v>
      </c>
      <c r="F1432" s="93" t="s">
        <v>5523</v>
      </c>
      <c r="G1432" s="94" t="s">
        <v>148</v>
      </c>
      <c r="H1432" s="95">
        <v>20</v>
      </c>
      <c r="I1432" s="96"/>
      <c r="J1432" s="25"/>
      <c r="K1432" s="97" t="s">
        <v>3</v>
      </c>
      <c r="L1432" s="98" t="s">
        <v>43</v>
      </c>
      <c r="N1432" s="99">
        <f>M1432*H1432</f>
        <v>0</v>
      </c>
      <c r="O1432" s="99">
        <v>0</v>
      </c>
      <c r="P1432" s="99">
        <f>O1432*H1432</f>
        <v>0</v>
      </c>
      <c r="Q1432" s="99">
        <v>0</v>
      </c>
      <c r="R1432" s="100">
        <f>Q1432*H1432</f>
        <v>0</v>
      </c>
      <c r="AP1432" s="101" t="s">
        <v>106</v>
      </c>
      <c r="AR1432" s="101" t="s">
        <v>102</v>
      </c>
      <c r="AS1432" s="101" t="s">
        <v>72</v>
      </c>
      <c r="AW1432" s="11" t="s">
        <v>107</v>
      </c>
      <c r="BC1432" s="102" t="e">
        <f>IF(L1432="základní",#REF!,0)</f>
        <v>#REF!</v>
      </c>
      <c r="BD1432" s="102">
        <f>IF(L1432="snížená",#REF!,0)</f>
        <v>0</v>
      </c>
      <c r="BE1432" s="102">
        <f>IF(L1432="zákl. přenesená",#REF!,0)</f>
        <v>0</v>
      </c>
      <c r="BF1432" s="102">
        <f>IF(L1432="sníž. přenesená",#REF!,0)</f>
        <v>0</v>
      </c>
      <c r="BG1432" s="102">
        <f>IF(L1432="nulová",#REF!,0)</f>
        <v>0</v>
      </c>
      <c r="BH1432" s="11" t="s">
        <v>80</v>
      </c>
      <c r="BI1432" s="102" t="e">
        <f>ROUND(#REF!*H1432,2)</f>
        <v>#REF!</v>
      </c>
      <c r="BJ1432" s="11" t="s">
        <v>106</v>
      </c>
      <c r="BK1432" s="101" t="s">
        <v>5524</v>
      </c>
    </row>
    <row r="1433" spans="2:63" s="1" customFormat="1" ht="33" customHeight="1">
      <c r="B1433" s="90"/>
      <c r="C1433" s="91" t="s">
        <v>5525</v>
      </c>
      <c r="D1433" s="91" t="s">
        <v>102</v>
      </c>
      <c r="E1433" s="92" t="s">
        <v>5526</v>
      </c>
      <c r="F1433" s="93" t="s">
        <v>5527</v>
      </c>
      <c r="G1433" s="94" t="s">
        <v>148</v>
      </c>
      <c r="H1433" s="95">
        <v>10</v>
      </c>
      <c r="I1433" s="96"/>
      <c r="J1433" s="25"/>
      <c r="K1433" s="97" t="s">
        <v>3</v>
      </c>
      <c r="L1433" s="98" t="s">
        <v>43</v>
      </c>
      <c r="N1433" s="99">
        <f>M1433*H1433</f>
        <v>0</v>
      </c>
      <c r="O1433" s="99">
        <v>0</v>
      </c>
      <c r="P1433" s="99">
        <f>O1433*H1433</f>
        <v>0</v>
      </c>
      <c r="Q1433" s="99">
        <v>0</v>
      </c>
      <c r="R1433" s="100">
        <f>Q1433*H1433</f>
        <v>0</v>
      </c>
      <c r="AP1433" s="101" t="s">
        <v>106</v>
      </c>
      <c r="AR1433" s="101" t="s">
        <v>102</v>
      </c>
      <c r="AS1433" s="101" t="s">
        <v>72</v>
      </c>
      <c r="AW1433" s="11" t="s">
        <v>107</v>
      </c>
      <c r="BC1433" s="102" t="e">
        <f>IF(L1433="základní",#REF!,0)</f>
        <v>#REF!</v>
      </c>
      <c r="BD1433" s="102">
        <f>IF(L1433="snížená",#REF!,0)</f>
        <v>0</v>
      </c>
      <c r="BE1433" s="102">
        <f>IF(L1433="zákl. přenesená",#REF!,0)</f>
        <v>0</v>
      </c>
      <c r="BF1433" s="102">
        <f>IF(L1433="sníž. přenesená",#REF!,0)</f>
        <v>0</v>
      </c>
      <c r="BG1433" s="102">
        <f>IF(L1433="nulová",#REF!,0)</f>
        <v>0</v>
      </c>
      <c r="BH1433" s="11" t="s">
        <v>80</v>
      </c>
      <c r="BI1433" s="102" t="e">
        <f>ROUND(#REF!*H1433,2)</f>
        <v>#REF!</v>
      </c>
      <c r="BJ1433" s="11" t="s">
        <v>106</v>
      </c>
      <c r="BK1433" s="101" t="s">
        <v>5528</v>
      </c>
    </row>
    <row r="1434" spans="2:63" s="1" customFormat="1" ht="33" customHeight="1">
      <c r="B1434" s="90"/>
      <c r="C1434" s="91" t="s">
        <v>5529</v>
      </c>
      <c r="D1434" s="91" t="s">
        <v>102</v>
      </c>
      <c r="E1434" s="92" t="s">
        <v>5530</v>
      </c>
      <c r="F1434" s="93" t="s">
        <v>5531</v>
      </c>
      <c r="G1434" s="94" t="s">
        <v>148</v>
      </c>
      <c r="H1434" s="95">
        <v>10</v>
      </c>
      <c r="I1434" s="96"/>
      <c r="J1434" s="25"/>
      <c r="K1434" s="97" t="s">
        <v>3</v>
      </c>
      <c r="L1434" s="98" t="s">
        <v>43</v>
      </c>
      <c r="N1434" s="99">
        <f>M1434*H1434</f>
        <v>0</v>
      </c>
      <c r="O1434" s="99">
        <v>0</v>
      </c>
      <c r="P1434" s="99">
        <f>O1434*H1434</f>
        <v>0</v>
      </c>
      <c r="Q1434" s="99">
        <v>0</v>
      </c>
      <c r="R1434" s="100">
        <f>Q1434*H1434</f>
        <v>0</v>
      </c>
      <c r="AP1434" s="101" t="s">
        <v>106</v>
      </c>
      <c r="AR1434" s="101" t="s">
        <v>102</v>
      </c>
      <c r="AS1434" s="101" t="s">
        <v>72</v>
      </c>
      <c r="AW1434" s="11" t="s">
        <v>107</v>
      </c>
      <c r="BC1434" s="102" t="e">
        <f>IF(L1434="základní",#REF!,0)</f>
        <v>#REF!</v>
      </c>
      <c r="BD1434" s="102">
        <f>IF(L1434="snížená",#REF!,0)</f>
        <v>0</v>
      </c>
      <c r="BE1434" s="102">
        <f>IF(L1434="zákl. přenesená",#REF!,0)</f>
        <v>0</v>
      </c>
      <c r="BF1434" s="102">
        <f>IF(L1434="sníž. přenesená",#REF!,0)</f>
        <v>0</v>
      </c>
      <c r="BG1434" s="102">
        <f>IF(L1434="nulová",#REF!,0)</f>
        <v>0</v>
      </c>
      <c r="BH1434" s="11" t="s">
        <v>80</v>
      </c>
      <c r="BI1434" s="102" t="e">
        <f>ROUND(#REF!*H1434,2)</f>
        <v>#REF!</v>
      </c>
      <c r="BJ1434" s="11" t="s">
        <v>106</v>
      </c>
      <c r="BK1434" s="101" t="s">
        <v>5532</v>
      </c>
    </row>
    <row r="1435" spans="2:63" s="1" customFormat="1" ht="33" customHeight="1">
      <c r="B1435" s="90"/>
      <c r="C1435" s="91" t="s">
        <v>5533</v>
      </c>
      <c r="D1435" s="91" t="s">
        <v>102</v>
      </c>
      <c r="E1435" s="92" t="s">
        <v>5534</v>
      </c>
      <c r="F1435" s="93" t="s">
        <v>5535</v>
      </c>
      <c r="G1435" s="94" t="s">
        <v>148</v>
      </c>
      <c r="H1435" s="95">
        <v>10</v>
      </c>
      <c r="I1435" s="96"/>
      <c r="J1435" s="25"/>
      <c r="K1435" s="97" t="s">
        <v>3</v>
      </c>
      <c r="L1435" s="98" t="s">
        <v>43</v>
      </c>
      <c r="N1435" s="99">
        <f>M1435*H1435</f>
        <v>0</v>
      </c>
      <c r="O1435" s="99">
        <v>0</v>
      </c>
      <c r="P1435" s="99">
        <f>O1435*H1435</f>
        <v>0</v>
      </c>
      <c r="Q1435" s="99">
        <v>0</v>
      </c>
      <c r="R1435" s="100">
        <f>Q1435*H1435</f>
        <v>0</v>
      </c>
      <c r="AP1435" s="101" t="s">
        <v>106</v>
      </c>
      <c r="AR1435" s="101" t="s">
        <v>102</v>
      </c>
      <c r="AS1435" s="101" t="s">
        <v>72</v>
      </c>
      <c r="AW1435" s="11" t="s">
        <v>107</v>
      </c>
      <c r="BC1435" s="102" t="e">
        <f>IF(L1435="základní",#REF!,0)</f>
        <v>#REF!</v>
      </c>
      <c r="BD1435" s="102">
        <f>IF(L1435="snížená",#REF!,0)</f>
        <v>0</v>
      </c>
      <c r="BE1435" s="102">
        <f>IF(L1435="zákl. přenesená",#REF!,0)</f>
        <v>0</v>
      </c>
      <c r="BF1435" s="102">
        <f>IF(L1435="sníž. přenesená",#REF!,0)</f>
        <v>0</v>
      </c>
      <c r="BG1435" s="102">
        <f>IF(L1435="nulová",#REF!,0)</f>
        <v>0</v>
      </c>
      <c r="BH1435" s="11" t="s">
        <v>80</v>
      </c>
      <c r="BI1435" s="102" t="e">
        <f>ROUND(#REF!*H1435,2)</f>
        <v>#REF!</v>
      </c>
      <c r="BJ1435" s="11" t="s">
        <v>106</v>
      </c>
      <c r="BK1435" s="101" t="s">
        <v>5536</v>
      </c>
    </row>
    <row r="1436" spans="2:63" s="1" customFormat="1" ht="24.2" customHeight="1">
      <c r="B1436" s="90"/>
      <c r="C1436" s="91" t="s">
        <v>5537</v>
      </c>
      <c r="D1436" s="91" t="s">
        <v>102</v>
      </c>
      <c r="E1436" s="92" t="s">
        <v>5538</v>
      </c>
      <c r="F1436" s="93" t="s">
        <v>5539</v>
      </c>
      <c r="G1436" s="94" t="s">
        <v>111</v>
      </c>
      <c r="H1436" s="95">
        <v>10</v>
      </c>
      <c r="I1436" s="96"/>
      <c r="J1436" s="25"/>
      <c r="K1436" s="97" t="s">
        <v>3</v>
      </c>
      <c r="L1436" s="98" t="s">
        <v>43</v>
      </c>
      <c r="N1436" s="99">
        <f>M1436*H1436</f>
        <v>0</v>
      </c>
      <c r="O1436" s="99">
        <v>0</v>
      </c>
      <c r="P1436" s="99">
        <f>O1436*H1436</f>
        <v>0</v>
      </c>
      <c r="Q1436" s="99">
        <v>0</v>
      </c>
      <c r="R1436" s="100">
        <f>Q1436*H1436</f>
        <v>0</v>
      </c>
      <c r="AP1436" s="101" t="s">
        <v>106</v>
      </c>
      <c r="AR1436" s="101" t="s">
        <v>102</v>
      </c>
      <c r="AS1436" s="101" t="s">
        <v>72</v>
      </c>
      <c r="AW1436" s="11" t="s">
        <v>107</v>
      </c>
      <c r="BC1436" s="102" t="e">
        <f>IF(L1436="základní",#REF!,0)</f>
        <v>#REF!</v>
      </c>
      <c r="BD1436" s="102">
        <f>IF(L1436="snížená",#REF!,0)</f>
        <v>0</v>
      </c>
      <c r="BE1436" s="102">
        <f>IF(L1436="zákl. přenesená",#REF!,0)</f>
        <v>0</v>
      </c>
      <c r="BF1436" s="102">
        <f>IF(L1436="sníž. přenesená",#REF!,0)</f>
        <v>0</v>
      </c>
      <c r="BG1436" s="102">
        <f>IF(L1436="nulová",#REF!,0)</f>
        <v>0</v>
      </c>
      <c r="BH1436" s="11" t="s">
        <v>80</v>
      </c>
      <c r="BI1436" s="102" t="e">
        <f>ROUND(#REF!*H1436,2)</f>
        <v>#REF!</v>
      </c>
      <c r="BJ1436" s="11" t="s">
        <v>106</v>
      </c>
      <c r="BK1436" s="101" t="s">
        <v>5540</v>
      </c>
    </row>
    <row r="1437" spans="2:63" s="1" customFormat="1" ht="24.2" customHeight="1">
      <c r="B1437" s="90"/>
      <c r="C1437" s="91" t="s">
        <v>5541</v>
      </c>
      <c r="D1437" s="91" t="s">
        <v>102</v>
      </c>
      <c r="E1437" s="92" t="s">
        <v>5542</v>
      </c>
      <c r="F1437" s="93" t="s">
        <v>5543</v>
      </c>
      <c r="G1437" s="94" t="s">
        <v>148</v>
      </c>
      <c r="H1437" s="95">
        <v>100</v>
      </c>
      <c r="I1437" s="96"/>
      <c r="J1437" s="25"/>
      <c r="K1437" s="97" t="s">
        <v>3</v>
      </c>
      <c r="L1437" s="98" t="s">
        <v>43</v>
      </c>
      <c r="N1437" s="99">
        <f>M1437*H1437</f>
        <v>0</v>
      </c>
      <c r="O1437" s="99">
        <v>0</v>
      </c>
      <c r="P1437" s="99">
        <f>O1437*H1437</f>
        <v>0</v>
      </c>
      <c r="Q1437" s="99">
        <v>0</v>
      </c>
      <c r="R1437" s="100">
        <f>Q1437*H1437</f>
        <v>0</v>
      </c>
      <c r="AP1437" s="101" t="s">
        <v>106</v>
      </c>
      <c r="AR1437" s="101" t="s">
        <v>102</v>
      </c>
      <c r="AS1437" s="101" t="s">
        <v>72</v>
      </c>
      <c r="AW1437" s="11" t="s">
        <v>107</v>
      </c>
      <c r="BC1437" s="102" t="e">
        <f>IF(L1437="základní",#REF!,0)</f>
        <v>#REF!</v>
      </c>
      <c r="BD1437" s="102">
        <f>IF(L1437="snížená",#REF!,0)</f>
        <v>0</v>
      </c>
      <c r="BE1437" s="102">
        <f>IF(L1437="zákl. přenesená",#REF!,0)</f>
        <v>0</v>
      </c>
      <c r="BF1437" s="102">
        <f>IF(L1437="sníž. přenesená",#REF!,0)</f>
        <v>0</v>
      </c>
      <c r="BG1437" s="102">
        <f>IF(L1437="nulová",#REF!,0)</f>
        <v>0</v>
      </c>
      <c r="BH1437" s="11" t="s">
        <v>80</v>
      </c>
      <c r="BI1437" s="102" t="e">
        <f>ROUND(#REF!*H1437,2)</f>
        <v>#REF!</v>
      </c>
      <c r="BJ1437" s="11" t="s">
        <v>106</v>
      </c>
      <c r="BK1437" s="101" t="s">
        <v>5544</v>
      </c>
    </row>
    <row r="1438" spans="2:63" s="1" customFormat="1" ht="24.2" customHeight="1">
      <c r="B1438" s="90"/>
      <c r="C1438" s="91" t="s">
        <v>5545</v>
      </c>
      <c r="D1438" s="91" t="s">
        <v>102</v>
      </c>
      <c r="E1438" s="92" t="s">
        <v>5546</v>
      </c>
      <c r="F1438" s="93" t="s">
        <v>5547</v>
      </c>
      <c r="G1438" s="94" t="s">
        <v>148</v>
      </c>
      <c r="H1438" s="95">
        <v>100</v>
      </c>
      <c r="I1438" s="96"/>
      <c r="J1438" s="25"/>
      <c r="K1438" s="97" t="s">
        <v>3</v>
      </c>
      <c r="L1438" s="98" t="s">
        <v>43</v>
      </c>
      <c r="N1438" s="99">
        <f>M1438*H1438</f>
        <v>0</v>
      </c>
      <c r="O1438" s="99">
        <v>0</v>
      </c>
      <c r="P1438" s="99">
        <f>O1438*H1438</f>
        <v>0</v>
      </c>
      <c r="Q1438" s="99">
        <v>0</v>
      </c>
      <c r="R1438" s="100">
        <f>Q1438*H1438</f>
        <v>0</v>
      </c>
      <c r="AP1438" s="101" t="s">
        <v>106</v>
      </c>
      <c r="AR1438" s="101" t="s">
        <v>102</v>
      </c>
      <c r="AS1438" s="101" t="s">
        <v>72</v>
      </c>
      <c r="AW1438" s="11" t="s">
        <v>107</v>
      </c>
      <c r="BC1438" s="102" t="e">
        <f>IF(L1438="základní",#REF!,0)</f>
        <v>#REF!</v>
      </c>
      <c r="BD1438" s="102">
        <f>IF(L1438="snížená",#REF!,0)</f>
        <v>0</v>
      </c>
      <c r="BE1438" s="102">
        <f>IF(L1438="zákl. přenesená",#REF!,0)</f>
        <v>0</v>
      </c>
      <c r="BF1438" s="102">
        <f>IF(L1438="sníž. přenesená",#REF!,0)</f>
        <v>0</v>
      </c>
      <c r="BG1438" s="102">
        <f>IF(L1438="nulová",#REF!,0)</f>
        <v>0</v>
      </c>
      <c r="BH1438" s="11" t="s">
        <v>80</v>
      </c>
      <c r="BI1438" s="102" t="e">
        <f>ROUND(#REF!*H1438,2)</f>
        <v>#REF!</v>
      </c>
      <c r="BJ1438" s="11" t="s">
        <v>106</v>
      </c>
      <c r="BK1438" s="101" t="s">
        <v>5548</v>
      </c>
    </row>
    <row r="1439" spans="2:63" s="1" customFormat="1" ht="24.2" customHeight="1">
      <c r="B1439" s="90"/>
      <c r="C1439" s="91" t="s">
        <v>5549</v>
      </c>
      <c r="D1439" s="91" t="s">
        <v>102</v>
      </c>
      <c r="E1439" s="92" t="s">
        <v>5550</v>
      </c>
      <c r="F1439" s="93" t="s">
        <v>5551</v>
      </c>
      <c r="G1439" s="94" t="s">
        <v>148</v>
      </c>
      <c r="H1439" s="95">
        <v>100</v>
      </c>
      <c r="I1439" s="96"/>
      <c r="J1439" s="25"/>
      <c r="K1439" s="97" t="s">
        <v>3</v>
      </c>
      <c r="L1439" s="98" t="s">
        <v>43</v>
      </c>
      <c r="N1439" s="99">
        <f>M1439*H1439</f>
        <v>0</v>
      </c>
      <c r="O1439" s="99">
        <v>0</v>
      </c>
      <c r="P1439" s="99">
        <f>O1439*H1439</f>
        <v>0</v>
      </c>
      <c r="Q1439" s="99">
        <v>0</v>
      </c>
      <c r="R1439" s="100">
        <f>Q1439*H1439</f>
        <v>0</v>
      </c>
      <c r="AP1439" s="101" t="s">
        <v>106</v>
      </c>
      <c r="AR1439" s="101" t="s">
        <v>102</v>
      </c>
      <c r="AS1439" s="101" t="s">
        <v>72</v>
      </c>
      <c r="AW1439" s="11" t="s">
        <v>107</v>
      </c>
      <c r="BC1439" s="102" t="e">
        <f>IF(L1439="základní",#REF!,0)</f>
        <v>#REF!</v>
      </c>
      <c r="BD1439" s="102">
        <f>IF(L1439="snížená",#REF!,0)</f>
        <v>0</v>
      </c>
      <c r="BE1439" s="102">
        <f>IF(L1439="zákl. přenesená",#REF!,0)</f>
        <v>0</v>
      </c>
      <c r="BF1439" s="102">
        <f>IF(L1439="sníž. přenesená",#REF!,0)</f>
        <v>0</v>
      </c>
      <c r="BG1439" s="102">
        <f>IF(L1439="nulová",#REF!,0)</f>
        <v>0</v>
      </c>
      <c r="BH1439" s="11" t="s">
        <v>80</v>
      </c>
      <c r="BI1439" s="102" t="e">
        <f>ROUND(#REF!*H1439,2)</f>
        <v>#REF!</v>
      </c>
      <c r="BJ1439" s="11" t="s">
        <v>106</v>
      </c>
      <c r="BK1439" s="101" t="s">
        <v>5552</v>
      </c>
    </row>
    <row r="1440" spans="2:63" s="1" customFormat="1" ht="24.2" customHeight="1">
      <c r="B1440" s="90"/>
      <c r="C1440" s="91" t="s">
        <v>5553</v>
      </c>
      <c r="D1440" s="91" t="s">
        <v>102</v>
      </c>
      <c r="E1440" s="92" t="s">
        <v>5554</v>
      </c>
      <c r="F1440" s="93" t="s">
        <v>5555</v>
      </c>
      <c r="G1440" s="94" t="s">
        <v>148</v>
      </c>
      <c r="H1440" s="95">
        <v>100</v>
      </c>
      <c r="I1440" s="96"/>
      <c r="J1440" s="25"/>
      <c r="K1440" s="97" t="s">
        <v>3</v>
      </c>
      <c r="L1440" s="98" t="s">
        <v>43</v>
      </c>
      <c r="N1440" s="99">
        <f>M1440*H1440</f>
        <v>0</v>
      </c>
      <c r="O1440" s="99">
        <v>0</v>
      </c>
      <c r="P1440" s="99">
        <f>O1440*H1440</f>
        <v>0</v>
      </c>
      <c r="Q1440" s="99">
        <v>0</v>
      </c>
      <c r="R1440" s="100">
        <f>Q1440*H1440</f>
        <v>0</v>
      </c>
      <c r="AP1440" s="101" t="s">
        <v>106</v>
      </c>
      <c r="AR1440" s="101" t="s">
        <v>102</v>
      </c>
      <c r="AS1440" s="101" t="s">
        <v>72</v>
      </c>
      <c r="AW1440" s="11" t="s">
        <v>107</v>
      </c>
      <c r="BC1440" s="102" t="e">
        <f>IF(L1440="základní",#REF!,0)</f>
        <v>#REF!</v>
      </c>
      <c r="BD1440" s="102">
        <f>IF(L1440="snížená",#REF!,0)</f>
        <v>0</v>
      </c>
      <c r="BE1440" s="102">
        <f>IF(L1440="zákl. přenesená",#REF!,0)</f>
        <v>0</v>
      </c>
      <c r="BF1440" s="102">
        <f>IF(L1440="sníž. přenesená",#REF!,0)</f>
        <v>0</v>
      </c>
      <c r="BG1440" s="102">
        <f>IF(L1440="nulová",#REF!,0)</f>
        <v>0</v>
      </c>
      <c r="BH1440" s="11" t="s">
        <v>80</v>
      </c>
      <c r="BI1440" s="102" t="e">
        <f>ROUND(#REF!*H1440,2)</f>
        <v>#REF!</v>
      </c>
      <c r="BJ1440" s="11" t="s">
        <v>106</v>
      </c>
      <c r="BK1440" s="101" t="s">
        <v>5556</v>
      </c>
    </row>
    <row r="1441" spans="2:63" s="1" customFormat="1" ht="24.2" customHeight="1">
      <c r="B1441" s="90"/>
      <c r="C1441" s="91" t="s">
        <v>5557</v>
      </c>
      <c r="D1441" s="91" t="s">
        <v>102</v>
      </c>
      <c r="E1441" s="92" t="s">
        <v>5558</v>
      </c>
      <c r="F1441" s="93" t="s">
        <v>5559</v>
      </c>
      <c r="G1441" s="94" t="s">
        <v>148</v>
      </c>
      <c r="H1441" s="95">
        <v>100</v>
      </c>
      <c r="I1441" s="96"/>
      <c r="J1441" s="25"/>
      <c r="K1441" s="97" t="s">
        <v>3</v>
      </c>
      <c r="L1441" s="98" t="s">
        <v>43</v>
      </c>
      <c r="N1441" s="99">
        <f>M1441*H1441</f>
        <v>0</v>
      </c>
      <c r="O1441" s="99">
        <v>0</v>
      </c>
      <c r="P1441" s="99">
        <f>O1441*H1441</f>
        <v>0</v>
      </c>
      <c r="Q1441" s="99">
        <v>0</v>
      </c>
      <c r="R1441" s="100">
        <f>Q1441*H1441</f>
        <v>0</v>
      </c>
      <c r="AP1441" s="101" t="s">
        <v>106</v>
      </c>
      <c r="AR1441" s="101" t="s">
        <v>102</v>
      </c>
      <c r="AS1441" s="101" t="s">
        <v>72</v>
      </c>
      <c r="AW1441" s="11" t="s">
        <v>107</v>
      </c>
      <c r="BC1441" s="102" t="e">
        <f>IF(L1441="základní",#REF!,0)</f>
        <v>#REF!</v>
      </c>
      <c r="BD1441" s="102">
        <f>IF(L1441="snížená",#REF!,0)</f>
        <v>0</v>
      </c>
      <c r="BE1441" s="102">
        <f>IF(L1441="zákl. přenesená",#REF!,0)</f>
        <v>0</v>
      </c>
      <c r="BF1441" s="102">
        <f>IF(L1441="sníž. přenesená",#REF!,0)</f>
        <v>0</v>
      </c>
      <c r="BG1441" s="102">
        <f>IF(L1441="nulová",#REF!,0)</f>
        <v>0</v>
      </c>
      <c r="BH1441" s="11" t="s">
        <v>80</v>
      </c>
      <c r="BI1441" s="102" t="e">
        <f>ROUND(#REF!*H1441,2)</f>
        <v>#REF!</v>
      </c>
      <c r="BJ1441" s="11" t="s">
        <v>106</v>
      </c>
      <c r="BK1441" s="101" t="s">
        <v>5560</v>
      </c>
    </row>
    <row r="1442" spans="2:63" s="1" customFormat="1" ht="24.2" customHeight="1">
      <c r="B1442" s="90"/>
      <c r="C1442" s="91" t="s">
        <v>5561</v>
      </c>
      <c r="D1442" s="91" t="s">
        <v>102</v>
      </c>
      <c r="E1442" s="92" t="s">
        <v>5562</v>
      </c>
      <c r="F1442" s="93" t="s">
        <v>5563</v>
      </c>
      <c r="G1442" s="94" t="s">
        <v>111</v>
      </c>
      <c r="H1442" s="95">
        <v>50</v>
      </c>
      <c r="I1442" s="96"/>
      <c r="J1442" s="25"/>
      <c r="K1442" s="97" t="s">
        <v>3</v>
      </c>
      <c r="L1442" s="98" t="s">
        <v>43</v>
      </c>
      <c r="N1442" s="99">
        <f>M1442*H1442</f>
        <v>0</v>
      </c>
      <c r="O1442" s="99">
        <v>0</v>
      </c>
      <c r="P1442" s="99">
        <f>O1442*H1442</f>
        <v>0</v>
      </c>
      <c r="Q1442" s="99">
        <v>0</v>
      </c>
      <c r="R1442" s="100">
        <f>Q1442*H1442</f>
        <v>0</v>
      </c>
      <c r="AP1442" s="101" t="s">
        <v>106</v>
      </c>
      <c r="AR1442" s="101" t="s">
        <v>102</v>
      </c>
      <c r="AS1442" s="101" t="s">
        <v>72</v>
      </c>
      <c r="AW1442" s="11" t="s">
        <v>107</v>
      </c>
      <c r="BC1442" s="102" t="e">
        <f>IF(L1442="základní",#REF!,0)</f>
        <v>#REF!</v>
      </c>
      <c r="BD1442" s="102">
        <f>IF(L1442="snížená",#REF!,0)</f>
        <v>0</v>
      </c>
      <c r="BE1442" s="102">
        <f>IF(L1442="zákl. přenesená",#REF!,0)</f>
        <v>0</v>
      </c>
      <c r="BF1442" s="102">
        <f>IF(L1442="sníž. přenesená",#REF!,0)</f>
        <v>0</v>
      </c>
      <c r="BG1442" s="102">
        <f>IF(L1442="nulová",#REF!,0)</f>
        <v>0</v>
      </c>
      <c r="BH1442" s="11" t="s">
        <v>80</v>
      </c>
      <c r="BI1442" s="102" t="e">
        <f>ROUND(#REF!*H1442,2)</f>
        <v>#REF!</v>
      </c>
      <c r="BJ1442" s="11" t="s">
        <v>106</v>
      </c>
      <c r="BK1442" s="101" t="s">
        <v>5564</v>
      </c>
    </row>
    <row r="1443" spans="2:63" s="1" customFormat="1" ht="24.2" customHeight="1">
      <c r="B1443" s="90"/>
      <c r="C1443" s="91" t="s">
        <v>5565</v>
      </c>
      <c r="D1443" s="91" t="s">
        <v>102</v>
      </c>
      <c r="E1443" s="92" t="s">
        <v>5566</v>
      </c>
      <c r="F1443" s="93" t="s">
        <v>5567</v>
      </c>
      <c r="G1443" s="94" t="s">
        <v>148</v>
      </c>
      <c r="H1443" s="95">
        <v>100</v>
      </c>
      <c r="I1443" s="96"/>
      <c r="J1443" s="25"/>
      <c r="K1443" s="97" t="s">
        <v>3</v>
      </c>
      <c r="L1443" s="98" t="s">
        <v>43</v>
      </c>
      <c r="N1443" s="99">
        <f>M1443*H1443</f>
        <v>0</v>
      </c>
      <c r="O1443" s="99">
        <v>0</v>
      </c>
      <c r="P1443" s="99">
        <f>O1443*H1443</f>
        <v>0</v>
      </c>
      <c r="Q1443" s="99">
        <v>0</v>
      </c>
      <c r="R1443" s="100">
        <f>Q1443*H1443</f>
        <v>0</v>
      </c>
      <c r="AP1443" s="101" t="s">
        <v>106</v>
      </c>
      <c r="AR1443" s="101" t="s">
        <v>102</v>
      </c>
      <c r="AS1443" s="101" t="s">
        <v>72</v>
      </c>
      <c r="AW1443" s="11" t="s">
        <v>107</v>
      </c>
      <c r="BC1443" s="102" t="e">
        <f>IF(L1443="základní",#REF!,0)</f>
        <v>#REF!</v>
      </c>
      <c r="BD1443" s="102">
        <f>IF(L1443="snížená",#REF!,0)</f>
        <v>0</v>
      </c>
      <c r="BE1443" s="102">
        <f>IF(L1443="zákl. přenesená",#REF!,0)</f>
        <v>0</v>
      </c>
      <c r="BF1443" s="102">
        <f>IF(L1443="sníž. přenesená",#REF!,0)</f>
        <v>0</v>
      </c>
      <c r="BG1443" s="102">
        <f>IF(L1443="nulová",#REF!,0)</f>
        <v>0</v>
      </c>
      <c r="BH1443" s="11" t="s">
        <v>80</v>
      </c>
      <c r="BI1443" s="102" t="e">
        <f>ROUND(#REF!*H1443,2)</f>
        <v>#REF!</v>
      </c>
      <c r="BJ1443" s="11" t="s">
        <v>106</v>
      </c>
      <c r="BK1443" s="101" t="s">
        <v>5568</v>
      </c>
    </row>
    <row r="1444" spans="2:63" s="1" customFormat="1" ht="24.2" customHeight="1">
      <c r="B1444" s="90"/>
      <c r="C1444" s="91" t="s">
        <v>5569</v>
      </c>
      <c r="D1444" s="91" t="s">
        <v>102</v>
      </c>
      <c r="E1444" s="92" t="s">
        <v>5570</v>
      </c>
      <c r="F1444" s="93" t="s">
        <v>5571</v>
      </c>
      <c r="G1444" s="94" t="s">
        <v>148</v>
      </c>
      <c r="H1444" s="95">
        <v>100</v>
      </c>
      <c r="I1444" s="96"/>
      <c r="J1444" s="25"/>
      <c r="K1444" s="97" t="s">
        <v>3</v>
      </c>
      <c r="L1444" s="98" t="s">
        <v>43</v>
      </c>
      <c r="N1444" s="99">
        <f>M1444*H1444</f>
        <v>0</v>
      </c>
      <c r="O1444" s="99">
        <v>0</v>
      </c>
      <c r="P1444" s="99">
        <f>O1444*H1444</f>
        <v>0</v>
      </c>
      <c r="Q1444" s="99">
        <v>0</v>
      </c>
      <c r="R1444" s="100">
        <f>Q1444*H1444</f>
        <v>0</v>
      </c>
      <c r="AP1444" s="101" t="s">
        <v>106</v>
      </c>
      <c r="AR1444" s="101" t="s">
        <v>102</v>
      </c>
      <c r="AS1444" s="101" t="s">
        <v>72</v>
      </c>
      <c r="AW1444" s="11" t="s">
        <v>107</v>
      </c>
      <c r="BC1444" s="102" t="e">
        <f>IF(L1444="základní",#REF!,0)</f>
        <v>#REF!</v>
      </c>
      <c r="BD1444" s="102">
        <f>IF(L1444="snížená",#REF!,0)</f>
        <v>0</v>
      </c>
      <c r="BE1444" s="102">
        <f>IF(L1444="zákl. přenesená",#REF!,0)</f>
        <v>0</v>
      </c>
      <c r="BF1444" s="102">
        <f>IF(L1444="sníž. přenesená",#REF!,0)</f>
        <v>0</v>
      </c>
      <c r="BG1444" s="102">
        <f>IF(L1444="nulová",#REF!,0)</f>
        <v>0</v>
      </c>
      <c r="BH1444" s="11" t="s">
        <v>80</v>
      </c>
      <c r="BI1444" s="102" t="e">
        <f>ROUND(#REF!*H1444,2)</f>
        <v>#REF!</v>
      </c>
      <c r="BJ1444" s="11" t="s">
        <v>106</v>
      </c>
      <c r="BK1444" s="101" t="s">
        <v>5572</v>
      </c>
    </row>
    <row r="1445" spans="2:63" s="1" customFormat="1" ht="33" customHeight="1">
      <c r="B1445" s="90"/>
      <c r="C1445" s="91" t="s">
        <v>5573</v>
      </c>
      <c r="D1445" s="91" t="s">
        <v>102</v>
      </c>
      <c r="E1445" s="92" t="s">
        <v>5574</v>
      </c>
      <c r="F1445" s="93" t="s">
        <v>5575</v>
      </c>
      <c r="G1445" s="94" t="s">
        <v>148</v>
      </c>
      <c r="H1445" s="95">
        <v>20</v>
      </c>
      <c r="I1445" s="96"/>
      <c r="J1445" s="25"/>
      <c r="K1445" s="97" t="s">
        <v>3</v>
      </c>
      <c r="L1445" s="98" t="s">
        <v>43</v>
      </c>
      <c r="N1445" s="99">
        <f>M1445*H1445</f>
        <v>0</v>
      </c>
      <c r="O1445" s="99">
        <v>0</v>
      </c>
      <c r="P1445" s="99">
        <f>O1445*H1445</f>
        <v>0</v>
      </c>
      <c r="Q1445" s="99">
        <v>0</v>
      </c>
      <c r="R1445" s="100">
        <f>Q1445*H1445</f>
        <v>0</v>
      </c>
      <c r="AP1445" s="101" t="s">
        <v>106</v>
      </c>
      <c r="AR1445" s="101" t="s">
        <v>102</v>
      </c>
      <c r="AS1445" s="101" t="s">
        <v>72</v>
      </c>
      <c r="AW1445" s="11" t="s">
        <v>107</v>
      </c>
      <c r="BC1445" s="102" t="e">
        <f>IF(L1445="základní",#REF!,0)</f>
        <v>#REF!</v>
      </c>
      <c r="BD1445" s="102">
        <f>IF(L1445="snížená",#REF!,0)</f>
        <v>0</v>
      </c>
      <c r="BE1445" s="102">
        <f>IF(L1445="zákl. přenesená",#REF!,0)</f>
        <v>0</v>
      </c>
      <c r="BF1445" s="102">
        <f>IF(L1445="sníž. přenesená",#REF!,0)</f>
        <v>0</v>
      </c>
      <c r="BG1445" s="102">
        <f>IF(L1445="nulová",#REF!,0)</f>
        <v>0</v>
      </c>
      <c r="BH1445" s="11" t="s">
        <v>80</v>
      </c>
      <c r="BI1445" s="102" t="e">
        <f>ROUND(#REF!*H1445,2)</f>
        <v>#REF!</v>
      </c>
      <c r="BJ1445" s="11" t="s">
        <v>106</v>
      </c>
      <c r="BK1445" s="101" t="s">
        <v>5576</v>
      </c>
    </row>
    <row r="1446" spans="2:63" s="1" customFormat="1" ht="24.2" customHeight="1">
      <c r="B1446" s="90"/>
      <c r="C1446" s="91" t="s">
        <v>5577</v>
      </c>
      <c r="D1446" s="91" t="s">
        <v>102</v>
      </c>
      <c r="E1446" s="92" t="s">
        <v>5578</v>
      </c>
      <c r="F1446" s="93" t="s">
        <v>5579</v>
      </c>
      <c r="G1446" s="94" t="s">
        <v>148</v>
      </c>
      <c r="H1446" s="95">
        <v>20</v>
      </c>
      <c r="I1446" s="96"/>
      <c r="J1446" s="25"/>
      <c r="K1446" s="97" t="s">
        <v>3</v>
      </c>
      <c r="L1446" s="98" t="s">
        <v>43</v>
      </c>
      <c r="N1446" s="99">
        <f>M1446*H1446</f>
        <v>0</v>
      </c>
      <c r="O1446" s="99">
        <v>0</v>
      </c>
      <c r="P1446" s="99">
        <f>O1446*H1446</f>
        <v>0</v>
      </c>
      <c r="Q1446" s="99">
        <v>0</v>
      </c>
      <c r="R1446" s="100">
        <f>Q1446*H1446</f>
        <v>0</v>
      </c>
      <c r="AP1446" s="101" t="s">
        <v>106</v>
      </c>
      <c r="AR1446" s="101" t="s">
        <v>102</v>
      </c>
      <c r="AS1446" s="101" t="s">
        <v>72</v>
      </c>
      <c r="AW1446" s="11" t="s">
        <v>107</v>
      </c>
      <c r="BC1446" s="102" t="e">
        <f>IF(L1446="základní",#REF!,0)</f>
        <v>#REF!</v>
      </c>
      <c r="BD1446" s="102">
        <f>IF(L1446="snížená",#REF!,0)</f>
        <v>0</v>
      </c>
      <c r="BE1446" s="102">
        <f>IF(L1446="zákl. přenesená",#REF!,0)</f>
        <v>0</v>
      </c>
      <c r="BF1446" s="102">
        <f>IF(L1446="sníž. přenesená",#REF!,0)</f>
        <v>0</v>
      </c>
      <c r="BG1446" s="102">
        <f>IF(L1446="nulová",#REF!,0)</f>
        <v>0</v>
      </c>
      <c r="BH1446" s="11" t="s">
        <v>80</v>
      </c>
      <c r="BI1446" s="102" t="e">
        <f>ROUND(#REF!*H1446,2)</f>
        <v>#REF!</v>
      </c>
      <c r="BJ1446" s="11" t="s">
        <v>106</v>
      </c>
      <c r="BK1446" s="101" t="s">
        <v>5580</v>
      </c>
    </row>
    <row r="1447" spans="2:63" s="1" customFormat="1" ht="24.2" customHeight="1">
      <c r="B1447" s="90"/>
      <c r="C1447" s="91" t="s">
        <v>5581</v>
      </c>
      <c r="D1447" s="91" t="s">
        <v>102</v>
      </c>
      <c r="E1447" s="92" t="s">
        <v>5582</v>
      </c>
      <c r="F1447" s="93" t="s">
        <v>5583</v>
      </c>
      <c r="G1447" s="94" t="s">
        <v>148</v>
      </c>
      <c r="H1447" s="95">
        <v>20</v>
      </c>
      <c r="I1447" s="96"/>
      <c r="J1447" s="25"/>
      <c r="K1447" s="97" t="s">
        <v>3</v>
      </c>
      <c r="L1447" s="98" t="s">
        <v>43</v>
      </c>
      <c r="N1447" s="99">
        <f>M1447*H1447</f>
        <v>0</v>
      </c>
      <c r="O1447" s="99">
        <v>0</v>
      </c>
      <c r="P1447" s="99">
        <f>O1447*H1447</f>
        <v>0</v>
      </c>
      <c r="Q1447" s="99">
        <v>0</v>
      </c>
      <c r="R1447" s="100">
        <f>Q1447*H1447</f>
        <v>0</v>
      </c>
      <c r="AP1447" s="101" t="s">
        <v>106</v>
      </c>
      <c r="AR1447" s="101" t="s">
        <v>102</v>
      </c>
      <c r="AS1447" s="101" t="s">
        <v>72</v>
      </c>
      <c r="AW1447" s="11" t="s">
        <v>107</v>
      </c>
      <c r="BC1447" s="102" t="e">
        <f>IF(L1447="základní",#REF!,0)</f>
        <v>#REF!</v>
      </c>
      <c r="BD1447" s="102">
        <f>IF(L1447="snížená",#REF!,0)</f>
        <v>0</v>
      </c>
      <c r="BE1447" s="102">
        <f>IF(L1447="zákl. přenesená",#REF!,0)</f>
        <v>0</v>
      </c>
      <c r="BF1447" s="102">
        <f>IF(L1447="sníž. přenesená",#REF!,0)</f>
        <v>0</v>
      </c>
      <c r="BG1447" s="102">
        <f>IF(L1447="nulová",#REF!,0)</f>
        <v>0</v>
      </c>
      <c r="BH1447" s="11" t="s">
        <v>80</v>
      </c>
      <c r="BI1447" s="102" t="e">
        <f>ROUND(#REF!*H1447,2)</f>
        <v>#REF!</v>
      </c>
      <c r="BJ1447" s="11" t="s">
        <v>106</v>
      </c>
      <c r="BK1447" s="101" t="s">
        <v>5584</v>
      </c>
    </row>
    <row r="1448" spans="2:63" s="1" customFormat="1" ht="24.2" customHeight="1">
      <c r="B1448" s="90"/>
      <c r="C1448" s="91" t="s">
        <v>5585</v>
      </c>
      <c r="D1448" s="91" t="s">
        <v>102</v>
      </c>
      <c r="E1448" s="92" t="s">
        <v>5586</v>
      </c>
      <c r="F1448" s="93" t="s">
        <v>5587</v>
      </c>
      <c r="G1448" s="94" t="s">
        <v>111</v>
      </c>
      <c r="H1448" s="95">
        <v>10</v>
      </c>
      <c r="I1448" s="96"/>
      <c r="J1448" s="25"/>
      <c r="K1448" s="97" t="s">
        <v>3</v>
      </c>
      <c r="L1448" s="98" t="s">
        <v>43</v>
      </c>
      <c r="N1448" s="99">
        <f>M1448*H1448</f>
        <v>0</v>
      </c>
      <c r="O1448" s="99">
        <v>0</v>
      </c>
      <c r="P1448" s="99">
        <f>O1448*H1448</f>
        <v>0</v>
      </c>
      <c r="Q1448" s="99">
        <v>0</v>
      </c>
      <c r="R1448" s="100">
        <f>Q1448*H1448</f>
        <v>0</v>
      </c>
      <c r="AP1448" s="101" t="s">
        <v>106</v>
      </c>
      <c r="AR1448" s="101" t="s">
        <v>102</v>
      </c>
      <c r="AS1448" s="101" t="s">
        <v>72</v>
      </c>
      <c r="AW1448" s="11" t="s">
        <v>107</v>
      </c>
      <c r="BC1448" s="102" t="e">
        <f>IF(L1448="základní",#REF!,0)</f>
        <v>#REF!</v>
      </c>
      <c r="BD1448" s="102">
        <f>IF(L1448="snížená",#REF!,0)</f>
        <v>0</v>
      </c>
      <c r="BE1448" s="102">
        <f>IF(L1448="zákl. přenesená",#REF!,0)</f>
        <v>0</v>
      </c>
      <c r="BF1448" s="102">
        <f>IF(L1448="sníž. přenesená",#REF!,0)</f>
        <v>0</v>
      </c>
      <c r="BG1448" s="102">
        <f>IF(L1448="nulová",#REF!,0)</f>
        <v>0</v>
      </c>
      <c r="BH1448" s="11" t="s">
        <v>80</v>
      </c>
      <c r="BI1448" s="102" t="e">
        <f>ROUND(#REF!*H1448,2)</f>
        <v>#REF!</v>
      </c>
      <c r="BJ1448" s="11" t="s">
        <v>106</v>
      </c>
      <c r="BK1448" s="101" t="s">
        <v>5588</v>
      </c>
    </row>
    <row r="1449" spans="2:63" s="1" customFormat="1" ht="24.2" customHeight="1">
      <c r="B1449" s="90"/>
      <c r="C1449" s="91" t="s">
        <v>5589</v>
      </c>
      <c r="D1449" s="91" t="s">
        <v>102</v>
      </c>
      <c r="E1449" s="92" t="s">
        <v>5590</v>
      </c>
      <c r="F1449" s="93" t="s">
        <v>5591</v>
      </c>
      <c r="G1449" s="94" t="s">
        <v>148</v>
      </c>
      <c r="H1449" s="95">
        <v>100</v>
      </c>
      <c r="I1449" s="96"/>
      <c r="J1449" s="25"/>
      <c r="K1449" s="97" t="s">
        <v>3</v>
      </c>
      <c r="L1449" s="98" t="s">
        <v>43</v>
      </c>
      <c r="N1449" s="99">
        <f>M1449*H1449</f>
        <v>0</v>
      </c>
      <c r="O1449" s="99">
        <v>0</v>
      </c>
      <c r="P1449" s="99">
        <f>O1449*H1449</f>
        <v>0</v>
      </c>
      <c r="Q1449" s="99">
        <v>0</v>
      </c>
      <c r="R1449" s="100">
        <f>Q1449*H1449</f>
        <v>0</v>
      </c>
      <c r="AP1449" s="101" t="s">
        <v>106</v>
      </c>
      <c r="AR1449" s="101" t="s">
        <v>102</v>
      </c>
      <c r="AS1449" s="101" t="s">
        <v>72</v>
      </c>
      <c r="AW1449" s="11" t="s">
        <v>107</v>
      </c>
      <c r="BC1449" s="102" t="e">
        <f>IF(L1449="základní",#REF!,0)</f>
        <v>#REF!</v>
      </c>
      <c r="BD1449" s="102">
        <f>IF(L1449="snížená",#REF!,0)</f>
        <v>0</v>
      </c>
      <c r="BE1449" s="102">
        <f>IF(L1449="zákl. přenesená",#REF!,0)</f>
        <v>0</v>
      </c>
      <c r="BF1449" s="102">
        <f>IF(L1449="sníž. přenesená",#REF!,0)</f>
        <v>0</v>
      </c>
      <c r="BG1449" s="102">
        <f>IF(L1449="nulová",#REF!,0)</f>
        <v>0</v>
      </c>
      <c r="BH1449" s="11" t="s">
        <v>80</v>
      </c>
      <c r="BI1449" s="102" t="e">
        <f>ROUND(#REF!*H1449,2)</f>
        <v>#REF!</v>
      </c>
      <c r="BJ1449" s="11" t="s">
        <v>106</v>
      </c>
      <c r="BK1449" s="101" t="s">
        <v>5592</v>
      </c>
    </row>
    <row r="1450" spans="2:63" s="1" customFormat="1" ht="24.2" customHeight="1">
      <c r="B1450" s="90"/>
      <c r="C1450" s="91" t="s">
        <v>5593</v>
      </c>
      <c r="D1450" s="91" t="s">
        <v>102</v>
      </c>
      <c r="E1450" s="92" t="s">
        <v>5594</v>
      </c>
      <c r="F1450" s="93" t="s">
        <v>5595</v>
      </c>
      <c r="G1450" s="94" t="s">
        <v>148</v>
      </c>
      <c r="H1450" s="95">
        <v>100</v>
      </c>
      <c r="I1450" s="96"/>
      <c r="J1450" s="25"/>
      <c r="K1450" s="97" t="s">
        <v>3</v>
      </c>
      <c r="L1450" s="98" t="s">
        <v>43</v>
      </c>
      <c r="N1450" s="99">
        <f>M1450*H1450</f>
        <v>0</v>
      </c>
      <c r="O1450" s="99">
        <v>0</v>
      </c>
      <c r="P1450" s="99">
        <f>O1450*H1450</f>
        <v>0</v>
      </c>
      <c r="Q1450" s="99">
        <v>0</v>
      </c>
      <c r="R1450" s="100">
        <f>Q1450*H1450</f>
        <v>0</v>
      </c>
      <c r="AP1450" s="101" t="s">
        <v>106</v>
      </c>
      <c r="AR1450" s="101" t="s">
        <v>102</v>
      </c>
      <c r="AS1450" s="101" t="s">
        <v>72</v>
      </c>
      <c r="AW1450" s="11" t="s">
        <v>107</v>
      </c>
      <c r="BC1450" s="102" t="e">
        <f>IF(L1450="základní",#REF!,0)</f>
        <v>#REF!</v>
      </c>
      <c r="BD1450" s="102">
        <f>IF(L1450="snížená",#REF!,0)</f>
        <v>0</v>
      </c>
      <c r="BE1450" s="102">
        <f>IF(L1450="zákl. přenesená",#REF!,0)</f>
        <v>0</v>
      </c>
      <c r="BF1450" s="102">
        <f>IF(L1450="sníž. přenesená",#REF!,0)</f>
        <v>0</v>
      </c>
      <c r="BG1450" s="102">
        <f>IF(L1450="nulová",#REF!,0)</f>
        <v>0</v>
      </c>
      <c r="BH1450" s="11" t="s">
        <v>80</v>
      </c>
      <c r="BI1450" s="102" t="e">
        <f>ROUND(#REF!*H1450,2)</f>
        <v>#REF!</v>
      </c>
      <c r="BJ1450" s="11" t="s">
        <v>106</v>
      </c>
      <c r="BK1450" s="101" t="s">
        <v>5596</v>
      </c>
    </row>
    <row r="1451" spans="2:63" s="1" customFormat="1" ht="24.2" customHeight="1">
      <c r="B1451" s="90"/>
      <c r="C1451" s="91" t="s">
        <v>5597</v>
      </c>
      <c r="D1451" s="91" t="s">
        <v>102</v>
      </c>
      <c r="E1451" s="92" t="s">
        <v>5598</v>
      </c>
      <c r="F1451" s="93" t="s">
        <v>5599</v>
      </c>
      <c r="G1451" s="94" t="s">
        <v>168</v>
      </c>
      <c r="H1451" s="95">
        <v>30</v>
      </c>
      <c r="I1451" s="96"/>
      <c r="J1451" s="25"/>
      <c r="K1451" s="97" t="s">
        <v>3</v>
      </c>
      <c r="L1451" s="98" t="s">
        <v>43</v>
      </c>
      <c r="N1451" s="99">
        <f>M1451*H1451</f>
        <v>0</v>
      </c>
      <c r="O1451" s="99">
        <v>0</v>
      </c>
      <c r="P1451" s="99">
        <f>O1451*H1451</f>
        <v>0</v>
      </c>
      <c r="Q1451" s="99">
        <v>0</v>
      </c>
      <c r="R1451" s="100">
        <f>Q1451*H1451</f>
        <v>0</v>
      </c>
      <c r="AP1451" s="101" t="s">
        <v>106</v>
      </c>
      <c r="AR1451" s="101" t="s">
        <v>102</v>
      </c>
      <c r="AS1451" s="101" t="s">
        <v>72</v>
      </c>
      <c r="AW1451" s="11" t="s">
        <v>107</v>
      </c>
      <c r="BC1451" s="102" t="e">
        <f>IF(L1451="základní",#REF!,0)</f>
        <v>#REF!</v>
      </c>
      <c r="BD1451" s="102">
        <f>IF(L1451="snížená",#REF!,0)</f>
        <v>0</v>
      </c>
      <c r="BE1451" s="102">
        <f>IF(L1451="zákl. přenesená",#REF!,0)</f>
        <v>0</v>
      </c>
      <c r="BF1451" s="102">
        <f>IF(L1451="sníž. přenesená",#REF!,0)</f>
        <v>0</v>
      </c>
      <c r="BG1451" s="102">
        <f>IF(L1451="nulová",#REF!,0)</f>
        <v>0</v>
      </c>
      <c r="BH1451" s="11" t="s">
        <v>80</v>
      </c>
      <c r="BI1451" s="102" t="e">
        <f>ROUND(#REF!*H1451,2)</f>
        <v>#REF!</v>
      </c>
      <c r="BJ1451" s="11" t="s">
        <v>106</v>
      </c>
      <c r="BK1451" s="101" t="s">
        <v>5600</v>
      </c>
    </row>
    <row r="1452" spans="2:63" s="1" customFormat="1" ht="24.2" customHeight="1">
      <c r="B1452" s="90"/>
      <c r="C1452" s="91" t="s">
        <v>5601</v>
      </c>
      <c r="D1452" s="91" t="s">
        <v>102</v>
      </c>
      <c r="E1452" s="92" t="s">
        <v>5602</v>
      </c>
      <c r="F1452" s="93" t="s">
        <v>5603</v>
      </c>
      <c r="G1452" s="94" t="s">
        <v>168</v>
      </c>
      <c r="H1452" s="95">
        <v>30</v>
      </c>
      <c r="I1452" s="96"/>
      <c r="J1452" s="25"/>
      <c r="K1452" s="97" t="s">
        <v>3</v>
      </c>
      <c r="L1452" s="98" t="s">
        <v>43</v>
      </c>
      <c r="N1452" s="99">
        <f>M1452*H1452</f>
        <v>0</v>
      </c>
      <c r="O1452" s="99">
        <v>0</v>
      </c>
      <c r="P1452" s="99">
        <f>O1452*H1452</f>
        <v>0</v>
      </c>
      <c r="Q1452" s="99">
        <v>0</v>
      </c>
      <c r="R1452" s="100">
        <f>Q1452*H1452</f>
        <v>0</v>
      </c>
      <c r="AP1452" s="101" t="s">
        <v>106</v>
      </c>
      <c r="AR1452" s="101" t="s">
        <v>102</v>
      </c>
      <c r="AS1452" s="101" t="s">
        <v>72</v>
      </c>
      <c r="AW1452" s="11" t="s">
        <v>107</v>
      </c>
      <c r="BC1452" s="102" t="e">
        <f>IF(L1452="základní",#REF!,0)</f>
        <v>#REF!</v>
      </c>
      <c r="BD1452" s="102">
        <f>IF(L1452="snížená",#REF!,0)</f>
        <v>0</v>
      </c>
      <c r="BE1452" s="102">
        <f>IF(L1452="zákl. přenesená",#REF!,0)</f>
        <v>0</v>
      </c>
      <c r="BF1452" s="102">
        <f>IF(L1452="sníž. přenesená",#REF!,0)</f>
        <v>0</v>
      </c>
      <c r="BG1452" s="102">
        <f>IF(L1452="nulová",#REF!,0)</f>
        <v>0</v>
      </c>
      <c r="BH1452" s="11" t="s">
        <v>80</v>
      </c>
      <c r="BI1452" s="102" t="e">
        <f>ROUND(#REF!*H1452,2)</f>
        <v>#REF!</v>
      </c>
      <c r="BJ1452" s="11" t="s">
        <v>106</v>
      </c>
      <c r="BK1452" s="101" t="s">
        <v>5604</v>
      </c>
    </row>
    <row r="1453" spans="2:63" s="1" customFormat="1" ht="24.2" customHeight="1">
      <c r="B1453" s="90"/>
      <c r="C1453" s="91" t="s">
        <v>5605</v>
      </c>
      <c r="D1453" s="91" t="s">
        <v>102</v>
      </c>
      <c r="E1453" s="92" t="s">
        <v>5606</v>
      </c>
      <c r="F1453" s="93" t="s">
        <v>5607</v>
      </c>
      <c r="G1453" s="94" t="s">
        <v>168</v>
      </c>
      <c r="H1453" s="95">
        <v>30</v>
      </c>
      <c r="I1453" s="96"/>
      <c r="J1453" s="25"/>
      <c r="K1453" s="97" t="s">
        <v>3</v>
      </c>
      <c r="L1453" s="98" t="s">
        <v>43</v>
      </c>
      <c r="N1453" s="99">
        <f>M1453*H1453</f>
        <v>0</v>
      </c>
      <c r="O1453" s="99">
        <v>0</v>
      </c>
      <c r="P1453" s="99">
        <f>O1453*H1453</f>
        <v>0</v>
      </c>
      <c r="Q1453" s="99">
        <v>0</v>
      </c>
      <c r="R1453" s="100">
        <f>Q1453*H1453</f>
        <v>0</v>
      </c>
      <c r="AP1453" s="101" t="s">
        <v>106</v>
      </c>
      <c r="AR1453" s="101" t="s">
        <v>102</v>
      </c>
      <c r="AS1453" s="101" t="s">
        <v>72</v>
      </c>
      <c r="AW1453" s="11" t="s">
        <v>107</v>
      </c>
      <c r="BC1453" s="102" t="e">
        <f>IF(L1453="základní",#REF!,0)</f>
        <v>#REF!</v>
      </c>
      <c r="BD1453" s="102">
        <f>IF(L1453="snížená",#REF!,0)</f>
        <v>0</v>
      </c>
      <c r="BE1453" s="102">
        <f>IF(L1453="zákl. přenesená",#REF!,0)</f>
        <v>0</v>
      </c>
      <c r="BF1453" s="102">
        <f>IF(L1453="sníž. přenesená",#REF!,0)</f>
        <v>0</v>
      </c>
      <c r="BG1453" s="102">
        <f>IF(L1453="nulová",#REF!,0)</f>
        <v>0</v>
      </c>
      <c r="BH1453" s="11" t="s">
        <v>80</v>
      </c>
      <c r="BI1453" s="102" t="e">
        <f>ROUND(#REF!*H1453,2)</f>
        <v>#REF!</v>
      </c>
      <c r="BJ1453" s="11" t="s">
        <v>106</v>
      </c>
      <c r="BK1453" s="101" t="s">
        <v>5608</v>
      </c>
    </row>
    <row r="1454" spans="2:63" s="1" customFormat="1" ht="24.2" customHeight="1">
      <c r="B1454" s="90"/>
      <c r="C1454" s="91" t="s">
        <v>5609</v>
      </c>
      <c r="D1454" s="91" t="s">
        <v>102</v>
      </c>
      <c r="E1454" s="92" t="s">
        <v>5610</v>
      </c>
      <c r="F1454" s="93" t="s">
        <v>5611</v>
      </c>
      <c r="G1454" s="94" t="s">
        <v>168</v>
      </c>
      <c r="H1454" s="95">
        <v>30</v>
      </c>
      <c r="I1454" s="96"/>
      <c r="J1454" s="25"/>
      <c r="K1454" s="97" t="s">
        <v>3</v>
      </c>
      <c r="L1454" s="98" t="s">
        <v>43</v>
      </c>
      <c r="N1454" s="99">
        <f>M1454*H1454</f>
        <v>0</v>
      </c>
      <c r="O1454" s="99">
        <v>0</v>
      </c>
      <c r="P1454" s="99">
        <f>O1454*H1454</f>
        <v>0</v>
      </c>
      <c r="Q1454" s="99">
        <v>0</v>
      </c>
      <c r="R1454" s="100">
        <f>Q1454*H1454</f>
        <v>0</v>
      </c>
      <c r="AP1454" s="101" t="s">
        <v>106</v>
      </c>
      <c r="AR1454" s="101" t="s">
        <v>102</v>
      </c>
      <c r="AS1454" s="101" t="s">
        <v>72</v>
      </c>
      <c r="AW1454" s="11" t="s">
        <v>107</v>
      </c>
      <c r="BC1454" s="102" t="e">
        <f>IF(L1454="základní",#REF!,0)</f>
        <v>#REF!</v>
      </c>
      <c r="BD1454" s="102">
        <f>IF(L1454="snížená",#REF!,0)</f>
        <v>0</v>
      </c>
      <c r="BE1454" s="102">
        <f>IF(L1454="zákl. přenesená",#REF!,0)</f>
        <v>0</v>
      </c>
      <c r="BF1454" s="102">
        <f>IF(L1454="sníž. přenesená",#REF!,0)</f>
        <v>0</v>
      </c>
      <c r="BG1454" s="102">
        <f>IF(L1454="nulová",#REF!,0)</f>
        <v>0</v>
      </c>
      <c r="BH1454" s="11" t="s">
        <v>80</v>
      </c>
      <c r="BI1454" s="102" t="e">
        <f>ROUND(#REF!*H1454,2)</f>
        <v>#REF!</v>
      </c>
      <c r="BJ1454" s="11" t="s">
        <v>106</v>
      </c>
      <c r="BK1454" s="101" t="s">
        <v>5612</v>
      </c>
    </row>
    <row r="1455" spans="2:63" s="1" customFormat="1" ht="24.2" customHeight="1">
      <c r="B1455" s="90"/>
      <c r="C1455" s="91" t="s">
        <v>5613</v>
      </c>
      <c r="D1455" s="91" t="s">
        <v>102</v>
      </c>
      <c r="E1455" s="92" t="s">
        <v>5614</v>
      </c>
      <c r="F1455" s="93" t="s">
        <v>5615</v>
      </c>
      <c r="G1455" s="94" t="s">
        <v>168</v>
      </c>
      <c r="H1455" s="95">
        <v>20</v>
      </c>
      <c r="I1455" s="96"/>
      <c r="J1455" s="25"/>
      <c r="K1455" s="97" t="s">
        <v>3</v>
      </c>
      <c r="L1455" s="98" t="s">
        <v>43</v>
      </c>
      <c r="N1455" s="99">
        <f>M1455*H1455</f>
        <v>0</v>
      </c>
      <c r="O1455" s="99">
        <v>0</v>
      </c>
      <c r="P1455" s="99">
        <f>O1455*H1455</f>
        <v>0</v>
      </c>
      <c r="Q1455" s="99">
        <v>0</v>
      </c>
      <c r="R1455" s="100">
        <f>Q1455*H1455</f>
        <v>0</v>
      </c>
      <c r="AP1455" s="101" t="s">
        <v>106</v>
      </c>
      <c r="AR1455" s="101" t="s">
        <v>102</v>
      </c>
      <c r="AS1455" s="101" t="s">
        <v>72</v>
      </c>
      <c r="AW1455" s="11" t="s">
        <v>107</v>
      </c>
      <c r="BC1455" s="102" t="e">
        <f>IF(L1455="základní",#REF!,0)</f>
        <v>#REF!</v>
      </c>
      <c r="BD1455" s="102">
        <f>IF(L1455="snížená",#REF!,0)</f>
        <v>0</v>
      </c>
      <c r="BE1455" s="102">
        <f>IF(L1455="zákl. přenesená",#REF!,0)</f>
        <v>0</v>
      </c>
      <c r="BF1455" s="102">
        <f>IF(L1455="sníž. přenesená",#REF!,0)</f>
        <v>0</v>
      </c>
      <c r="BG1455" s="102">
        <f>IF(L1455="nulová",#REF!,0)</f>
        <v>0</v>
      </c>
      <c r="BH1455" s="11" t="s">
        <v>80</v>
      </c>
      <c r="BI1455" s="102" t="e">
        <f>ROUND(#REF!*H1455,2)</f>
        <v>#REF!</v>
      </c>
      <c r="BJ1455" s="11" t="s">
        <v>106</v>
      </c>
      <c r="BK1455" s="101" t="s">
        <v>5616</v>
      </c>
    </row>
    <row r="1456" spans="2:63" s="1" customFormat="1" ht="24.2" customHeight="1">
      <c r="B1456" s="90"/>
      <c r="C1456" s="91" t="s">
        <v>5617</v>
      </c>
      <c r="D1456" s="91" t="s">
        <v>102</v>
      </c>
      <c r="E1456" s="92" t="s">
        <v>5618</v>
      </c>
      <c r="F1456" s="93" t="s">
        <v>5619</v>
      </c>
      <c r="G1456" s="94" t="s">
        <v>168</v>
      </c>
      <c r="H1456" s="95">
        <v>20</v>
      </c>
      <c r="I1456" s="96"/>
      <c r="J1456" s="25"/>
      <c r="K1456" s="97" t="s">
        <v>3</v>
      </c>
      <c r="L1456" s="98" t="s">
        <v>43</v>
      </c>
      <c r="N1456" s="99">
        <f>M1456*H1456</f>
        <v>0</v>
      </c>
      <c r="O1456" s="99">
        <v>0</v>
      </c>
      <c r="P1456" s="99">
        <f>O1456*H1456</f>
        <v>0</v>
      </c>
      <c r="Q1456" s="99">
        <v>0</v>
      </c>
      <c r="R1456" s="100">
        <f>Q1456*H1456</f>
        <v>0</v>
      </c>
      <c r="AP1456" s="101" t="s">
        <v>106</v>
      </c>
      <c r="AR1456" s="101" t="s">
        <v>102</v>
      </c>
      <c r="AS1456" s="101" t="s">
        <v>72</v>
      </c>
      <c r="AW1456" s="11" t="s">
        <v>107</v>
      </c>
      <c r="BC1456" s="102" t="e">
        <f>IF(L1456="základní",#REF!,0)</f>
        <v>#REF!</v>
      </c>
      <c r="BD1456" s="102">
        <f>IF(L1456="snížená",#REF!,0)</f>
        <v>0</v>
      </c>
      <c r="BE1456" s="102">
        <f>IF(L1456="zákl. přenesená",#REF!,0)</f>
        <v>0</v>
      </c>
      <c r="BF1456" s="102">
        <f>IF(L1456="sníž. přenesená",#REF!,0)</f>
        <v>0</v>
      </c>
      <c r="BG1456" s="102">
        <f>IF(L1456="nulová",#REF!,0)</f>
        <v>0</v>
      </c>
      <c r="BH1456" s="11" t="s">
        <v>80</v>
      </c>
      <c r="BI1456" s="102" t="e">
        <f>ROUND(#REF!*H1456,2)</f>
        <v>#REF!</v>
      </c>
      <c r="BJ1456" s="11" t="s">
        <v>106</v>
      </c>
      <c r="BK1456" s="101" t="s">
        <v>5620</v>
      </c>
    </row>
    <row r="1457" spans="2:63" s="1" customFormat="1" ht="24.2" customHeight="1">
      <c r="B1457" s="90"/>
      <c r="C1457" s="91" t="s">
        <v>5621</v>
      </c>
      <c r="D1457" s="91" t="s">
        <v>102</v>
      </c>
      <c r="E1457" s="92" t="s">
        <v>5622</v>
      </c>
      <c r="F1457" s="93" t="s">
        <v>5623</v>
      </c>
      <c r="G1457" s="94" t="s">
        <v>168</v>
      </c>
      <c r="H1457" s="95">
        <v>50</v>
      </c>
      <c r="I1457" s="96"/>
      <c r="J1457" s="25"/>
      <c r="K1457" s="97" t="s">
        <v>3</v>
      </c>
      <c r="L1457" s="98" t="s">
        <v>43</v>
      </c>
      <c r="N1457" s="99">
        <f>M1457*H1457</f>
        <v>0</v>
      </c>
      <c r="O1457" s="99">
        <v>0</v>
      </c>
      <c r="P1457" s="99">
        <f>O1457*H1457</f>
        <v>0</v>
      </c>
      <c r="Q1457" s="99">
        <v>0</v>
      </c>
      <c r="R1457" s="100">
        <f>Q1457*H1457</f>
        <v>0</v>
      </c>
      <c r="AP1457" s="101" t="s">
        <v>106</v>
      </c>
      <c r="AR1457" s="101" t="s">
        <v>102</v>
      </c>
      <c r="AS1457" s="101" t="s">
        <v>72</v>
      </c>
      <c r="AW1457" s="11" t="s">
        <v>107</v>
      </c>
      <c r="BC1457" s="102" t="e">
        <f>IF(L1457="základní",#REF!,0)</f>
        <v>#REF!</v>
      </c>
      <c r="BD1457" s="102">
        <f>IF(L1457="snížená",#REF!,0)</f>
        <v>0</v>
      </c>
      <c r="BE1457" s="102">
        <f>IF(L1457="zákl. přenesená",#REF!,0)</f>
        <v>0</v>
      </c>
      <c r="BF1457" s="102">
        <f>IF(L1457="sníž. přenesená",#REF!,0)</f>
        <v>0</v>
      </c>
      <c r="BG1457" s="102">
        <f>IF(L1457="nulová",#REF!,0)</f>
        <v>0</v>
      </c>
      <c r="BH1457" s="11" t="s">
        <v>80</v>
      </c>
      <c r="BI1457" s="102" t="e">
        <f>ROUND(#REF!*H1457,2)</f>
        <v>#REF!</v>
      </c>
      <c r="BJ1457" s="11" t="s">
        <v>106</v>
      </c>
      <c r="BK1457" s="101" t="s">
        <v>5624</v>
      </c>
    </row>
    <row r="1458" spans="2:63" s="1" customFormat="1" ht="24.2" customHeight="1">
      <c r="B1458" s="90"/>
      <c r="C1458" s="91" t="s">
        <v>5625</v>
      </c>
      <c r="D1458" s="91" t="s">
        <v>102</v>
      </c>
      <c r="E1458" s="92" t="s">
        <v>5626</v>
      </c>
      <c r="F1458" s="93" t="s">
        <v>5627</v>
      </c>
      <c r="G1458" s="94" t="s">
        <v>168</v>
      </c>
      <c r="H1458" s="95">
        <v>50</v>
      </c>
      <c r="I1458" s="96"/>
      <c r="J1458" s="25"/>
      <c r="K1458" s="97" t="s">
        <v>3</v>
      </c>
      <c r="L1458" s="98" t="s">
        <v>43</v>
      </c>
      <c r="N1458" s="99">
        <f>M1458*H1458</f>
        <v>0</v>
      </c>
      <c r="O1458" s="99">
        <v>0</v>
      </c>
      <c r="P1458" s="99">
        <f>O1458*H1458</f>
        <v>0</v>
      </c>
      <c r="Q1458" s="99">
        <v>0</v>
      </c>
      <c r="R1458" s="100">
        <f>Q1458*H1458</f>
        <v>0</v>
      </c>
      <c r="AP1458" s="101" t="s">
        <v>106</v>
      </c>
      <c r="AR1458" s="101" t="s">
        <v>102</v>
      </c>
      <c r="AS1458" s="101" t="s">
        <v>72</v>
      </c>
      <c r="AW1458" s="11" t="s">
        <v>107</v>
      </c>
      <c r="BC1458" s="102" t="e">
        <f>IF(L1458="základní",#REF!,0)</f>
        <v>#REF!</v>
      </c>
      <c r="BD1458" s="102">
        <f>IF(L1458="snížená",#REF!,0)</f>
        <v>0</v>
      </c>
      <c r="BE1458" s="102">
        <f>IF(L1458="zákl. přenesená",#REF!,0)</f>
        <v>0</v>
      </c>
      <c r="BF1458" s="102">
        <f>IF(L1458="sníž. přenesená",#REF!,0)</f>
        <v>0</v>
      </c>
      <c r="BG1458" s="102">
        <f>IF(L1458="nulová",#REF!,0)</f>
        <v>0</v>
      </c>
      <c r="BH1458" s="11" t="s">
        <v>80</v>
      </c>
      <c r="BI1458" s="102" t="e">
        <f>ROUND(#REF!*H1458,2)</f>
        <v>#REF!</v>
      </c>
      <c r="BJ1458" s="11" t="s">
        <v>106</v>
      </c>
      <c r="BK1458" s="101" t="s">
        <v>5628</v>
      </c>
    </row>
    <row r="1459" spans="2:63" s="1" customFormat="1" ht="24.2" customHeight="1">
      <c r="B1459" s="90"/>
      <c r="C1459" s="91" t="s">
        <v>5629</v>
      </c>
      <c r="D1459" s="91" t="s">
        <v>102</v>
      </c>
      <c r="E1459" s="92" t="s">
        <v>5630</v>
      </c>
      <c r="F1459" s="93" t="s">
        <v>5631</v>
      </c>
      <c r="G1459" s="94" t="s">
        <v>148</v>
      </c>
      <c r="H1459" s="95">
        <v>100</v>
      </c>
      <c r="I1459" s="96"/>
      <c r="J1459" s="25"/>
      <c r="K1459" s="97" t="s">
        <v>3</v>
      </c>
      <c r="L1459" s="98" t="s">
        <v>43</v>
      </c>
      <c r="N1459" s="99">
        <f>M1459*H1459</f>
        <v>0</v>
      </c>
      <c r="O1459" s="99">
        <v>0</v>
      </c>
      <c r="P1459" s="99">
        <f>O1459*H1459</f>
        <v>0</v>
      </c>
      <c r="Q1459" s="99">
        <v>0</v>
      </c>
      <c r="R1459" s="100">
        <f>Q1459*H1459</f>
        <v>0</v>
      </c>
      <c r="AP1459" s="101" t="s">
        <v>106</v>
      </c>
      <c r="AR1459" s="101" t="s">
        <v>102</v>
      </c>
      <c r="AS1459" s="101" t="s">
        <v>72</v>
      </c>
      <c r="AW1459" s="11" t="s">
        <v>107</v>
      </c>
      <c r="BC1459" s="102" t="e">
        <f>IF(L1459="základní",#REF!,0)</f>
        <v>#REF!</v>
      </c>
      <c r="BD1459" s="102">
        <f>IF(L1459="snížená",#REF!,0)</f>
        <v>0</v>
      </c>
      <c r="BE1459" s="102">
        <f>IF(L1459="zákl. přenesená",#REF!,0)</f>
        <v>0</v>
      </c>
      <c r="BF1459" s="102">
        <f>IF(L1459="sníž. přenesená",#REF!,0)</f>
        <v>0</v>
      </c>
      <c r="BG1459" s="102">
        <f>IF(L1459="nulová",#REF!,0)</f>
        <v>0</v>
      </c>
      <c r="BH1459" s="11" t="s">
        <v>80</v>
      </c>
      <c r="BI1459" s="102" t="e">
        <f>ROUND(#REF!*H1459,2)</f>
        <v>#REF!</v>
      </c>
      <c r="BJ1459" s="11" t="s">
        <v>106</v>
      </c>
      <c r="BK1459" s="101" t="s">
        <v>5632</v>
      </c>
    </row>
    <row r="1460" spans="2:63" s="1" customFormat="1" ht="24.2" customHeight="1">
      <c r="B1460" s="90"/>
      <c r="C1460" s="91" t="s">
        <v>5633</v>
      </c>
      <c r="D1460" s="91" t="s">
        <v>102</v>
      </c>
      <c r="E1460" s="92" t="s">
        <v>5634</v>
      </c>
      <c r="F1460" s="93" t="s">
        <v>5635</v>
      </c>
      <c r="G1460" s="94" t="s">
        <v>148</v>
      </c>
      <c r="H1460" s="95">
        <v>50</v>
      </c>
      <c r="I1460" s="96"/>
      <c r="J1460" s="25"/>
      <c r="K1460" s="97" t="s">
        <v>3</v>
      </c>
      <c r="L1460" s="98" t="s">
        <v>43</v>
      </c>
      <c r="N1460" s="99">
        <f>M1460*H1460</f>
        <v>0</v>
      </c>
      <c r="O1460" s="99">
        <v>0</v>
      </c>
      <c r="P1460" s="99">
        <f>O1460*H1460</f>
        <v>0</v>
      </c>
      <c r="Q1460" s="99">
        <v>0</v>
      </c>
      <c r="R1460" s="100">
        <f>Q1460*H1460</f>
        <v>0</v>
      </c>
      <c r="AP1460" s="101" t="s">
        <v>106</v>
      </c>
      <c r="AR1460" s="101" t="s">
        <v>102</v>
      </c>
      <c r="AS1460" s="101" t="s">
        <v>72</v>
      </c>
      <c r="AW1460" s="11" t="s">
        <v>107</v>
      </c>
      <c r="BC1460" s="102" t="e">
        <f>IF(L1460="základní",#REF!,0)</f>
        <v>#REF!</v>
      </c>
      <c r="BD1460" s="102">
        <f>IF(L1460="snížená",#REF!,0)</f>
        <v>0</v>
      </c>
      <c r="BE1460" s="102">
        <f>IF(L1460="zákl. přenesená",#REF!,0)</f>
        <v>0</v>
      </c>
      <c r="BF1460" s="102">
        <f>IF(L1460="sníž. přenesená",#REF!,0)</f>
        <v>0</v>
      </c>
      <c r="BG1460" s="102">
        <f>IF(L1460="nulová",#REF!,0)</f>
        <v>0</v>
      </c>
      <c r="BH1460" s="11" t="s">
        <v>80</v>
      </c>
      <c r="BI1460" s="102" t="e">
        <f>ROUND(#REF!*H1460,2)</f>
        <v>#REF!</v>
      </c>
      <c r="BJ1460" s="11" t="s">
        <v>106</v>
      </c>
      <c r="BK1460" s="101" t="s">
        <v>5636</v>
      </c>
    </row>
    <row r="1461" spans="2:63" s="1" customFormat="1" ht="24.2" customHeight="1">
      <c r="B1461" s="90"/>
      <c r="C1461" s="91" t="s">
        <v>5637</v>
      </c>
      <c r="D1461" s="91" t="s">
        <v>102</v>
      </c>
      <c r="E1461" s="92" t="s">
        <v>5638</v>
      </c>
      <c r="F1461" s="93" t="s">
        <v>5639</v>
      </c>
      <c r="G1461" s="94" t="s">
        <v>148</v>
      </c>
      <c r="H1461" s="95">
        <v>100</v>
      </c>
      <c r="I1461" s="96"/>
      <c r="J1461" s="25"/>
      <c r="K1461" s="97" t="s">
        <v>3</v>
      </c>
      <c r="L1461" s="98" t="s">
        <v>43</v>
      </c>
      <c r="N1461" s="99">
        <f>M1461*H1461</f>
        <v>0</v>
      </c>
      <c r="O1461" s="99">
        <v>0</v>
      </c>
      <c r="P1461" s="99">
        <f>O1461*H1461</f>
        <v>0</v>
      </c>
      <c r="Q1461" s="99">
        <v>0</v>
      </c>
      <c r="R1461" s="100">
        <f>Q1461*H1461</f>
        <v>0</v>
      </c>
      <c r="AP1461" s="101" t="s">
        <v>106</v>
      </c>
      <c r="AR1461" s="101" t="s">
        <v>102</v>
      </c>
      <c r="AS1461" s="101" t="s">
        <v>72</v>
      </c>
      <c r="AW1461" s="11" t="s">
        <v>107</v>
      </c>
      <c r="BC1461" s="102" t="e">
        <f>IF(L1461="základní",#REF!,0)</f>
        <v>#REF!</v>
      </c>
      <c r="BD1461" s="102">
        <f>IF(L1461="snížená",#REF!,0)</f>
        <v>0</v>
      </c>
      <c r="BE1461" s="102">
        <f>IF(L1461="zákl. přenesená",#REF!,0)</f>
        <v>0</v>
      </c>
      <c r="BF1461" s="102">
        <f>IF(L1461="sníž. přenesená",#REF!,0)</f>
        <v>0</v>
      </c>
      <c r="BG1461" s="102">
        <f>IF(L1461="nulová",#REF!,0)</f>
        <v>0</v>
      </c>
      <c r="BH1461" s="11" t="s">
        <v>80</v>
      </c>
      <c r="BI1461" s="102" t="e">
        <f>ROUND(#REF!*H1461,2)</f>
        <v>#REF!</v>
      </c>
      <c r="BJ1461" s="11" t="s">
        <v>106</v>
      </c>
      <c r="BK1461" s="101" t="s">
        <v>5640</v>
      </c>
    </row>
    <row r="1462" spans="2:63" s="1" customFormat="1" ht="24.2" customHeight="1">
      <c r="B1462" s="90"/>
      <c r="C1462" s="91" t="s">
        <v>5641</v>
      </c>
      <c r="D1462" s="91" t="s">
        <v>102</v>
      </c>
      <c r="E1462" s="92" t="s">
        <v>5642</v>
      </c>
      <c r="F1462" s="93" t="s">
        <v>5643</v>
      </c>
      <c r="G1462" s="94" t="s">
        <v>148</v>
      </c>
      <c r="H1462" s="95">
        <v>100</v>
      </c>
      <c r="I1462" s="96"/>
      <c r="J1462" s="25"/>
      <c r="K1462" s="97" t="s">
        <v>3</v>
      </c>
      <c r="L1462" s="98" t="s">
        <v>43</v>
      </c>
      <c r="N1462" s="99">
        <f>M1462*H1462</f>
        <v>0</v>
      </c>
      <c r="O1462" s="99">
        <v>0</v>
      </c>
      <c r="P1462" s="99">
        <f>O1462*H1462</f>
        <v>0</v>
      </c>
      <c r="Q1462" s="99">
        <v>0</v>
      </c>
      <c r="R1462" s="100">
        <f>Q1462*H1462</f>
        <v>0</v>
      </c>
      <c r="AP1462" s="101" t="s">
        <v>106</v>
      </c>
      <c r="AR1462" s="101" t="s">
        <v>102</v>
      </c>
      <c r="AS1462" s="101" t="s">
        <v>72</v>
      </c>
      <c r="AW1462" s="11" t="s">
        <v>107</v>
      </c>
      <c r="BC1462" s="102" t="e">
        <f>IF(L1462="základní",#REF!,0)</f>
        <v>#REF!</v>
      </c>
      <c r="BD1462" s="102">
        <f>IF(L1462="snížená",#REF!,0)</f>
        <v>0</v>
      </c>
      <c r="BE1462" s="102">
        <f>IF(L1462="zákl. přenesená",#REF!,0)</f>
        <v>0</v>
      </c>
      <c r="BF1462" s="102">
        <f>IF(L1462="sníž. přenesená",#REF!,0)</f>
        <v>0</v>
      </c>
      <c r="BG1462" s="102">
        <f>IF(L1462="nulová",#REF!,0)</f>
        <v>0</v>
      </c>
      <c r="BH1462" s="11" t="s">
        <v>80</v>
      </c>
      <c r="BI1462" s="102" t="e">
        <f>ROUND(#REF!*H1462,2)</f>
        <v>#REF!</v>
      </c>
      <c r="BJ1462" s="11" t="s">
        <v>106</v>
      </c>
      <c r="BK1462" s="101" t="s">
        <v>5644</v>
      </c>
    </row>
    <row r="1463" spans="2:63" s="1" customFormat="1" ht="24.2" customHeight="1">
      <c r="B1463" s="90"/>
      <c r="C1463" s="91" t="s">
        <v>5645</v>
      </c>
      <c r="D1463" s="91" t="s">
        <v>102</v>
      </c>
      <c r="E1463" s="92" t="s">
        <v>5646</v>
      </c>
      <c r="F1463" s="93" t="s">
        <v>5647</v>
      </c>
      <c r="G1463" s="94" t="s">
        <v>148</v>
      </c>
      <c r="H1463" s="95">
        <v>300</v>
      </c>
      <c r="I1463" s="96"/>
      <c r="J1463" s="25"/>
      <c r="K1463" s="97" t="s">
        <v>3</v>
      </c>
      <c r="L1463" s="98" t="s">
        <v>43</v>
      </c>
      <c r="N1463" s="99">
        <f>M1463*H1463</f>
        <v>0</v>
      </c>
      <c r="O1463" s="99">
        <v>0</v>
      </c>
      <c r="P1463" s="99">
        <f>O1463*H1463</f>
        <v>0</v>
      </c>
      <c r="Q1463" s="99">
        <v>0</v>
      </c>
      <c r="R1463" s="100">
        <f>Q1463*H1463</f>
        <v>0</v>
      </c>
      <c r="AP1463" s="101" t="s">
        <v>106</v>
      </c>
      <c r="AR1463" s="101" t="s">
        <v>102</v>
      </c>
      <c r="AS1463" s="101" t="s">
        <v>72</v>
      </c>
      <c r="AW1463" s="11" t="s">
        <v>107</v>
      </c>
      <c r="BC1463" s="102" t="e">
        <f>IF(L1463="základní",#REF!,0)</f>
        <v>#REF!</v>
      </c>
      <c r="BD1463" s="102">
        <f>IF(L1463="snížená",#REF!,0)</f>
        <v>0</v>
      </c>
      <c r="BE1463" s="102">
        <f>IF(L1463="zákl. přenesená",#REF!,0)</f>
        <v>0</v>
      </c>
      <c r="BF1463" s="102">
        <f>IF(L1463="sníž. přenesená",#REF!,0)</f>
        <v>0</v>
      </c>
      <c r="BG1463" s="102">
        <f>IF(L1463="nulová",#REF!,0)</f>
        <v>0</v>
      </c>
      <c r="BH1463" s="11" t="s">
        <v>80</v>
      </c>
      <c r="BI1463" s="102" t="e">
        <f>ROUND(#REF!*H1463,2)</f>
        <v>#REF!</v>
      </c>
      <c r="BJ1463" s="11" t="s">
        <v>106</v>
      </c>
      <c r="BK1463" s="101" t="s">
        <v>5648</v>
      </c>
    </row>
    <row r="1464" spans="2:63" s="1" customFormat="1" ht="24.2" customHeight="1">
      <c r="B1464" s="90"/>
      <c r="C1464" s="91" t="s">
        <v>5649</v>
      </c>
      <c r="D1464" s="91" t="s">
        <v>102</v>
      </c>
      <c r="E1464" s="92" t="s">
        <v>5650</v>
      </c>
      <c r="F1464" s="93" t="s">
        <v>5651</v>
      </c>
      <c r="G1464" s="94" t="s">
        <v>148</v>
      </c>
      <c r="H1464" s="95">
        <v>200</v>
      </c>
      <c r="I1464" s="96"/>
      <c r="J1464" s="25"/>
      <c r="K1464" s="97" t="s">
        <v>3</v>
      </c>
      <c r="L1464" s="98" t="s">
        <v>43</v>
      </c>
      <c r="N1464" s="99">
        <f>M1464*H1464</f>
        <v>0</v>
      </c>
      <c r="O1464" s="99">
        <v>0</v>
      </c>
      <c r="P1464" s="99">
        <f>O1464*H1464</f>
        <v>0</v>
      </c>
      <c r="Q1464" s="99">
        <v>0</v>
      </c>
      <c r="R1464" s="100">
        <f>Q1464*H1464</f>
        <v>0</v>
      </c>
      <c r="AP1464" s="101" t="s">
        <v>106</v>
      </c>
      <c r="AR1464" s="101" t="s">
        <v>102</v>
      </c>
      <c r="AS1464" s="101" t="s">
        <v>72</v>
      </c>
      <c r="AW1464" s="11" t="s">
        <v>107</v>
      </c>
      <c r="BC1464" s="102" t="e">
        <f>IF(L1464="základní",#REF!,0)</f>
        <v>#REF!</v>
      </c>
      <c r="BD1464" s="102">
        <f>IF(L1464="snížená",#REF!,0)</f>
        <v>0</v>
      </c>
      <c r="BE1464" s="102">
        <f>IF(L1464="zákl. přenesená",#REF!,0)</f>
        <v>0</v>
      </c>
      <c r="BF1464" s="102">
        <f>IF(L1464="sníž. přenesená",#REF!,0)</f>
        <v>0</v>
      </c>
      <c r="BG1464" s="102">
        <f>IF(L1464="nulová",#REF!,0)</f>
        <v>0</v>
      </c>
      <c r="BH1464" s="11" t="s">
        <v>80</v>
      </c>
      <c r="BI1464" s="102" t="e">
        <f>ROUND(#REF!*H1464,2)</f>
        <v>#REF!</v>
      </c>
      <c r="BJ1464" s="11" t="s">
        <v>106</v>
      </c>
      <c r="BK1464" s="101" t="s">
        <v>5652</v>
      </c>
    </row>
    <row r="1465" spans="2:63" s="1" customFormat="1" ht="33" customHeight="1">
      <c r="B1465" s="90"/>
      <c r="C1465" s="91" t="s">
        <v>5653</v>
      </c>
      <c r="D1465" s="91" t="s">
        <v>102</v>
      </c>
      <c r="E1465" s="92" t="s">
        <v>5654</v>
      </c>
      <c r="F1465" s="93" t="s">
        <v>5655</v>
      </c>
      <c r="G1465" s="94" t="s">
        <v>168</v>
      </c>
      <c r="H1465" s="95">
        <v>300</v>
      </c>
      <c r="I1465" s="96"/>
      <c r="J1465" s="25"/>
      <c r="K1465" s="97" t="s">
        <v>3</v>
      </c>
      <c r="L1465" s="98" t="s">
        <v>43</v>
      </c>
      <c r="N1465" s="99">
        <f>M1465*H1465</f>
        <v>0</v>
      </c>
      <c r="O1465" s="99">
        <v>0</v>
      </c>
      <c r="P1465" s="99">
        <f>O1465*H1465</f>
        <v>0</v>
      </c>
      <c r="Q1465" s="99">
        <v>0</v>
      </c>
      <c r="R1465" s="100">
        <f>Q1465*H1465</f>
        <v>0</v>
      </c>
      <c r="AP1465" s="101" t="s">
        <v>106</v>
      </c>
      <c r="AR1465" s="101" t="s">
        <v>102</v>
      </c>
      <c r="AS1465" s="101" t="s">
        <v>72</v>
      </c>
      <c r="AW1465" s="11" t="s">
        <v>107</v>
      </c>
      <c r="BC1465" s="102" t="e">
        <f>IF(L1465="základní",#REF!,0)</f>
        <v>#REF!</v>
      </c>
      <c r="BD1465" s="102">
        <f>IF(L1465="snížená",#REF!,0)</f>
        <v>0</v>
      </c>
      <c r="BE1465" s="102">
        <f>IF(L1465="zákl. přenesená",#REF!,0)</f>
        <v>0</v>
      </c>
      <c r="BF1465" s="102">
        <f>IF(L1465="sníž. přenesená",#REF!,0)</f>
        <v>0</v>
      </c>
      <c r="BG1465" s="102">
        <f>IF(L1465="nulová",#REF!,0)</f>
        <v>0</v>
      </c>
      <c r="BH1465" s="11" t="s">
        <v>80</v>
      </c>
      <c r="BI1465" s="102" t="e">
        <f>ROUND(#REF!*H1465,2)</f>
        <v>#REF!</v>
      </c>
      <c r="BJ1465" s="11" t="s">
        <v>106</v>
      </c>
      <c r="BK1465" s="101" t="s">
        <v>5656</v>
      </c>
    </row>
    <row r="1466" spans="2:63" s="1" customFormat="1" ht="33" customHeight="1">
      <c r="B1466" s="90"/>
      <c r="C1466" s="91" t="s">
        <v>5657</v>
      </c>
      <c r="D1466" s="91" t="s">
        <v>102</v>
      </c>
      <c r="E1466" s="92" t="s">
        <v>5658</v>
      </c>
      <c r="F1466" s="93" t="s">
        <v>5659</v>
      </c>
      <c r="G1466" s="94" t="s">
        <v>168</v>
      </c>
      <c r="H1466" s="95">
        <v>200</v>
      </c>
      <c r="I1466" s="96"/>
      <c r="J1466" s="25"/>
      <c r="K1466" s="97" t="s">
        <v>3</v>
      </c>
      <c r="L1466" s="98" t="s">
        <v>43</v>
      </c>
      <c r="N1466" s="99">
        <f>M1466*H1466</f>
        <v>0</v>
      </c>
      <c r="O1466" s="99">
        <v>0</v>
      </c>
      <c r="P1466" s="99">
        <f>O1466*H1466</f>
        <v>0</v>
      </c>
      <c r="Q1466" s="99">
        <v>0</v>
      </c>
      <c r="R1466" s="100">
        <f>Q1466*H1466</f>
        <v>0</v>
      </c>
      <c r="AP1466" s="101" t="s">
        <v>106</v>
      </c>
      <c r="AR1466" s="101" t="s">
        <v>102</v>
      </c>
      <c r="AS1466" s="101" t="s">
        <v>72</v>
      </c>
      <c r="AW1466" s="11" t="s">
        <v>107</v>
      </c>
      <c r="BC1466" s="102" t="e">
        <f>IF(L1466="základní",#REF!,0)</f>
        <v>#REF!</v>
      </c>
      <c r="BD1466" s="102">
        <f>IF(L1466="snížená",#REF!,0)</f>
        <v>0</v>
      </c>
      <c r="BE1466" s="102">
        <f>IF(L1466="zákl. přenesená",#REF!,0)</f>
        <v>0</v>
      </c>
      <c r="BF1466" s="102">
        <f>IF(L1466="sníž. přenesená",#REF!,0)</f>
        <v>0</v>
      </c>
      <c r="BG1466" s="102">
        <f>IF(L1466="nulová",#REF!,0)</f>
        <v>0</v>
      </c>
      <c r="BH1466" s="11" t="s">
        <v>80</v>
      </c>
      <c r="BI1466" s="102" t="e">
        <f>ROUND(#REF!*H1466,2)</f>
        <v>#REF!</v>
      </c>
      <c r="BJ1466" s="11" t="s">
        <v>106</v>
      </c>
      <c r="BK1466" s="101" t="s">
        <v>5660</v>
      </c>
    </row>
    <row r="1467" spans="2:63" s="1" customFormat="1" ht="37.9" customHeight="1">
      <c r="B1467" s="90"/>
      <c r="C1467" s="91" t="s">
        <v>5661</v>
      </c>
      <c r="D1467" s="91" t="s">
        <v>102</v>
      </c>
      <c r="E1467" s="92" t="s">
        <v>5662</v>
      </c>
      <c r="F1467" s="93" t="s">
        <v>5663</v>
      </c>
      <c r="G1467" s="94" t="s">
        <v>148</v>
      </c>
      <c r="H1467" s="95">
        <v>700</v>
      </c>
      <c r="I1467" s="96"/>
      <c r="J1467" s="25"/>
      <c r="K1467" s="97" t="s">
        <v>3</v>
      </c>
      <c r="L1467" s="98" t="s">
        <v>43</v>
      </c>
      <c r="N1467" s="99">
        <f>M1467*H1467</f>
        <v>0</v>
      </c>
      <c r="O1467" s="99">
        <v>0</v>
      </c>
      <c r="P1467" s="99">
        <f>O1467*H1467</f>
        <v>0</v>
      </c>
      <c r="Q1467" s="99">
        <v>0</v>
      </c>
      <c r="R1467" s="100">
        <f>Q1467*H1467</f>
        <v>0</v>
      </c>
      <c r="AP1467" s="101" t="s">
        <v>106</v>
      </c>
      <c r="AR1467" s="101" t="s">
        <v>102</v>
      </c>
      <c r="AS1467" s="101" t="s">
        <v>72</v>
      </c>
      <c r="AW1467" s="11" t="s">
        <v>107</v>
      </c>
      <c r="BC1467" s="102" t="e">
        <f>IF(L1467="základní",#REF!,0)</f>
        <v>#REF!</v>
      </c>
      <c r="BD1467" s="102">
        <f>IF(L1467="snížená",#REF!,0)</f>
        <v>0</v>
      </c>
      <c r="BE1467" s="102">
        <f>IF(L1467="zákl. přenesená",#REF!,0)</f>
        <v>0</v>
      </c>
      <c r="BF1467" s="102">
        <f>IF(L1467="sníž. přenesená",#REF!,0)</f>
        <v>0</v>
      </c>
      <c r="BG1467" s="102">
        <f>IF(L1467="nulová",#REF!,0)</f>
        <v>0</v>
      </c>
      <c r="BH1467" s="11" t="s">
        <v>80</v>
      </c>
      <c r="BI1467" s="102" t="e">
        <f>ROUND(#REF!*H1467,2)</f>
        <v>#REF!</v>
      </c>
      <c r="BJ1467" s="11" t="s">
        <v>106</v>
      </c>
      <c r="BK1467" s="101" t="s">
        <v>5664</v>
      </c>
    </row>
    <row r="1468" spans="2:63" s="1" customFormat="1" ht="37.9" customHeight="1">
      <c r="B1468" s="90"/>
      <c r="C1468" s="91" t="s">
        <v>5665</v>
      </c>
      <c r="D1468" s="91" t="s">
        <v>102</v>
      </c>
      <c r="E1468" s="92" t="s">
        <v>5666</v>
      </c>
      <c r="F1468" s="93" t="s">
        <v>5667</v>
      </c>
      <c r="G1468" s="94" t="s">
        <v>168</v>
      </c>
      <c r="H1468" s="95">
        <v>50</v>
      </c>
      <c r="I1468" s="96"/>
      <c r="J1468" s="25"/>
      <c r="K1468" s="97" t="s">
        <v>3</v>
      </c>
      <c r="L1468" s="98" t="s">
        <v>43</v>
      </c>
      <c r="N1468" s="99">
        <f>M1468*H1468</f>
        <v>0</v>
      </c>
      <c r="O1468" s="99">
        <v>0</v>
      </c>
      <c r="P1468" s="99">
        <f>O1468*H1468</f>
        <v>0</v>
      </c>
      <c r="Q1468" s="99">
        <v>0</v>
      </c>
      <c r="R1468" s="100">
        <f>Q1468*H1468</f>
        <v>0</v>
      </c>
      <c r="AP1468" s="101" t="s">
        <v>106</v>
      </c>
      <c r="AR1468" s="101" t="s">
        <v>102</v>
      </c>
      <c r="AS1468" s="101" t="s">
        <v>72</v>
      </c>
      <c r="AW1468" s="11" t="s">
        <v>107</v>
      </c>
      <c r="BC1468" s="102" t="e">
        <f>IF(L1468="základní",#REF!,0)</f>
        <v>#REF!</v>
      </c>
      <c r="BD1468" s="102">
        <f>IF(L1468="snížená",#REF!,0)</f>
        <v>0</v>
      </c>
      <c r="BE1468" s="102">
        <f>IF(L1468="zákl. přenesená",#REF!,0)</f>
        <v>0</v>
      </c>
      <c r="BF1468" s="102">
        <f>IF(L1468="sníž. přenesená",#REF!,0)</f>
        <v>0</v>
      </c>
      <c r="BG1468" s="102">
        <f>IF(L1468="nulová",#REF!,0)</f>
        <v>0</v>
      </c>
      <c r="BH1468" s="11" t="s">
        <v>80</v>
      </c>
      <c r="BI1468" s="102" t="e">
        <f>ROUND(#REF!*H1468,2)</f>
        <v>#REF!</v>
      </c>
      <c r="BJ1468" s="11" t="s">
        <v>106</v>
      </c>
      <c r="BK1468" s="101" t="s">
        <v>5668</v>
      </c>
    </row>
    <row r="1469" spans="2:63" s="1" customFormat="1" ht="37.9" customHeight="1">
      <c r="B1469" s="90"/>
      <c r="C1469" s="91" t="s">
        <v>5669</v>
      </c>
      <c r="D1469" s="91" t="s">
        <v>102</v>
      </c>
      <c r="E1469" s="92" t="s">
        <v>5670</v>
      </c>
      <c r="F1469" s="93" t="s">
        <v>5671</v>
      </c>
      <c r="G1469" s="94" t="s">
        <v>168</v>
      </c>
      <c r="H1469" s="95">
        <v>50</v>
      </c>
      <c r="I1469" s="96"/>
      <c r="J1469" s="25"/>
      <c r="K1469" s="97" t="s">
        <v>3</v>
      </c>
      <c r="L1469" s="98" t="s">
        <v>43</v>
      </c>
      <c r="N1469" s="99">
        <f>M1469*H1469</f>
        <v>0</v>
      </c>
      <c r="O1469" s="99">
        <v>0</v>
      </c>
      <c r="P1469" s="99">
        <f>O1469*H1469</f>
        <v>0</v>
      </c>
      <c r="Q1469" s="99">
        <v>0</v>
      </c>
      <c r="R1469" s="100">
        <f>Q1469*H1469</f>
        <v>0</v>
      </c>
      <c r="AP1469" s="101" t="s">
        <v>106</v>
      </c>
      <c r="AR1469" s="101" t="s">
        <v>102</v>
      </c>
      <c r="AS1469" s="101" t="s">
        <v>72</v>
      </c>
      <c r="AW1469" s="11" t="s">
        <v>107</v>
      </c>
      <c r="BC1469" s="102" t="e">
        <f>IF(L1469="základní",#REF!,0)</f>
        <v>#REF!</v>
      </c>
      <c r="BD1469" s="102">
        <f>IF(L1469="snížená",#REF!,0)</f>
        <v>0</v>
      </c>
      <c r="BE1469" s="102">
        <f>IF(L1469="zákl. přenesená",#REF!,0)</f>
        <v>0</v>
      </c>
      <c r="BF1469" s="102">
        <f>IF(L1469="sníž. přenesená",#REF!,0)</f>
        <v>0</v>
      </c>
      <c r="BG1469" s="102">
        <f>IF(L1469="nulová",#REF!,0)</f>
        <v>0</v>
      </c>
      <c r="BH1469" s="11" t="s">
        <v>80</v>
      </c>
      <c r="BI1469" s="102" t="e">
        <f>ROUND(#REF!*H1469,2)</f>
        <v>#REF!</v>
      </c>
      <c r="BJ1469" s="11" t="s">
        <v>106</v>
      </c>
      <c r="BK1469" s="101" t="s">
        <v>5672</v>
      </c>
    </row>
    <row r="1470" spans="2:63" s="1" customFormat="1" ht="37.9" customHeight="1">
      <c r="B1470" s="90"/>
      <c r="C1470" s="91" t="s">
        <v>5673</v>
      </c>
      <c r="D1470" s="91" t="s">
        <v>102</v>
      </c>
      <c r="E1470" s="92" t="s">
        <v>5674</v>
      </c>
      <c r="F1470" s="93" t="s">
        <v>5675</v>
      </c>
      <c r="G1470" s="94" t="s">
        <v>168</v>
      </c>
      <c r="H1470" s="95">
        <v>50</v>
      </c>
      <c r="I1470" s="96"/>
      <c r="J1470" s="25"/>
      <c r="K1470" s="97" t="s">
        <v>3</v>
      </c>
      <c r="L1470" s="98" t="s">
        <v>43</v>
      </c>
      <c r="N1470" s="99">
        <f>M1470*H1470</f>
        <v>0</v>
      </c>
      <c r="O1470" s="99">
        <v>0</v>
      </c>
      <c r="P1470" s="99">
        <f>O1470*H1470</f>
        <v>0</v>
      </c>
      <c r="Q1470" s="99">
        <v>0</v>
      </c>
      <c r="R1470" s="100">
        <f>Q1470*H1470</f>
        <v>0</v>
      </c>
      <c r="AP1470" s="101" t="s">
        <v>106</v>
      </c>
      <c r="AR1470" s="101" t="s">
        <v>102</v>
      </c>
      <c r="AS1470" s="101" t="s">
        <v>72</v>
      </c>
      <c r="AW1470" s="11" t="s">
        <v>107</v>
      </c>
      <c r="BC1470" s="102" t="e">
        <f>IF(L1470="základní",#REF!,0)</f>
        <v>#REF!</v>
      </c>
      <c r="BD1470" s="102">
        <f>IF(L1470="snížená",#REF!,0)</f>
        <v>0</v>
      </c>
      <c r="BE1470" s="102">
        <f>IF(L1470="zákl. přenesená",#REF!,0)</f>
        <v>0</v>
      </c>
      <c r="BF1470" s="102">
        <f>IF(L1470="sníž. přenesená",#REF!,0)</f>
        <v>0</v>
      </c>
      <c r="BG1470" s="102">
        <f>IF(L1470="nulová",#REF!,0)</f>
        <v>0</v>
      </c>
      <c r="BH1470" s="11" t="s">
        <v>80</v>
      </c>
      <c r="BI1470" s="102" t="e">
        <f>ROUND(#REF!*H1470,2)</f>
        <v>#REF!</v>
      </c>
      <c r="BJ1470" s="11" t="s">
        <v>106</v>
      </c>
      <c r="BK1470" s="101" t="s">
        <v>5676</v>
      </c>
    </row>
    <row r="1471" spans="2:63" s="1" customFormat="1" ht="37.9" customHeight="1">
      <c r="B1471" s="90"/>
      <c r="C1471" s="91" t="s">
        <v>5677</v>
      </c>
      <c r="D1471" s="91" t="s">
        <v>102</v>
      </c>
      <c r="E1471" s="92" t="s">
        <v>5678</v>
      </c>
      <c r="F1471" s="93" t="s">
        <v>5679</v>
      </c>
      <c r="G1471" s="94" t="s">
        <v>168</v>
      </c>
      <c r="H1471" s="95">
        <v>50</v>
      </c>
      <c r="I1471" s="96"/>
      <c r="J1471" s="25"/>
      <c r="K1471" s="97" t="s">
        <v>3</v>
      </c>
      <c r="L1471" s="98" t="s">
        <v>43</v>
      </c>
      <c r="N1471" s="99">
        <f>M1471*H1471</f>
        <v>0</v>
      </c>
      <c r="O1471" s="99">
        <v>0</v>
      </c>
      <c r="P1471" s="99">
        <f>O1471*H1471</f>
        <v>0</v>
      </c>
      <c r="Q1471" s="99">
        <v>0</v>
      </c>
      <c r="R1471" s="100">
        <f>Q1471*H1471</f>
        <v>0</v>
      </c>
      <c r="AP1471" s="101" t="s">
        <v>106</v>
      </c>
      <c r="AR1471" s="101" t="s">
        <v>102</v>
      </c>
      <c r="AS1471" s="101" t="s">
        <v>72</v>
      </c>
      <c r="AW1471" s="11" t="s">
        <v>107</v>
      </c>
      <c r="BC1471" s="102" t="e">
        <f>IF(L1471="základní",#REF!,0)</f>
        <v>#REF!</v>
      </c>
      <c r="BD1471" s="102">
        <f>IF(L1471="snížená",#REF!,0)</f>
        <v>0</v>
      </c>
      <c r="BE1471" s="102">
        <f>IF(L1471="zákl. přenesená",#REF!,0)</f>
        <v>0</v>
      </c>
      <c r="BF1471" s="102">
        <f>IF(L1471="sníž. přenesená",#REF!,0)</f>
        <v>0</v>
      </c>
      <c r="BG1471" s="102">
        <f>IF(L1471="nulová",#REF!,0)</f>
        <v>0</v>
      </c>
      <c r="BH1471" s="11" t="s">
        <v>80</v>
      </c>
      <c r="BI1471" s="102" t="e">
        <f>ROUND(#REF!*H1471,2)</f>
        <v>#REF!</v>
      </c>
      <c r="BJ1471" s="11" t="s">
        <v>106</v>
      </c>
      <c r="BK1471" s="101" t="s">
        <v>5680</v>
      </c>
    </row>
    <row r="1472" spans="2:63" s="1" customFormat="1" ht="37.9" customHeight="1">
      <c r="B1472" s="90"/>
      <c r="C1472" s="91" t="s">
        <v>5681</v>
      </c>
      <c r="D1472" s="91" t="s">
        <v>102</v>
      </c>
      <c r="E1472" s="92" t="s">
        <v>5682</v>
      </c>
      <c r="F1472" s="93" t="s">
        <v>5683</v>
      </c>
      <c r="G1472" s="94" t="s">
        <v>168</v>
      </c>
      <c r="H1472" s="95">
        <v>50</v>
      </c>
      <c r="I1472" s="96"/>
      <c r="J1472" s="25"/>
      <c r="K1472" s="97" t="s">
        <v>3</v>
      </c>
      <c r="L1472" s="98" t="s">
        <v>43</v>
      </c>
      <c r="N1472" s="99">
        <f>M1472*H1472</f>
        <v>0</v>
      </c>
      <c r="O1472" s="99">
        <v>0</v>
      </c>
      <c r="P1472" s="99">
        <f>O1472*H1472</f>
        <v>0</v>
      </c>
      <c r="Q1472" s="99">
        <v>0</v>
      </c>
      <c r="R1472" s="100">
        <f>Q1472*H1472</f>
        <v>0</v>
      </c>
      <c r="AP1472" s="101" t="s">
        <v>106</v>
      </c>
      <c r="AR1472" s="101" t="s">
        <v>102</v>
      </c>
      <c r="AS1472" s="101" t="s">
        <v>72</v>
      </c>
      <c r="AW1472" s="11" t="s">
        <v>107</v>
      </c>
      <c r="BC1472" s="102" t="e">
        <f>IF(L1472="základní",#REF!,0)</f>
        <v>#REF!</v>
      </c>
      <c r="BD1472" s="102">
        <f>IF(L1472="snížená",#REF!,0)</f>
        <v>0</v>
      </c>
      <c r="BE1472" s="102">
        <f>IF(L1472="zákl. přenesená",#REF!,0)</f>
        <v>0</v>
      </c>
      <c r="BF1472" s="102">
        <f>IF(L1472="sníž. přenesená",#REF!,0)</f>
        <v>0</v>
      </c>
      <c r="BG1472" s="102">
        <f>IF(L1472="nulová",#REF!,0)</f>
        <v>0</v>
      </c>
      <c r="BH1472" s="11" t="s">
        <v>80</v>
      </c>
      <c r="BI1472" s="102" t="e">
        <f>ROUND(#REF!*H1472,2)</f>
        <v>#REF!</v>
      </c>
      <c r="BJ1472" s="11" t="s">
        <v>106</v>
      </c>
      <c r="BK1472" s="101" t="s">
        <v>5684</v>
      </c>
    </row>
    <row r="1473" spans="2:63" s="1" customFormat="1" ht="37.9" customHeight="1">
      <c r="B1473" s="90"/>
      <c r="C1473" s="91" t="s">
        <v>5685</v>
      </c>
      <c r="D1473" s="91" t="s">
        <v>102</v>
      </c>
      <c r="E1473" s="92" t="s">
        <v>5686</v>
      </c>
      <c r="F1473" s="93" t="s">
        <v>5687</v>
      </c>
      <c r="G1473" s="94" t="s">
        <v>168</v>
      </c>
      <c r="H1473" s="95">
        <v>50</v>
      </c>
      <c r="I1473" s="96"/>
      <c r="J1473" s="25"/>
      <c r="K1473" s="97" t="s">
        <v>3</v>
      </c>
      <c r="L1473" s="98" t="s">
        <v>43</v>
      </c>
      <c r="N1473" s="99">
        <f>M1473*H1473</f>
        <v>0</v>
      </c>
      <c r="O1473" s="99">
        <v>0</v>
      </c>
      <c r="P1473" s="99">
        <f>O1473*H1473</f>
        <v>0</v>
      </c>
      <c r="Q1473" s="99">
        <v>0</v>
      </c>
      <c r="R1473" s="100">
        <f>Q1473*H1473</f>
        <v>0</v>
      </c>
      <c r="AP1473" s="101" t="s">
        <v>106</v>
      </c>
      <c r="AR1473" s="101" t="s">
        <v>102</v>
      </c>
      <c r="AS1473" s="101" t="s">
        <v>72</v>
      </c>
      <c r="AW1473" s="11" t="s">
        <v>107</v>
      </c>
      <c r="BC1473" s="102" t="e">
        <f>IF(L1473="základní",#REF!,0)</f>
        <v>#REF!</v>
      </c>
      <c r="BD1473" s="102">
        <f>IF(L1473="snížená",#REF!,0)</f>
        <v>0</v>
      </c>
      <c r="BE1473" s="102">
        <f>IF(L1473="zákl. přenesená",#REF!,0)</f>
        <v>0</v>
      </c>
      <c r="BF1473" s="102">
        <f>IF(L1473="sníž. přenesená",#REF!,0)</f>
        <v>0</v>
      </c>
      <c r="BG1473" s="102">
        <f>IF(L1473="nulová",#REF!,0)</f>
        <v>0</v>
      </c>
      <c r="BH1473" s="11" t="s">
        <v>80</v>
      </c>
      <c r="BI1473" s="102" t="e">
        <f>ROUND(#REF!*H1473,2)</f>
        <v>#REF!</v>
      </c>
      <c r="BJ1473" s="11" t="s">
        <v>106</v>
      </c>
      <c r="BK1473" s="101" t="s">
        <v>5688</v>
      </c>
    </row>
    <row r="1474" spans="2:63" s="1" customFormat="1" ht="44.25" customHeight="1">
      <c r="B1474" s="90"/>
      <c r="C1474" s="91" t="s">
        <v>5689</v>
      </c>
      <c r="D1474" s="91" t="s">
        <v>102</v>
      </c>
      <c r="E1474" s="92" t="s">
        <v>5690</v>
      </c>
      <c r="F1474" s="93" t="s">
        <v>5691</v>
      </c>
      <c r="G1474" s="94" t="s">
        <v>168</v>
      </c>
      <c r="H1474" s="95">
        <v>100</v>
      </c>
      <c r="I1474" s="96"/>
      <c r="J1474" s="25"/>
      <c r="K1474" s="97" t="s">
        <v>3</v>
      </c>
      <c r="L1474" s="98" t="s">
        <v>43</v>
      </c>
      <c r="N1474" s="99">
        <f>M1474*H1474</f>
        <v>0</v>
      </c>
      <c r="O1474" s="99">
        <v>0</v>
      </c>
      <c r="P1474" s="99">
        <f>O1474*H1474</f>
        <v>0</v>
      </c>
      <c r="Q1474" s="99">
        <v>0</v>
      </c>
      <c r="R1474" s="100">
        <f>Q1474*H1474</f>
        <v>0</v>
      </c>
      <c r="AP1474" s="101" t="s">
        <v>106</v>
      </c>
      <c r="AR1474" s="101" t="s">
        <v>102</v>
      </c>
      <c r="AS1474" s="101" t="s">
        <v>72</v>
      </c>
      <c r="AW1474" s="11" t="s">
        <v>107</v>
      </c>
      <c r="BC1474" s="102" t="e">
        <f>IF(L1474="základní",#REF!,0)</f>
        <v>#REF!</v>
      </c>
      <c r="BD1474" s="102">
        <f>IF(L1474="snížená",#REF!,0)</f>
        <v>0</v>
      </c>
      <c r="BE1474" s="102">
        <f>IF(L1474="zákl. přenesená",#REF!,0)</f>
        <v>0</v>
      </c>
      <c r="BF1474" s="102">
        <f>IF(L1474="sníž. přenesená",#REF!,0)</f>
        <v>0</v>
      </c>
      <c r="BG1474" s="102">
        <f>IF(L1474="nulová",#REF!,0)</f>
        <v>0</v>
      </c>
      <c r="BH1474" s="11" t="s">
        <v>80</v>
      </c>
      <c r="BI1474" s="102" t="e">
        <f>ROUND(#REF!*H1474,2)</f>
        <v>#REF!</v>
      </c>
      <c r="BJ1474" s="11" t="s">
        <v>106</v>
      </c>
      <c r="BK1474" s="101" t="s">
        <v>5692</v>
      </c>
    </row>
    <row r="1475" spans="2:63" s="1" customFormat="1" ht="49.15" customHeight="1">
      <c r="B1475" s="90"/>
      <c r="C1475" s="91" t="s">
        <v>5693</v>
      </c>
      <c r="D1475" s="91" t="s">
        <v>102</v>
      </c>
      <c r="E1475" s="92" t="s">
        <v>5694</v>
      </c>
      <c r="F1475" s="93" t="s">
        <v>5695</v>
      </c>
      <c r="G1475" s="94" t="s">
        <v>168</v>
      </c>
      <c r="H1475" s="95">
        <v>50</v>
      </c>
      <c r="I1475" s="96"/>
      <c r="J1475" s="25"/>
      <c r="K1475" s="97" t="s">
        <v>3</v>
      </c>
      <c r="L1475" s="98" t="s">
        <v>43</v>
      </c>
      <c r="N1475" s="99">
        <f>M1475*H1475</f>
        <v>0</v>
      </c>
      <c r="O1475" s="99">
        <v>0</v>
      </c>
      <c r="P1475" s="99">
        <f>O1475*H1475</f>
        <v>0</v>
      </c>
      <c r="Q1475" s="99">
        <v>0</v>
      </c>
      <c r="R1475" s="100">
        <f>Q1475*H1475</f>
        <v>0</v>
      </c>
      <c r="AP1475" s="101" t="s">
        <v>106</v>
      </c>
      <c r="AR1475" s="101" t="s">
        <v>102</v>
      </c>
      <c r="AS1475" s="101" t="s">
        <v>72</v>
      </c>
      <c r="AW1475" s="11" t="s">
        <v>107</v>
      </c>
      <c r="BC1475" s="102" t="e">
        <f>IF(L1475="základní",#REF!,0)</f>
        <v>#REF!</v>
      </c>
      <c r="BD1475" s="102">
        <f>IF(L1475="snížená",#REF!,0)</f>
        <v>0</v>
      </c>
      <c r="BE1475" s="102">
        <f>IF(L1475="zákl. přenesená",#REF!,0)</f>
        <v>0</v>
      </c>
      <c r="BF1475" s="102">
        <f>IF(L1475="sníž. přenesená",#REF!,0)</f>
        <v>0</v>
      </c>
      <c r="BG1475" s="102">
        <f>IF(L1475="nulová",#REF!,0)</f>
        <v>0</v>
      </c>
      <c r="BH1475" s="11" t="s">
        <v>80</v>
      </c>
      <c r="BI1475" s="102" t="e">
        <f>ROUND(#REF!*H1475,2)</f>
        <v>#REF!</v>
      </c>
      <c r="BJ1475" s="11" t="s">
        <v>106</v>
      </c>
      <c r="BK1475" s="101" t="s">
        <v>5696</v>
      </c>
    </row>
    <row r="1476" spans="2:63" s="1" customFormat="1" ht="37.9" customHeight="1">
      <c r="B1476" s="90"/>
      <c r="C1476" s="91" t="s">
        <v>5697</v>
      </c>
      <c r="D1476" s="91" t="s">
        <v>102</v>
      </c>
      <c r="E1476" s="92" t="s">
        <v>5698</v>
      </c>
      <c r="F1476" s="93" t="s">
        <v>5699</v>
      </c>
      <c r="G1476" s="94" t="s">
        <v>168</v>
      </c>
      <c r="H1476" s="95">
        <v>100</v>
      </c>
      <c r="I1476" s="96"/>
      <c r="J1476" s="25"/>
      <c r="K1476" s="97" t="s">
        <v>3</v>
      </c>
      <c r="L1476" s="98" t="s">
        <v>43</v>
      </c>
      <c r="N1476" s="99">
        <f>M1476*H1476</f>
        <v>0</v>
      </c>
      <c r="O1476" s="99">
        <v>0</v>
      </c>
      <c r="P1476" s="99">
        <f>O1476*H1476</f>
        <v>0</v>
      </c>
      <c r="Q1476" s="99">
        <v>0</v>
      </c>
      <c r="R1476" s="100">
        <f>Q1476*H1476</f>
        <v>0</v>
      </c>
      <c r="AP1476" s="101" t="s">
        <v>106</v>
      </c>
      <c r="AR1476" s="101" t="s">
        <v>102</v>
      </c>
      <c r="AS1476" s="101" t="s">
        <v>72</v>
      </c>
      <c r="AW1476" s="11" t="s">
        <v>107</v>
      </c>
      <c r="BC1476" s="102" t="e">
        <f>IF(L1476="základní",#REF!,0)</f>
        <v>#REF!</v>
      </c>
      <c r="BD1476" s="102">
        <f>IF(L1476="snížená",#REF!,0)</f>
        <v>0</v>
      </c>
      <c r="BE1476" s="102">
        <f>IF(L1476="zákl. přenesená",#REF!,0)</f>
        <v>0</v>
      </c>
      <c r="BF1476" s="102">
        <f>IF(L1476="sníž. přenesená",#REF!,0)</f>
        <v>0</v>
      </c>
      <c r="BG1476" s="102">
        <f>IF(L1476="nulová",#REF!,0)</f>
        <v>0</v>
      </c>
      <c r="BH1476" s="11" t="s">
        <v>80</v>
      </c>
      <c r="BI1476" s="102" t="e">
        <f>ROUND(#REF!*H1476,2)</f>
        <v>#REF!</v>
      </c>
      <c r="BJ1476" s="11" t="s">
        <v>106</v>
      </c>
      <c r="BK1476" s="101" t="s">
        <v>5700</v>
      </c>
    </row>
    <row r="1477" spans="2:63" s="1" customFormat="1" ht="37.9" customHeight="1">
      <c r="B1477" s="90"/>
      <c r="C1477" s="91" t="s">
        <v>5701</v>
      </c>
      <c r="D1477" s="91" t="s">
        <v>102</v>
      </c>
      <c r="E1477" s="92" t="s">
        <v>5702</v>
      </c>
      <c r="F1477" s="93" t="s">
        <v>5703</v>
      </c>
      <c r="G1477" s="94" t="s">
        <v>168</v>
      </c>
      <c r="H1477" s="95">
        <v>200</v>
      </c>
      <c r="I1477" s="96"/>
      <c r="J1477" s="25"/>
      <c r="K1477" s="97" t="s">
        <v>3</v>
      </c>
      <c r="L1477" s="98" t="s">
        <v>43</v>
      </c>
      <c r="N1477" s="99">
        <f>M1477*H1477</f>
        <v>0</v>
      </c>
      <c r="O1477" s="99">
        <v>0</v>
      </c>
      <c r="P1477" s="99">
        <f>O1477*H1477</f>
        <v>0</v>
      </c>
      <c r="Q1477" s="99">
        <v>0</v>
      </c>
      <c r="R1477" s="100">
        <f>Q1477*H1477</f>
        <v>0</v>
      </c>
      <c r="AP1477" s="101" t="s">
        <v>106</v>
      </c>
      <c r="AR1477" s="101" t="s">
        <v>102</v>
      </c>
      <c r="AS1477" s="101" t="s">
        <v>72</v>
      </c>
      <c r="AW1477" s="11" t="s">
        <v>107</v>
      </c>
      <c r="BC1477" s="102" t="e">
        <f>IF(L1477="základní",#REF!,0)</f>
        <v>#REF!</v>
      </c>
      <c r="BD1477" s="102">
        <f>IF(L1477="snížená",#REF!,0)</f>
        <v>0</v>
      </c>
      <c r="BE1477" s="102">
        <f>IF(L1477="zákl. přenesená",#REF!,0)</f>
        <v>0</v>
      </c>
      <c r="BF1477" s="102">
        <f>IF(L1477="sníž. přenesená",#REF!,0)</f>
        <v>0</v>
      </c>
      <c r="BG1477" s="102">
        <f>IF(L1477="nulová",#REF!,0)</f>
        <v>0</v>
      </c>
      <c r="BH1477" s="11" t="s">
        <v>80</v>
      </c>
      <c r="BI1477" s="102" t="e">
        <f>ROUND(#REF!*H1477,2)</f>
        <v>#REF!</v>
      </c>
      <c r="BJ1477" s="11" t="s">
        <v>106</v>
      </c>
      <c r="BK1477" s="101" t="s">
        <v>5704</v>
      </c>
    </row>
    <row r="1478" spans="2:63" s="1" customFormat="1" ht="44.25" customHeight="1">
      <c r="B1478" s="90"/>
      <c r="C1478" s="91" t="s">
        <v>5705</v>
      </c>
      <c r="D1478" s="91" t="s">
        <v>102</v>
      </c>
      <c r="E1478" s="92" t="s">
        <v>5706</v>
      </c>
      <c r="F1478" s="93" t="s">
        <v>5707</v>
      </c>
      <c r="G1478" s="94" t="s">
        <v>168</v>
      </c>
      <c r="H1478" s="95">
        <v>400</v>
      </c>
      <c r="I1478" s="96"/>
      <c r="J1478" s="25"/>
      <c r="K1478" s="97" t="s">
        <v>3</v>
      </c>
      <c r="L1478" s="98" t="s">
        <v>43</v>
      </c>
      <c r="N1478" s="99">
        <f>M1478*H1478</f>
        <v>0</v>
      </c>
      <c r="O1478" s="99">
        <v>0</v>
      </c>
      <c r="P1478" s="99">
        <f>O1478*H1478</f>
        <v>0</v>
      </c>
      <c r="Q1478" s="99">
        <v>0</v>
      </c>
      <c r="R1478" s="100">
        <f>Q1478*H1478</f>
        <v>0</v>
      </c>
      <c r="AP1478" s="101" t="s">
        <v>106</v>
      </c>
      <c r="AR1478" s="101" t="s">
        <v>102</v>
      </c>
      <c r="AS1478" s="101" t="s">
        <v>72</v>
      </c>
      <c r="AW1478" s="11" t="s">
        <v>107</v>
      </c>
      <c r="BC1478" s="102" t="e">
        <f>IF(L1478="základní",#REF!,0)</f>
        <v>#REF!</v>
      </c>
      <c r="BD1478" s="102">
        <f>IF(L1478="snížená",#REF!,0)</f>
        <v>0</v>
      </c>
      <c r="BE1478" s="102">
        <f>IF(L1478="zákl. přenesená",#REF!,0)</f>
        <v>0</v>
      </c>
      <c r="BF1478" s="102">
        <f>IF(L1478="sníž. přenesená",#REF!,0)</f>
        <v>0</v>
      </c>
      <c r="BG1478" s="102">
        <f>IF(L1478="nulová",#REF!,0)</f>
        <v>0</v>
      </c>
      <c r="BH1478" s="11" t="s">
        <v>80</v>
      </c>
      <c r="BI1478" s="102" t="e">
        <f>ROUND(#REF!*H1478,2)</f>
        <v>#REF!</v>
      </c>
      <c r="BJ1478" s="11" t="s">
        <v>106</v>
      </c>
      <c r="BK1478" s="101" t="s">
        <v>5708</v>
      </c>
    </row>
    <row r="1479" spans="2:63" s="1" customFormat="1" ht="37.9" customHeight="1">
      <c r="B1479" s="90"/>
      <c r="C1479" s="91" t="s">
        <v>5709</v>
      </c>
      <c r="D1479" s="91" t="s">
        <v>102</v>
      </c>
      <c r="E1479" s="92" t="s">
        <v>5710</v>
      </c>
      <c r="F1479" s="93" t="s">
        <v>5711</v>
      </c>
      <c r="G1479" s="94" t="s">
        <v>168</v>
      </c>
      <c r="H1479" s="95">
        <v>50</v>
      </c>
      <c r="I1479" s="96"/>
      <c r="J1479" s="25"/>
      <c r="K1479" s="97" t="s">
        <v>3</v>
      </c>
      <c r="L1479" s="98" t="s">
        <v>43</v>
      </c>
      <c r="N1479" s="99">
        <f>M1479*H1479</f>
        <v>0</v>
      </c>
      <c r="O1479" s="99">
        <v>0</v>
      </c>
      <c r="P1479" s="99">
        <f>O1479*H1479</f>
        <v>0</v>
      </c>
      <c r="Q1479" s="99">
        <v>0</v>
      </c>
      <c r="R1479" s="100">
        <f>Q1479*H1479</f>
        <v>0</v>
      </c>
      <c r="AP1479" s="101" t="s">
        <v>106</v>
      </c>
      <c r="AR1479" s="101" t="s">
        <v>102</v>
      </c>
      <c r="AS1479" s="101" t="s">
        <v>72</v>
      </c>
      <c r="AW1479" s="11" t="s">
        <v>107</v>
      </c>
      <c r="BC1479" s="102" t="e">
        <f>IF(L1479="základní",#REF!,0)</f>
        <v>#REF!</v>
      </c>
      <c r="BD1479" s="102">
        <f>IF(L1479="snížená",#REF!,0)</f>
        <v>0</v>
      </c>
      <c r="BE1479" s="102">
        <f>IF(L1479="zákl. přenesená",#REF!,0)</f>
        <v>0</v>
      </c>
      <c r="BF1479" s="102">
        <f>IF(L1479="sníž. přenesená",#REF!,0)</f>
        <v>0</v>
      </c>
      <c r="BG1479" s="102">
        <f>IF(L1479="nulová",#REF!,0)</f>
        <v>0</v>
      </c>
      <c r="BH1479" s="11" t="s">
        <v>80</v>
      </c>
      <c r="BI1479" s="102" t="e">
        <f>ROUND(#REF!*H1479,2)</f>
        <v>#REF!</v>
      </c>
      <c r="BJ1479" s="11" t="s">
        <v>106</v>
      </c>
      <c r="BK1479" s="101" t="s">
        <v>5712</v>
      </c>
    </row>
    <row r="1480" spans="2:63" s="1" customFormat="1" ht="37.9" customHeight="1">
      <c r="B1480" s="90"/>
      <c r="C1480" s="91" t="s">
        <v>5713</v>
      </c>
      <c r="D1480" s="91" t="s">
        <v>102</v>
      </c>
      <c r="E1480" s="92" t="s">
        <v>5714</v>
      </c>
      <c r="F1480" s="93" t="s">
        <v>5715</v>
      </c>
      <c r="G1480" s="94" t="s">
        <v>168</v>
      </c>
      <c r="H1480" s="95">
        <v>50</v>
      </c>
      <c r="I1480" s="96"/>
      <c r="J1480" s="25"/>
      <c r="K1480" s="97" t="s">
        <v>3</v>
      </c>
      <c r="L1480" s="98" t="s">
        <v>43</v>
      </c>
      <c r="N1480" s="99">
        <f>M1480*H1480</f>
        <v>0</v>
      </c>
      <c r="O1480" s="99">
        <v>0</v>
      </c>
      <c r="P1480" s="99">
        <f>O1480*H1480</f>
        <v>0</v>
      </c>
      <c r="Q1480" s="99">
        <v>0</v>
      </c>
      <c r="R1480" s="100">
        <f>Q1480*H1480</f>
        <v>0</v>
      </c>
      <c r="AP1480" s="101" t="s">
        <v>106</v>
      </c>
      <c r="AR1480" s="101" t="s">
        <v>102</v>
      </c>
      <c r="AS1480" s="101" t="s">
        <v>72</v>
      </c>
      <c r="AW1480" s="11" t="s">
        <v>107</v>
      </c>
      <c r="BC1480" s="102" t="e">
        <f>IF(L1480="základní",#REF!,0)</f>
        <v>#REF!</v>
      </c>
      <c r="BD1480" s="102">
        <f>IF(L1480="snížená",#REF!,0)</f>
        <v>0</v>
      </c>
      <c r="BE1480" s="102">
        <f>IF(L1480="zákl. přenesená",#REF!,0)</f>
        <v>0</v>
      </c>
      <c r="BF1480" s="102">
        <f>IF(L1480="sníž. přenesená",#REF!,0)</f>
        <v>0</v>
      </c>
      <c r="BG1480" s="102">
        <f>IF(L1480="nulová",#REF!,0)</f>
        <v>0</v>
      </c>
      <c r="BH1480" s="11" t="s">
        <v>80</v>
      </c>
      <c r="BI1480" s="102" t="e">
        <f>ROUND(#REF!*H1480,2)</f>
        <v>#REF!</v>
      </c>
      <c r="BJ1480" s="11" t="s">
        <v>106</v>
      </c>
      <c r="BK1480" s="101" t="s">
        <v>5716</v>
      </c>
    </row>
    <row r="1481" spans="2:63" s="1" customFormat="1" ht="37.9" customHeight="1">
      <c r="B1481" s="90"/>
      <c r="C1481" s="91" t="s">
        <v>5717</v>
      </c>
      <c r="D1481" s="91" t="s">
        <v>102</v>
      </c>
      <c r="E1481" s="92" t="s">
        <v>5718</v>
      </c>
      <c r="F1481" s="93" t="s">
        <v>5719</v>
      </c>
      <c r="G1481" s="94" t="s">
        <v>168</v>
      </c>
      <c r="H1481" s="95">
        <v>50</v>
      </c>
      <c r="I1481" s="96"/>
      <c r="J1481" s="25"/>
      <c r="K1481" s="97" t="s">
        <v>3</v>
      </c>
      <c r="L1481" s="98" t="s">
        <v>43</v>
      </c>
      <c r="N1481" s="99">
        <f>M1481*H1481</f>
        <v>0</v>
      </c>
      <c r="O1481" s="99">
        <v>0</v>
      </c>
      <c r="P1481" s="99">
        <f>O1481*H1481</f>
        <v>0</v>
      </c>
      <c r="Q1481" s="99">
        <v>0</v>
      </c>
      <c r="R1481" s="100">
        <f>Q1481*H1481</f>
        <v>0</v>
      </c>
      <c r="AP1481" s="101" t="s">
        <v>106</v>
      </c>
      <c r="AR1481" s="101" t="s">
        <v>102</v>
      </c>
      <c r="AS1481" s="101" t="s">
        <v>72</v>
      </c>
      <c r="AW1481" s="11" t="s">
        <v>107</v>
      </c>
      <c r="BC1481" s="102" t="e">
        <f>IF(L1481="základní",#REF!,0)</f>
        <v>#REF!</v>
      </c>
      <c r="BD1481" s="102">
        <f>IF(L1481="snížená",#REF!,0)</f>
        <v>0</v>
      </c>
      <c r="BE1481" s="102">
        <f>IF(L1481="zákl. přenesená",#REF!,0)</f>
        <v>0</v>
      </c>
      <c r="BF1481" s="102">
        <f>IF(L1481="sníž. přenesená",#REF!,0)</f>
        <v>0</v>
      </c>
      <c r="BG1481" s="102">
        <f>IF(L1481="nulová",#REF!,0)</f>
        <v>0</v>
      </c>
      <c r="BH1481" s="11" t="s">
        <v>80</v>
      </c>
      <c r="BI1481" s="102" t="e">
        <f>ROUND(#REF!*H1481,2)</f>
        <v>#REF!</v>
      </c>
      <c r="BJ1481" s="11" t="s">
        <v>106</v>
      </c>
      <c r="BK1481" s="101" t="s">
        <v>5720</v>
      </c>
    </row>
    <row r="1482" spans="2:63" s="1" customFormat="1" ht="37.9" customHeight="1">
      <c r="B1482" s="90"/>
      <c r="C1482" s="91" t="s">
        <v>5721</v>
      </c>
      <c r="D1482" s="91" t="s">
        <v>102</v>
      </c>
      <c r="E1482" s="92" t="s">
        <v>5722</v>
      </c>
      <c r="F1482" s="93" t="s">
        <v>5723</v>
      </c>
      <c r="G1482" s="94" t="s">
        <v>168</v>
      </c>
      <c r="H1482" s="95">
        <v>50</v>
      </c>
      <c r="I1482" s="96"/>
      <c r="J1482" s="25"/>
      <c r="K1482" s="97" t="s">
        <v>3</v>
      </c>
      <c r="L1482" s="98" t="s">
        <v>43</v>
      </c>
      <c r="N1482" s="99">
        <f>M1482*H1482</f>
        <v>0</v>
      </c>
      <c r="O1482" s="99">
        <v>0</v>
      </c>
      <c r="P1482" s="99">
        <f>O1482*H1482</f>
        <v>0</v>
      </c>
      <c r="Q1482" s="99">
        <v>0</v>
      </c>
      <c r="R1482" s="100">
        <f>Q1482*H1482</f>
        <v>0</v>
      </c>
      <c r="AP1482" s="101" t="s">
        <v>106</v>
      </c>
      <c r="AR1482" s="101" t="s">
        <v>102</v>
      </c>
      <c r="AS1482" s="101" t="s">
        <v>72</v>
      </c>
      <c r="AW1482" s="11" t="s">
        <v>107</v>
      </c>
      <c r="BC1482" s="102" t="e">
        <f>IF(L1482="základní",#REF!,0)</f>
        <v>#REF!</v>
      </c>
      <c r="BD1482" s="102">
        <f>IF(L1482="snížená",#REF!,0)</f>
        <v>0</v>
      </c>
      <c r="BE1482" s="102">
        <f>IF(L1482="zákl. přenesená",#REF!,0)</f>
        <v>0</v>
      </c>
      <c r="BF1482" s="102">
        <f>IF(L1482="sníž. přenesená",#REF!,0)</f>
        <v>0</v>
      </c>
      <c r="BG1482" s="102">
        <f>IF(L1482="nulová",#REF!,0)</f>
        <v>0</v>
      </c>
      <c r="BH1482" s="11" t="s">
        <v>80</v>
      </c>
      <c r="BI1482" s="102" t="e">
        <f>ROUND(#REF!*H1482,2)</f>
        <v>#REF!</v>
      </c>
      <c r="BJ1482" s="11" t="s">
        <v>106</v>
      </c>
      <c r="BK1482" s="101" t="s">
        <v>5724</v>
      </c>
    </row>
    <row r="1483" spans="2:63" s="1" customFormat="1" ht="37.9" customHeight="1">
      <c r="B1483" s="90"/>
      <c r="C1483" s="91" t="s">
        <v>5725</v>
      </c>
      <c r="D1483" s="91" t="s">
        <v>102</v>
      </c>
      <c r="E1483" s="92" t="s">
        <v>5726</v>
      </c>
      <c r="F1483" s="93" t="s">
        <v>5727</v>
      </c>
      <c r="G1483" s="94" t="s">
        <v>168</v>
      </c>
      <c r="H1483" s="95">
        <v>200</v>
      </c>
      <c r="I1483" s="96"/>
      <c r="J1483" s="25"/>
      <c r="K1483" s="97" t="s">
        <v>3</v>
      </c>
      <c r="L1483" s="98" t="s">
        <v>43</v>
      </c>
      <c r="N1483" s="99">
        <f>M1483*H1483</f>
        <v>0</v>
      </c>
      <c r="O1483" s="99">
        <v>0</v>
      </c>
      <c r="P1483" s="99">
        <f>O1483*H1483</f>
        <v>0</v>
      </c>
      <c r="Q1483" s="99">
        <v>0</v>
      </c>
      <c r="R1483" s="100">
        <f>Q1483*H1483</f>
        <v>0</v>
      </c>
      <c r="AP1483" s="101" t="s">
        <v>106</v>
      </c>
      <c r="AR1483" s="101" t="s">
        <v>102</v>
      </c>
      <c r="AS1483" s="101" t="s">
        <v>72</v>
      </c>
      <c r="AW1483" s="11" t="s">
        <v>107</v>
      </c>
      <c r="BC1483" s="102" t="e">
        <f>IF(L1483="základní",#REF!,0)</f>
        <v>#REF!</v>
      </c>
      <c r="BD1483" s="102">
        <f>IF(L1483="snížená",#REF!,0)</f>
        <v>0</v>
      </c>
      <c r="BE1483" s="102">
        <f>IF(L1483="zákl. přenesená",#REF!,0)</f>
        <v>0</v>
      </c>
      <c r="BF1483" s="102">
        <f>IF(L1483="sníž. přenesená",#REF!,0)</f>
        <v>0</v>
      </c>
      <c r="BG1483" s="102">
        <f>IF(L1483="nulová",#REF!,0)</f>
        <v>0</v>
      </c>
      <c r="BH1483" s="11" t="s">
        <v>80</v>
      </c>
      <c r="BI1483" s="102" t="e">
        <f>ROUND(#REF!*H1483,2)</f>
        <v>#REF!</v>
      </c>
      <c r="BJ1483" s="11" t="s">
        <v>106</v>
      </c>
      <c r="BK1483" s="101" t="s">
        <v>5728</v>
      </c>
    </row>
    <row r="1484" spans="2:63" s="1" customFormat="1" ht="37.9" customHeight="1">
      <c r="B1484" s="90"/>
      <c r="C1484" s="91" t="s">
        <v>5729</v>
      </c>
      <c r="D1484" s="91" t="s">
        <v>102</v>
      </c>
      <c r="E1484" s="92" t="s">
        <v>5730</v>
      </c>
      <c r="F1484" s="93" t="s">
        <v>5731</v>
      </c>
      <c r="G1484" s="94" t="s">
        <v>168</v>
      </c>
      <c r="H1484" s="95">
        <v>200</v>
      </c>
      <c r="I1484" s="96"/>
      <c r="J1484" s="25"/>
      <c r="K1484" s="97" t="s">
        <v>3</v>
      </c>
      <c r="L1484" s="98" t="s">
        <v>43</v>
      </c>
      <c r="N1484" s="99">
        <f>M1484*H1484</f>
        <v>0</v>
      </c>
      <c r="O1484" s="99">
        <v>0</v>
      </c>
      <c r="P1484" s="99">
        <f>O1484*H1484</f>
        <v>0</v>
      </c>
      <c r="Q1484" s="99">
        <v>0</v>
      </c>
      <c r="R1484" s="100">
        <f>Q1484*H1484</f>
        <v>0</v>
      </c>
      <c r="AP1484" s="101" t="s">
        <v>106</v>
      </c>
      <c r="AR1484" s="101" t="s">
        <v>102</v>
      </c>
      <c r="AS1484" s="101" t="s">
        <v>72</v>
      </c>
      <c r="AW1484" s="11" t="s">
        <v>107</v>
      </c>
      <c r="BC1484" s="102" t="e">
        <f>IF(L1484="základní",#REF!,0)</f>
        <v>#REF!</v>
      </c>
      <c r="BD1484" s="102">
        <f>IF(L1484="snížená",#REF!,0)</f>
        <v>0</v>
      </c>
      <c r="BE1484" s="102">
        <f>IF(L1484="zákl. přenesená",#REF!,0)</f>
        <v>0</v>
      </c>
      <c r="BF1484" s="102">
        <f>IF(L1484="sníž. přenesená",#REF!,0)</f>
        <v>0</v>
      </c>
      <c r="BG1484" s="102">
        <f>IF(L1484="nulová",#REF!,0)</f>
        <v>0</v>
      </c>
      <c r="BH1484" s="11" t="s">
        <v>80</v>
      </c>
      <c r="BI1484" s="102" t="e">
        <f>ROUND(#REF!*H1484,2)</f>
        <v>#REF!</v>
      </c>
      <c r="BJ1484" s="11" t="s">
        <v>106</v>
      </c>
      <c r="BK1484" s="101" t="s">
        <v>5732</v>
      </c>
    </row>
    <row r="1485" spans="2:63" s="1" customFormat="1" ht="37.9" customHeight="1">
      <c r="B1485" s="90"/>
      <c r="C1485" s="91" t="s">
        <v>5733</v>
      </c>
      <c r="D1485" s="91" t="s">
        <v>102</v>
      </c>
      <c r="E1485" s="92" t="s">
        <v>5734</v>
      </c>
      <c r="F1485" s="93" t="s">
        <v>5735</v>
      </c>
      <c r="G1485" s="94" t="s">
        <v>148</v>
      </c>
      <c r="H1485" s="95">
        <v>100</v>
      </c>
      <c r="I1485" s="96"/>
      <c r="J1485" s="25"/>
      <c r="K1485" s="97" t="s">
        <v>3</v>
      </c>
      <c r="L1485" s="98" t="s">
        <v>43</v>
      </c>
      <c r="N1485" s="99">
        <f>M1485*H1485</f>
        <v>0</v>
      </c>
      <c r="O1485" s="99">
        <v>0</v>
      </c>
      <c r="P1485" s="99">
        <f>O1485*H1485</f>
        <v>0</v>
      </c>
      <c r="Q1485" s="99">
        <v>0</v>
      </c>
      <c r="R1485" s="100">
        <f>Q1485*H1485</f>
        <v>0</v>
      </c>
      <c r="AP1485" s="101" t="s">
        <v>106</v>
      </c>
      <c r="AR1485" s="101" t="s">
        <v>102</v>
      </c>
      <c r="AS1485" s="101" t="s">
        <v>72</v>
      </c>
      <c r="AW1485" s="11" t="s">
        <v>107</v>
      </c>
      <c r="BC1485" s="102" t="e">
        <f>IF(L1485="základní",#REF!,0)</f>
        <v>#REF!</v>
      </c>
      <c r="BD1485" s="102">
        <f>IF(L1485="snížená",#REF!,0)</f>
        <v>0</v>
      </c>
      <c r="BE1485" s="102">
        <f>IF(L1485="zákl. přenesená",#REF!,0)</f>
        <v>0</v>
      </c>
      <c r="BF1485" s="102">
        <f>IF(L1485="sníž. přenesená",#REF!,0)</f>
        <v>0</v>
      </c>
      <c r="BG1485" s="102">
        <f>IF(L1485="nulová",#REF!,0)</f>
        <v>0</v>
      </c>
      <c r="BH1485" s="11" t="s">
        <v>80</v>
      </c>
      <c r="BI1485" s="102" t="e">
        <f>ROUND(#REF!*H1485,2)</f>
        <v>#REF!</v>
      </c>
      <c r="BJ1485" s="11" t="s">
        <v>106</v>
      </c>
      <c r="BK1485" s="101" t="s">
        <v>5736</v>
      </c>
    </row>
    <row r="1486" spans="2:63" s="1" customFormat="1" ht="37.9" customHeight="1">
      <c r="B1486" s="90"/>
      <c r="C1486" s="91" t="s">
        <v>5737</v>
      </c>
      <c r="D1486" s="91" t="s">
        <v>102</v>
      </c>
      <c r="E1486" s="92" t="s">
        <v>5738</v>
      </c>
      <c r="F1486" s="93" t="s">
        <v>5739</v>
      </c>
      <c r="G1486" s="94" t="s">
        <v>148</v>
      </c>
      <c r="H1486" s="95">
        <v>100</v>
      </c>
      <c r="I1486" s="96"/>
      <c r="J1486" s="25"/>
      <c r="K1486" s="97" t="s">
        <v>3</v>
      </c>
      <c r="L1486" s="98" t="s">
        <v>43</v>
      </c>
      <c r="N1486" s="99">
        <f>M1486*H1486</f>
        <v>0</v>
      </c>
      <c r="O1486" s="99">
        <v>0</v>
      </c>
      <c r="P1486" s="99">
        <f>O1486*H1486</f>
        <v>0</v>
      </c>
      <c r="Q1486" s="99">
        <v>0</v>
      </c>
      <c r="R1486" s="100">
        <f>Q1486*H1486</f>
        <v>0</v>
      </c>
      <c r="AP1486" s="101" t="s">
        <v>106</v>
      </c>
      <c r="AR1486" s="101" t="s">
        <v>102</v>
      </c>
      <c r="AS1486" s="101" t="s">
        <v>72</v>
      </c>
      <c r="AW1486" s="11" t="s">
        <v>107</v>
      </c>
      <c r="BC1486" s="102" t="e">
        <f>IF(L1486="základní",#REF!,0)</f>
        <v>#REF!</v>
      </c>
      <c r="BD1486" s="102">
        <f>IF(L1486="snížená",#REF!,0)</f>
        <v>0</v>
      </c>
      <c r="BE1486" s="102">
        <f>IF(L1486="zákl. přenesená",#REF!,0)</f>
        <v>0</v>
      </c>
      <c r="BF1486" s="102">
        <f>IF(L1486="sníž. přenesená",#REF!,0)</f>
        <v>0</v>
      </c>
      <c r="BG1486" s="102">
        <f>IF(L1486="nulová",#REF!,0)</f>
        <v>0</v>
      </c>
      <c r="BH1486" s="11" t="s">
        <v>80</v>
      </c>
      <c r="BI1486" s="102" t="e">
        <f>ROUND(#REF!*H1486,2)</f>
        <v>#REF!</v>
      </c>
      <c r="BJ1486" s="11" t="s">
        <v>106</v>
      </c>
      <c r="BK1486" s="101" t="s">
        <v>5740</v>
      </c>
    </row>
    <row r="1487" spans="2:63" s="1" customFormat="1" ht="24.2" customHeight="1">
      <c r="B1487" s="90"/>
      <c r="C1487" s="91" t="s">
        <v>5741</v>
      </c>
      <c r="D1487" s="91" t="s">
        <v>102</v>
      </c>
      <c r="E1487" s="92" t="s">
        <v>5742</v>
      </c>
      <c r="F1487" s="93" t="s">
        <v>5743</v>
      </c>
      <c r="G1487" s="94" t="s">
        <v>168</v>
      </c>
      <c r="H1487" s="95">
        <v>50</v>
      </c>
      <c r="I1487" s="96"/>
      <c r="J1487" s="25"/>
      <c r="K1487" s="97" t="s">
        <v>3</v>
      </c>
      <c r="L1487" s="98" t="s">
        <v>43</v>
      </c>
      <c r="N1487" s="99">
        <f>M1487*H1487</f>
        <v>0</v>
      </c>
      <c r="O1487" s="99">
        <v>0</v>
      </c>
      <c r="P1487" s="99">
        <f>O1487*H1487</f>
        <v>0</v>
      </c>
      <c r="Q1487" s="99">
        <v>0</v>
      </c>
      <c r="R1487" s="100">
        <f>Q1487*H1487</f>
        <v>0</v>
      </c>
      <c r="AP1487" s="101" t="s">
        <v>106</v>
      </c>
      <c r="AR1487" s="101" t="s">
        <v>102</v>
      </c>
      <c r="AS1487" s="101" t="s">
        <v>72</v>
      </c>
      <c r="AW1487" s="11" t="s">
        <v>107</v>
      </c>
      <c r="BC1487" s="102" t="e">
        <f>IF(L1487="základní",#REF!,0)</f>
        <v>#REF!</v>
      </c>
      <c r="BD1487" s="102">
        <f>IF(L1487="snížená",#REF!,0)</f>
        <v>0</v>
      </c>
      <c r="BE1487" s="102">
        <f>IF(L1487="zákl. přenesená",#REF!,0)</f>
        <v>0</v>
      </c>
      <c r="BF1487" s="102">
        <f>IF(L1487="sníž. přenesená",#REF!,0)</f>
        <v>0</v>
      </c>
      <c r="BG1487" s="102">
        <f>IF(L1487="nulová",#REF!,0)</f>
        <v>0</v>
      </c>
      <c r="BH1487" s="11" t="s">
        <v>80</v>
      </c>
      <c r="BI1487" s="102" t="e">
        <f>ROUND(#REF!*H1487,2)</f>
        <v>#REF!</v>
      </c>
      <c r="BJ1487" s="11" t="s">
        <v>106</v>
      </c>
      <c r="BK1487" s="101" t="s">
        <v>5744</v>
      </c>
    </row>
    <row r="1488" spans="2:63" s="1" customFormat="1" ht="24.2" customHeight="1">
      <c r="B1488" s="90"/>
      <c r="C1488" s="91" t="s">
        <v>5745</v>
      </c>
      <c r="D1488" s="91" t="s">
        <v>102</v>
      </c>
      <c r="E1488" s="92" t="s">
        <v>5746</v>
      </c>
      <c r="F1488" s="93" t="s">
        <v>5747</v>
      </c>
      <c r="G1488" s="94" t="s">
        <v>168</v>
      </c>
      <c r="H1488" s="95">
        <v>50</v>
      </c>
      <c r="I1488" s="96"/>
      <c r="J1488" s="25"/>
      <c r="K1488" s="97" t="s">
        <v>3</v>
      </c>
      <c r="L1488" s="98" t="s">
        <v>43</v>
      </c>
      <c r="N1488" s="99">
        <f>M1488*H1488</f>
        <v>0</v>
      </c>
      <c r="O1488" s="99">
        <v>0</v>
      </c>
      <c r="P1488" s="99">
        <f>O1488*H1488</f>
        <v>0</v>
      </c>
      <c r="Q1488" s="99">
        <v>0</v>
      </c>
      <c r="R1488" s="100">
        <f>Q1488*H1488</f>
        <v>0</v>
      </c>
      <c r="AP1488" s="101" t="s">
        <v>106</v>
      </c>
      <c r="AR1488" s="101" t="s">
        <v>102</v>
      </c>
      <c r="AS1488" s="101" t="s">
        <v>72</v>
      </c>
      <c r="AW1488" s="11" t="s">
        <v>107</v>
      </c>
      <c r="BC1488" s="102" t="e">
        <f>IF(L1488="základní",#REF!,0)</f>
        <v>#REF!</v>
      </c>
      <c r="BD1488" s="102">
        <f>IF(L1488="snížená",#REF!,0)</f>
        <v>0</v>
      </c>
      <c r="BE1488" s="102">
        <f>IF(L1488="zákl. přenesená",#REF!,0)</f>
        <v>0</v>
      </c>
      <c r="BF1488" s="102">
        <f>IF(L1488="sníž. přenesená",#REF!,0)</f>
        <v>0</v>
      </c>
      <c r="BG1488" s="102">
        <f>IF(L1488="nulová",#REF!,0)</f>
        <v>0</v>
      </c>
      <c r="BH1488" s="11" t="s">
        <v>80</v>
      </c>
      <c r="BI1488" s="102" t="e">
        <f>ROUND(#REF!*H1488,2)</f>
        <v>#REF!</v>
      </c>
      <c r="BJ1488" s="11" t="s">
        <v>106</v>
      </c>
      <c r="BK1488" s="101" t="s">
        <v>5748</v>
      </c>
    </row>
    <row r="1489" spans="2:63" s="1" customFormat="1" ht="24.2" customHeight="1">
      <c r="B1489" s="90"/>
      <c r="C1489" s="91" t="s">
        <v>5749</v>
      </c>
      <c r="D1489" s="91" t="s">
        <v>102</v>
      </c>
      <c r="E1489" s="92" t="s">
        <v>5750</v>
      </c>
      <c r="F1489" s="93" t="s">
        <v>5751</v>
      </c>
      <c r="G1489" s="94" t="s">
        <v>168</v>
      </c>
      <c r="H1489" s="95">
        <v>50</v>
      </c>
      <c r="I1489" s="96"/>
      <c r="J1489" s="25"/>
      <c r="K1489" s="97" t="s">
        <v>3</v>
      </c>
      <c r="L1489" s="98" t="s">
        <v>43</v>
      </c>
      <c r="N1489" s="99">
        <f>M1489*H1489</f>
        <v>0</v>
      </c>
      <c r="O1489" s="99">
        <v>0</v>
      </c>
      <c r="P1489" s="99">
        <f>O1489*H1489</f>
        <v>0</v>
      </c>
      <c r="Q1489" s="99">
        <v>0</v>
      </c>
      <c r="R1489" s="100">
        <f>Q1489*H1489</f>
        <v>0</v>
      </c>
      <c r="AP1489" s="101" t="s">
        <v>106</v>
      </c>
      <c r="AR1489" s="101" t="s">
        <v>102</v>
      </c>
      <c r="AS1489" s="101" t="s">
        <v>72</v>
      </c>
      <c r="AW1489" s="11" t="s">
        <v>107</v>
      </c>
      <c r="BC1489" s="102" t="e">
        <f>IF(L1489="základní",#REF!,0)</f>
        <v>#REF!</v>
      </c>
      <c r="BD1489" s="102">
        <f>IF(L1489="snížená",#REF!,0)</f>
        <v>0</v>
      </c>
      <c r="BE1489" s="102">
        <f>IF(L1489="zákl. přenesená",#REF!,0)</f>
        <v>0</v>
      </c>
      <c r="BF1489" s="102">
        <f>IF(L1489="sníž. přenesená",#REF!,0)</f>
        <v>0</v>
      </c>
      <c r="BG1489" s="102">
        <f>IF(L1489="nulová",#REF!,0)</f>
        <v>0</v>
      </c>
      <c r="BH1489" s="11" t="s">
        <v>80</v>
      </c>
      <c r="BI1489" s="102" t="e">
        <f>ROUND(#REF!*H1489,2)</f>
        <v>#REF!</v>
      </c>
      <c r="BJ1489" s="11" t="s">
        <v>106</v>
      </c>
      <c r="BK1489" s="101" t="s">
        <v>5752</v>
      </c>
    </row>
    <row r="1490" spans="2:63" s="1" customFormat="1" ht="24.2" customHeight="1">
      <c r="B1490" s="90"/>
      <c r="C1490" s="91" t="s">
        <v>5753</v>
      </c>
      <c r="D1490" s="91" t="s">
        <v>102</v>
      </c>
      <c r="E1490" s="92" t="s">
        <v>5754</v>
      </c>
      <c r="F1490" s="93" t="s">
        <v>5755</v>
      </c>
      <c r="G1490" s="94" t="s">
        <v>168</v>
      </c>
      <c r="H1490" s="95">
        <v>50</v>
      </c>
      <c r="I1490" s="96"/>
      <c r="J1490" s="25"/>
      <c r="K1490" s="97" t="s">
        <v>3</v>
      </c>
      <c r="L1490" s="98" t="s">
        <v>43</v>
      </c>
      <c r="N1490" s="99">
        <f>M1490*H1490</f>
        <v>0</v>
      </c>
      <c r="O1490" s="99">
        <v>0</v>
      </c>
      <c r="P1490" s="99">
        <f>O1490*H1490</f>
        <v>0</v>
      </c>
      <c r="Q1490" s="99">
        <v>0</v>
      </c>
      <c r="R1490" s="100">
        <f>Q1490*H1490</f>
        <v>0</v>
      </c>
      <c r="AP1490" s="101" t="s">
        <v>106</v>
      </c>
      <c r="AR1490" s="101" t="s">
        <v>102</v>
      </c>
      <c r="AS1490" s="101" t="s">
        <v>72</v>
      </c>
      <c r="AW1490" s="11" t="s">
        <v>107</v>
      </c>
      <c r="BC1490" s="102" t="e">
        <f>IF(L1490="základní",#REF!,0)</f>
        <v>#REF!</v>
      </c>
      <c r="BD1490" s="102">
        <f>IF(L1490="snížená",#REF!,0)</f>
        <v>0</v>
      </c>
      <c r="BE1490" s="102">
        <f>IF(L1490="zákl. přenesená",#REF!,0)</f>
        <v>0</v>
      </c>
      <c r="BF1490" s="102">
        <f>IF(L1490="sníž. přenesená",#REF!,0)</f>
        <v>0</v>
      </c>
      <c r="BG1490" s="102">
        <f>IF(L1490="nulová",#REF!,0)</f>
        <v>0</v>
      </c>
      <c r="BH1490" s="11" t="s">
        <v>80</v>
      </c>
      <c r="BI1490" s="102" t="e">
        <f>ROUND(#REF!*H1490,2)</f>
        <v>#REF!</v>
      </c>
      <c r="BJ1490" s="11" t="s">
        <v>106</v>
      </c>
      <c r="BK1490" s="101" t="s">
        <v>5756</v>
      </c>
    </row>
    <row r="1491" spans="2:63" s="1" customFormat="1" ht="24.2" customHeight="1">
      <c r="B1491" s="90"/>
      <c r="C1491" s="91" t="s">
        <v>5757</v>
      </c>
      <c r="D1491" s="91" t="s">
        <v>102</v>
      </c>
      <c r="E1491" s="92" t="s">
        <v>5758</v>
      </c>
      <c r="F1491" s="93" t="s">
        <v>5759</v>
      </c>
      <c r="G1491" s="94" t="s">
        <v>168</v>
      </c>
      <c r="H1491" s="95">
        <v>100</v>
      </c>
      <c r="I1491" s="96"/>
      <c r="J1491" s="25"/>
      <c r="K1491" s="97" t="s">
        <v>3</v>
      </c>
      <c r="L1491" s="98" t="s">
        <v>43</v>
      </c>
      <c r="N1491" s="99">
        <f>M1491*H1491</f>
        <v>0</v>
      </c>
      <c r="O1491" s="99">
        <v>0</v>
      </c>
      <c r="P1491" s="99">
        <f>O1491*H1491</f>
        <v>0</v>
      </c>
      <c r="Q1491" s="99">
        <v>0</v>
      </c>
      <c r="R1491" s="100">
        <f>Q1491*H1491</f>
        <v>0</v>
      </c>
      <c r="AP1491" s="101" t="s">
        <v>106</v>
      </c>
      <c r="AR1491" s="101" t="s">
        <v>102</v>
      </c>
      <c r="AS1491" s="101" t="s">
        <v>72</v>
      </c>
      <c r="AW1491" s="11" t="s">
        <v>107</v>
      </c>
      <c r="BC1491" s="102" t="e">
        <f>IF(L1491="základní",#REF!,0)</f>
        <v>#REF!</v>
      </c>
      <c r="BD1491" s="102">
        <f>IF(L1491="snížená",#REF!,0)</f>
        <v>0</v>
      </c>
      <c r="BE1491" s="102">
        <f>IF(L1491="zákl. přenesená",#REF!,0)</f>
        <v>0</v>
      </c>
      <c r="BF1491" s="102">
        <f>IF(L1491="sníž. přenesená",#REF!,0)</f>
        <v>0</v>
      </c>
      <c r="BG1491" s="102">
        <f>IF(L1491="nulová",#REF!,0)</f>
        <v>0</v>
      </c>
      <c r="BH1491" s="11" t="s">
        <v>80</v>
      </c>
      <c r="BI1491" s="102" t="e">
        <f>ROUND(#REF!*H1491,2)</f>
        <v>#REF!</v>
      </c>
      <c r="BJ1491" s="11" t="s">
        <v>106</v>
      </c>
      <c r="BK1491" s="101" t="s">
        <v>5760</v>
      </c>
    </row>
    <row r="1492" spans="2:63" s="1" customFormat="1" ht="24.2" customHeight="1">
      <c r="B1492" s="90"/>
      <c r="C1492" s="91" t="s">
        <v>5761</v>
      </c>
      <c r="D1492" s="91" t="s">
        <v>102</v>
      </c>
      <c r="E1492" s="92" t="s">
        <v>5762</v>
      </c>
      <c r="F1492" s="93" t="s">
        <v>5763</v>
      </c>
      <c r="G1492" s="94" t="s">
        <v>168</v>
      </c>
      <c r="H1492" s="95">
        <v>100</v>
      </c>
      <c r="I1492" s="96"/>
      <c r="J1492" s="25"/>
      <c r="K1492" s="97" t="s">
        <v>3</v>
      </c>
      <c r="L1492" s="98" t="s">
        <v>43</v>
      </c>
      <c r="N1492" s="99">
        <f>M1492*H1492</f>
        <v>0</v>
      </c>
      <c r="O1492" s="99">
        <v>0</v>
      </c>
      <c r="P1492" s="99">
        <f>O1492*H1492</f>
        <v>0</v>
      </c>
      <c r="Q1492" s="99">
        <v>0</v>
      </c>
      <c r="R1492" s="100">
        <f>Q1492*H1492</f>
        <v>0</v>
      </c>
      <c r="AP1492" s="101" t="s">
        <v>106</v>
      </c>
      <c r="AR1492" s="101" t="s">
        <v>102</v>
      </c>
      <c r="AS1492" s="101" t="s">
        <v>72</v>
      </c>
      <c r="AW1492" s="11" t="s">
        <v>107</v>
      </c>
      <c r="BC1492" s="102" t="e">
        <f>IF(L1492="základní",#REF!,0)</f>
        <v>#REF!</v>
      </c>
      <c r="BD1492" s="102">
        <f>IF(L1492="snížená",#REF!,0)</f>
        <v>0</v>
      </c>
      <c r="BE1492" s="102">
        <f>IF(L1492="zákl. přenesená",#REF!,0)</f>
        <v>0</v>
      </c>
      <c r="BF1492" s="102">
        <f>IF(L1492="sníž. přenesená",#REF!,0)</f>
        <v>0</v>
      </c>
      <c r="BG1492" s="102">
        <f>IF(L1492="nulová",#REF!,0)</f>
        <v>0</v>
      </c>
      <c r="BH1492" s="11" t="s">
        <v>80</v>
      </c>
      <c r="BI1492" s="102" t="e">
        <f>ROUND(#REF!*H1492,2)</f>
        <v>#REF!</v>
      </c>
      <c r="BJ1492" s="11" t="s">
        <v>106</v>
      </c>
      <c r="BK1492" s="101" t="s">
        <v>5764</v>
      </c>
    </row>
    <row r="1493" spans="2:63" s="1" customFormat="1" ht="24.2" customHeight="1">
      <c r="B1493" s="90"/>
      <c r="C1493" s="91" t="s">
        <v>5765</v>
      </c>
      <c r="D1493" s="91" t="s">
        <v>102</v>
      </c>
      <c r="E1493" s="92" t="s">
        <v>5766</v>
      </c>
      <c r="F1493" s="93" t="s">
        <v>5767</v>
      </c>
      <c r="G1493" s="94" t="s">
        <v>148</v>
      </c>
      <c r="H1493" s="95">
        <v>100</v>
      </c>
      <c r="I1493" s="96"/>
      <c r="J1493" s="25"/>
      <c r="K1493" s="97" t="s">
        <v>3</v>
      </c>
      <c r="L1493" s="98" t="s">
        <v>43</v>
      </c>
      <c r="N1493" s="99">
        <f>M1493*H1493</f>
        <v>0</v>
      </c>
      <c r="O1493" s="99">
        <v>0</v>
      </c>
      <c r="P1493" s="99">
        <f>O1493*H1493</f>
        <v>0</v>
      </c>
      <c r="Q1493" s="99">
        <v>0</v>
      </c>
      <c r="R1493" s="100">
        <f>Q1493*H1493</f>
        <v>0</v>
      </c>
      <c r="AP1493" s="101" t="s">
        <v>106</v>
      </c>
      <c r="AR1493" s="101" t="s">
        <v>102</v>
      </c>
      <c r="AS1493" s="101" t="s">
        <v>72</v>
      </c>
      <c r="AW1493" s="11" t="s">
        <v>107</v>
      </c>
      <c r="BC1493" s="102" t="e">
        <f>IF(L1493="základní",#REF!,0)</f>
        <v>#REF!</v>
      </c>
      <c r="BD1493" s="102">
        <f>IF(L1493="snížená",#REF!,0)</f>
        <v>0</v>
      </c>
      <c r="BE1493" s="102">
        <f>IF(L1493="zákl. přenesená",#REF!,0)</f>
        <v>0</v>
      </c>
      <c r="BF1493" s="102">
        <f>IF(L1493="sníž. přenesená",#REF!,0)</f>
        <v>0</v>
      </c>
      <c r="BG1493" s="102">
        <f>IF(L1493="nulová",#REF!,0)</f>
        <v>0</v>
      </c>
      <c r="BH1493" s="11" t="s">
        <v>80</v>
      </c>
      <c r="BI1493" s="102" t="e">
        <f>ROUND(#REF!*H1493,2)</f>
        <v>#REF!</v>
      </c>
      <c r="BJ1493" s="11" t="s">
        <v>106</v>
      </c>
      <c r="BK1493" s="101" t="s">
        <v>5768</v>
      </c>
    </row>
    <row r="1494" spans="2:63" s="1" customFormat="1" ht="24.2" customHeight="1">
      <c r="B1494" s="90"/>
      <c r="C1494" s="91" t="s">
        <v>5769</v>
      </c>
      <c r="D1494" s="91" t="s">
        <v>102</v>
      </c>
      <c r="E1494" s="92" t="s">
        <v>5770</v>
      </c>
      <c r="F1494" s="93" t="s">
        <v>5771</v>
      </c>
      <c r="G1494" s="94" t="s">
        <v>148</v>
      </c>
      <c r="H1494" s="95">
        <v>100</v>
      </c>
      <c r="I1494" s="96"/>
      <c r="J1494" s="25"/>
      <c r="K1494" s="97" t="s">
        <v>3</v>
      </c>
      <c r="L1494" s="98" t="s">
        <v>43</v>
      </c>
      <c r="N1494" s="99">
        <f>M1494*H1494</f>
        <v>0</v>
      </c>
      <c r="O1494" s="99">
        <v>0</v>
      </c>
      <c r="P1494" s="99">
        <f>O1494*H1494</f>
        <v>0</v>
      </c>
      <c r="Q1494" s="99">
        <v>0</v>
      </c>
      <c r="R1494" s="100">
        <f>Q1494*H1494</f>
        <v>0</v>
      </c>
      <c r="AP1494" s="101" t="s">
        <v>106</v>
      </c>
      <c r="AR1494" s="101" t="s">
        <v>102</v>
      </c>
      <c r="AS1494" s="101" t="s">
        <v>72</v>
      </c>
      <c r="AW1494" s="11" t="s">
        <v>107</v>
      </c>
      <c r="BC1494" s="102" t="e">
        <f>IF(L1494="základní",#REF!,0)</f>
        <v>#REF!</v>
      </c>
      <c r="BD1494" s="102">
        <f>IF(L1494="snížená",#REF!,0)</f>
        <v>0</v>
      </c>
      <c r="BE1494" s="102">
        <f>IF(L1494="zákl. přenesená",#REF!,0)</f>
        <v>0</v>
      </c>
      <c r="BF1494" s="102">
        <f>IF(L1494="sníž. přenesená",#REF!,0)</f>
        <v>0</v>
      </c>
      <c r="BG1494" s="102">
        <f>IF(L1494="nulová",#REF!,0)</f>
        <v>0</v>
      </c>
      <c r="BH1494" s="11" t="s">
        <v>80</v>
      </c>
      <c r="BI1494" s="102" t="e">
        <f>ROUND(#REF!*H1494,2)</f>
        <v>#REF!</v>
      </c>
      <c r="BJ1494" s="11" t="s">
        <v>106</v>
      </c>
      <c r="BK1494" s="101" t="s">
        <v>5772</v>
      </c>
    </row>
    <row r="1495" spans="2:63" s="1" customFormat="1" ht="33" customHeight="1">
      <c r="B1495" s="90"/>
      <c r="C1495" s="91" t="s">
        <v>5773</v>
      </c>
      <c r="D1495" s="91" t="s">
        <v>102</v>
      </c>
      <c r="E1495" s="92" t="s">
        <v>5774</v>
      </c>
      <c r="F1495" s="93" t="s">
        <v>5775</v>
      </c>
      <c r="G1495" s="94" t="s">
        <v>168</v>
      </c>
      <c r="H1495" s="95">
        <v>50</v>
      </c>
      <c r="I1495" s="96"/>
      <c r="J1495" s="25"/>
      <c r="K1495" s="97" t="s">
        <v>3</v>
      </c>
      <c r="L1495" s="98" t="s">
        <v>43</v>
      </c>
      <c r="N1495" s="99">
        <f>M1495*H1495</f>
        <v>0</v>
      </c>
      <c r="O1495" s="99">
        <v>0</v>
      </c>
      <c r="P1495" s="99">
        <f>O1495*H1495</f>
        <v>0</v>
      </c>
      <c r="Q1495" s="99">
        <v>0</v>
      </c>
      <c r="R1495" s="100">
        <f>Q1495*H1495</f>
        <v>0</v>
      </c>
      <c r="AP1495" s="101" t="s">
        <v>106</v>
      </c>
      <c r="AR1495" s="101" t="s">
        <v>102</v>
      </c>
      <c r="AS1495" s="101" t="s">
        <v>72</v>
      </c>
      <c r="AW1495" s="11" t="s">
        <v>107</v>
      </c>
      <c r="BC1495" s="102" t="e">
        <f>IF(L1495="základní",#REF!,0)</f>
        <v>#REF!</v>
      </c>
      <c r="BD1495" s="102">
        <f>IF(L1495="snížená",#REF!,0)</f>
        <v>0</v>
      </c>
      <c r="BE1495" s="102">
        <f>IF(L1495="zákl. přenesená",#REF!,0)</f>
        <v>0</v>
      </c>
      <c r="BF1495" s="102">
        <f>IF(L1495="sníž. přenesená",#REF!,0)</f>
        <v>0</v>
      </c>
      <c r="BG1495" s="102">
        <f>IF(L1495="nulová",#REF!,0)</f>
        <v>0</v>
      </c>
      <c r="BH1495" s="11" t="s">
        <v>80</v>
      </c>
      <c r="BI1495" s="102" t="e">
        <f>ROUND(#REF!*H1495,2)</f>
        <v>#REF!</v>
      </c>
      <c r="BJ1495" s="11" t="s">
        <v>106</v>
      </c>
      <c r="BK1495" s="101" t="s">
        <v>5776</v>
      </c>
    </row>
    <row r="1496" spans="2:63" s="1" customFormat="1" ht="33" customHeight="1">
      <c r="B1496" s="90"/>
      <c r="C1496" s="91" t="s">
        <v>5777</v>
      </c>
      <c r="D1496" s="91" t="s">
        <v>102</v>
      </c>
      <c r="E1496" s="92" t="s">
        <v>5778</v>
      </c>
      <c r="F1496" s="93" t="s">
        <v>5779</v>
      </c>
      <c r="G1496" s="94" t="s">
        <v>168</v>
      </c>
      <c r="H1496" s="95">
        <v>50</v>
      </c>
      <c r="I1496" s="96"/>
      <c r="J1496" s="25"/>
      <c r="K1496" s="97" t="s">
        <v>3</v>
      </c>
      <c r="L1496" s="98" t="s">
        <v>43</v>
      </c>
      <c r="N1496" s="99">
        <f>M1496*H1496</f>
        <v>0</v>
      </c>
      <c r="O1496" s="99">
        <v>0</v>
      </c>
      <c r="P1496" s="99">
        <f>O1496*H1496</f>
        <v>0</v>
      </c>
      <c r="Q1496" s="99">
        <v>0</v>
      </c>
      <c r="R1496" s="100">
        <f>Q1496*H1496</f>
        <v>0</v>
      </c>
      <c r="AP1496" s="101" t="s">
        <v>106</v>
      </c>
      <c r="AR1496" s="101" t="s">
        <v>102</v>
      </c>
      <c r="AS1496" s="101" t="s">
        <v>72</v>
      </c>
      <c r="AW1496" s="11" t="s">
        <v>107</v>
      </c>
      <c r="BC1496" s="102" t="e">
        <f>IF(L1496="základní",#REF!,0)</f>
        <v>#REF!</v>
      </c>
      <c r="BD1496" s="102">
        <f>IF(L1496="snížená",#REF!,0)</f>
        <v>0</v>
      </c>
      <c r="BE1496" s="102">
        <f>IF(L1496="zákl. přenesená",#REF!,0)</f>
        <v>0</v>
      </c>
      <c r="BF1496" s="102">
        <f>IF(L1496="sníž. přenesená",#REF!,0)</f>
        <v>0</v>
      </c>
      <c r="BG1496" s="102">
        <f>IF(L1496="nulová",#REF!,0)</f>
        <v>0</v>
      </c>
      <c r="BH1496" s="11" t="s">
        <v>80</v>
      </c>
      <c r="BI1496" s="102" t="e">
        <f>ROUND(#REF!*H1496,2)</f>
        <v>#REF!</v>
      </c>
      <c r="BJ1496" s="11" t="s">
        <v>106</v>
      </c>
      <c r="BK1496" s="101" t="s">
        <v>5780</v>
      </c>
    </row>
    <row r="1497" spans="2:63" s="1" customFormat="1" ht="33" customHeight="1">
      <c r="B1497" s="90"/>
      <c r="C1497" s="91" t="s">
        <v>5781</v>
      </c>
      <c r="D1497" s="91" t="s">
        <v>102</v>
      </c>
      <c r="E1497" s="92" t="s">
        <v>5782</v>
      </c>
      <c r="F1497" s="93" t="s">
        <v>5783</v>
      </c>
      <c r="G1497" s="94" t="s">
        <v>168</v>
      </c>
      <c r="H1497" s="95">
        <v>50</v>
      </c>
      <c r="I1497" s="96"/>
      <c r="J1497" s="25"/>
      <c r="K1497" s="97" t="s">
        <v>3</v>
      </c>
      <c r="L1497" s="98" t="s">
        <v>43</v>
      </c>
      <c r="N1497" s="99">
        <f>M1497*H1497</f>
        <v>0</v>
      </c>
      <c r="O1497" s="99">
        <v>0</v>
      </c>
      <c r="P1497" s="99">
        <f>O1497*H1497</f>
        <v>0</v>
      </c>
      <c r="Q1497" s="99">
        <v>0</v>
      </c>
      <c r="R1497" s="100">
        <f>Q1497*H1497</f>
        <v>0</v>
      </c>
      <c r="AP1497" s="101" t="s">
        <v>106</v>
      </c>
      <c r="AR1497" s="101" t="s">
        <v>102</v>
      </c>
      <c r="AS1497" s="101" t="s">
        <v>72</v>
      </c>
      <c r="AW1497" s="11" t="s">
        <v>107</v>
      </c>
      <c r="BC1497" s="102" t="e">
        <f>IF(L1497="základní",#REF!,0)</f>
        <v>#REF!</v>
      </c>
      <c r="BD1497" s="102">
        <f>IF(L1497="snížená",#REF!,0)</f>
        <v>0</v>
      </c>
      <c r="BE1497" s="102">
        <f>IF(L1497="zákl. přenesená",#REF!,0)</f>
        <v>0</v>
      </c>
      <c r="BF1497" s="102">
        <f>IF(L1497="sníž. přenesená",#REF!,0)</f>
        <v>0</v>
      </c>
      <c r="BG1497" s="102">
        <f>IF(L1497="nulová",#REF!,0)</f>
        <v>0</v>
      </c>
      <c r="BH1497" s="11" t="s">
        <v>80</v>
      </c>
      <c r="BI1497" s="102" t="e">
        <f>ROUND(#REF!*H1497,2)</f>
        <v>#REF!</v>
      </c>
      <c r="BJ1497" s="11" t="s">
        <v>106</v>
      </c>
      <c r="BK1497" s="101" t="s">
        <v>5784</v>
      </c>
    </row>
    <row r="1498" spans="2:63" s="1" customFormat="1" ht="33" customHeight="1">
      <c r="B1498" s="90"/>
      <c r="C1498" s="91" t="s">
        <v>5785</v>
      </c>
      <c r="D1498" s="91" t="s">
        <v>102</v>
      </c>
      <c r="E1498" s="92" t="s">
        <v>5786</v>
      </c>
      <c r="F1498" s="93" t="s">
        <v>5787</v>
      </c>
      <c r="G1498" s="94" t="s">
        <v>168</v>
      </c>
      <c r="H1498" s="95">
        <v>50</v>
      </c>
      <c r="I1498" s="96"/>
      <c r="J1498" s="25"/>
      <c r="K1498" s="97" t="s">
        <v>3</v>
      </c>
      <c r="L1498" s="98" t="s">
        <v>43</v>
      </c>
      <c r="N1498" s="99">
        <f>M1498*H1498</f>
        <v>0</v>
      </c>
      <c r="O1498" s="99">
        <v>0</v>
      </c>
      <c r="P1498" s="99">
        <f>O1498*H1498</f>
        <v>0</v>
      </c>
      <c r="Q1498" s="99">
        <v>0</v>
      </c>
      <c r="R1498" s="100">
        <f>Q1498*H1498</f>
        <v>0</v>
      </c>
      <c r="AP1498" s="101" t="s">
        <v>106</v>
      </c>
      <c r="AR1498" s="101" t="s">
        <v>102</v>
      </c>
      <c r="AS1498" s="101" t="s">
        <v>72</v>
      </c>
      <c r="AW1498" s="11" t="s">
        <v>107</v>
      </c>
      <c r="BC1498" s="102" t="e">
        <f>IF(L1498="základní",#REF!,0)</f>
        <v>#REF!</v>
      </c>
      <c r="BD1498" s="102">
        <f>IF(L1498="snížená",#REF!,0)</f>
        <v>0</v>
      </c>
      <c r="BE1498" s="102">
        <f>IF(L1498="zákl. přenesená",#REF!,0)</f>
        <v>0</v>
      </c>
      <c r="BF1498" s="102">
        <f>IF(L1498="sníž. přenesená",#REF!,0)</f>
        <v>0</v>
      </c>
      <c r="BG1498" s="102">
        <f>IF(L1498="nulová",#REF!,0)</f>
        <v>0</v>
      </c>
      <c r="BH1498" s="11" t="s">
        <v>80</v>
      </c>
      <c r="BI1498" s="102" t="e">
        <f>ROUND(#REF!*H1498,2)</f>
        <v>#REF!</v>
      </c>
      <c r="BJ1498" s="11" t="s">
        <v>106</v>
      </c>
      <c r="BK1498" s="101" t="s">
        <v>5788</v>
      </c>
    </row>
    <row r="1499" spans="2:63" s="1" customFormat="1" ht="33" customHeight="1">
      <c r="B1499" s="90"/>
      <c r="C1499" s="91" t="s">
        <v>5789</v>
      </c>
      <c r="D1499" s="91" t="s">
        <v>102</v>
      </c>
      <c r="E1499" s="92" t="s">
        <v>5790</v>
      </c>
      <c r="F1499" s="93" t="s">
        <v>5791</v>
      </c>
      <c r="G1499" s="94" t="s">
        <v>168</v>
      </c>
      <c r="H1499" s="95">
        <v>100</v>
      </c>
      <c r="I1499" s="96"/>
      <c r="J1499" s="25"/>
      <c r="K1499" s="97" t="s">
        <v>3</v>
      </c>
      <c r="L1499" s="98" t="s">
        <v>43</v>
      </c>
      <c r="N1499" s="99">
        <f>M1499*H1499</f>
        <v>0</v>
      </c>
      <c r="O1499" s="99">
        <v>0</v>
      </c>
      <c r="P1499" s="99">
        <f>O1499*H1499</f>
        <v>0</v>
      </c>
      <c r="Q1499" s="99">
        <v>0</v>
      </c>
      <c r="R1499" s="100">
        <f>Q1499*H1499</f>
        <v>0</v>
      </c>
      <c r="AP1499" s="101" t="s">
        <v>106</v>
      </c>
      <c r="AR1499" s="101" t="s">
        <v>102</v>
      </c>
      <c r="AS1499" s="101" t="s">
        <v>72</v>
      </c>
      <c r="AW1499" s="11" t="s">
        <v>107</v>
      </c>
      <c r="BC1499" s="102" t="e">
        <f>IF(L1499="základní",#REF!,0)</f>
        <v>#REF!</v>
      </c>
      <c r="BD1499" s="102">
        <f>IF(L1499="snížená",#REF!,0)</f>
        <v>0</v>
      </c>
      <c r="BE1499" s="102">
        <f>IF(L1499="zákl. přenesená",#REF!,0)</f>
        <v>0</v>
      </c>
      <c r="BF1499" s="102">
        <f>IF(L1499="sníž. přenesená",#REF!,0)</f>
        <v>0</v>
      </c>
      <c r="BG1499" s="102">
        <f>IF(L1499="nulová",#REF!,0)</f>
        <v>0</v>
      </c>
      <c r="BH1499" s="11" t="s">
        <v>80</v>
      </c>
      <c r="BI1499" s="102" t="e">
        <f>ROUND(#REF!*H1499,2)</f>
        <v>#REF!</v>
      </c>
      <c r="BJ1499" s="11" t="s">
        <v>106</v>
      </c>
      <c r="BK1499" s="101" t="s">
        <v>5792</v>
      </c>
    </row>
    <row r="1500" spans="2:63" s="1" customFormat="1" ht="33" customHeight="1">
      <c r="B1500" s="90"/>
      <c r="C1500" s="91" t="s">
        <v>5793</v>
      </c>
      <c r="D1500" s="91" t="s">
        <v>102</v>
      </c>
      <c r="E1500" s="92" t="s">
        <v>5794</v>
      </c>
      <c r="F1500" s="93" t="s">
        <v>5795</v>
      </c>
      <c r="G1500" s="94" t="s">
        <v>168</v>
      </c>
      <c r="H1500" s="95">
        <v>100</v>
      </c>
      <c r="I1500" s="96"/>
      <c r="J1500" s="25"/>
      <c r="K1500" s="97" t="s">
        <v>3</v>
      </c>
      <c r="L1500" s="98" t="s">
        <v>43</v>
      </c>
      <c r="N1500" s="99">
        <f>M1500*H1500</f>
        <v>0</v>
      </c>
      <c r="O1500" s="99">
        <v>0</v>
      </c>
      <c r="P1500" s="99">
        <f>O1500*H1500</f>
        <v>0</v>
      </c>
      <c r="Q1500" s="99">
        <v>0</v>
      </c>
      <c r="R1500" s="100">
        <f>Q1500*H1500</f>
        <v>0</v>
      </c>
      <c r="AP1500" s="101" t="s">
        <v>106</v>
      </c>
      <c r="AR1500" s="101" t="s">
        <v>102</v>
      </c>
      <c r="AS1500" s="101" t="s">
        <v>72</v>
      </c>
      <c r="AW1500" s="11" t="s">
        <v>107</v>
      </c>
      <c r="BC1500" s="102" t="e">
        <f>IF(L1500="základní",#REF!,0)</f>
        <v>#REF!</v>
      </c>
      <c r="BD1500" s="102">
        <f>IF(L1500="snížená",#REF!,0)</f>
        <v>0</v>
      </c>
      <c r="BE1500" s="102">
        <f>IF(L1500="zákl. přenesená",#REF!,0)</f>
        <v>0</v>
      </c>
      <c r="BF1500" s="102">
        <f>IF(L1500="sníž. přenesená",#REF!,0)</f>
        <v>0</v>
      </c>
      <c r="BG1500" s="102">
        <f>IF(L1500="nulová",#REF!,0)</f>
        <v>0</v>
      </c>
      <c r="BH1500" s="11" t="s">
        <v>80</v>
      </c>
      <c r="BI1500" s="102" t="e">
        <f>ROUND(#REF!*H1500,2)</f>
        <v>#REF!</v>
      </c>
      <c r="BJ1500" s="11" t="s">
        <v>106</v>
      </c>
      <c r="BK1500" s="101" t="s">
        <v>5796</v>
      </c>
    </row>
    <row r="1501" spans="2:63" s="1" customFormat="1" ht="33" customHeight="1">
      <c r="B1501" s="90"/>
      <c r="C1501" s="91" t="s">
        <v>5797</v>
      </c>
      <c r="D1501" s="91" t="s">
        <v>102</v>
      </c>
      <c r="E1501" s="92" t="s">
        <v>5798</v>
      </c>
      <c r="F1501" s="93" t="s">
        <v>5799</v>
      </c>
      <c r="G1501" s="94" t="s">
        <v>148</v>
      </c>
      <c r="H1501" s="95">
        <v>100</v>
      </c>
      <c r="I1501" s="96"/>
      <c r="J1501" s="25"/>
      <c r="K1501" s="97" t="s">
        <v>3</v>
      </c>
      <c r="L1501" s="98" t="s">
        <v>43</v>
      </c>
      <c r="N1501" s="99">
        <f>M1501*H1501</f>
        <v>0</v>
      </c>
      <c r="O1501" s="99">
        <v>0</v>
      </c>
      <c r="P1501" s="99">
        <f>O1501*H1501</f>
        <v>0</v>
      </c>
      <c r="Q1501" s="99">
        <v>0</v>
      </c>
      <c r="R1501" s="100">
        <f>Q1501*H1501</f>
        <v>0</v>
      </c>
      <c r="AP1501" s="101" t="s">
        <v>106</v>
      </c>
      <c r="AR1501" s="101" t="s">
        <v>102</v>
      </c>
      <c r="AS1501" s="101" t="s">
        <v>72</v>
      </c>
      <c r="AW1501" s="11" t="s">
        <v>107</v>
      </c>
      <c r="BC1501" s="102" t="e">
        <f>IF(L1501="základní",#REF!,0)</f>
        <v>#REF!</v>
      </c>
      <c r="BD1501" s="102">
        <f>IF(L1501="snížená",#REF!,0)</f>
        <v>0</v>
      </c>
      <c r="BE1501" s="102">
        <f>IF(L1501="zákl. přenesená",#REF!,0)</f>
        <v>0</v>
      </c>
      <c r="BF1501" s="102">
        <f>IF(L1501="sníž. přenesená",#REF!,0)</f>
        <v>0</v>
      </c>
      <c r="BG1501" s="102">
        <f>IF(L1501="nulová",#REF!,0)</f>
        <v>0</v>
      </c>
      <c r="BH1501" s="11" t="s">
        <v>80</v>
      </c>
      <c r="BI1501" s="102" t="e">
        <f>ROUND(#REF!*H1501,2)</f>
        <v>#REF!</v>
      </c>
      <c r="BJ1501" s="11" t="s">
        <v>106</v>
      </c>
      <c r="BK1501" s="101" t="s">
        <v>5800</v>
      </c>
    </row>
    <row r="1502" spans="2:63" s="1" customFormat="1" ht="33" customHeight="1">
      <c r="B1502" s="90"/>
      <c r="C1502" s="91" t="s">
        <v>5801</v>
      </c>
      <c r="D1502" s="91" t="s">
        <v>102</v>
      </c>
      <c r="E1502" s="92" t="s">
        <v>5802</v>
      </c>
      <c r="F1502" s="93" t="s">
        <v>5803</v>
      </c>
      <c r="G1502" s="94" t="s">
        <v>148</v>
      </c>
      <c r="H1502" s="95">
        <v>100</v>
      </c>
      <c r="I1502" s="96"/>
      <c r="J1502" s="25"/>
      <c r="K1502" s="97" t="s">
        <v>3</v>
      </c>
      <c r="L1502" s="98" t="s">
        <v>43</v>
      </c>
      <c r="N1502" s="99">
        <f>M1502*H1502</f>
        <v>0</v>
      </c>
      <c r="O1502" s="99">
        <v>0</v>
      </c>
      <c r="P1502" s="99">
        <f>O1502*H1502</f>
        <v>0</v>
      </c>
      <c r="Q1502" s="99">
        <v>0</v>
      </c>
      <c r="R1502" s="100">
        <f>Q1502*H1502</f>
        <v>0</v>
      </c>
      <c r="AP1502" s="101" t="s">
        <v>106</v>
      </c>
      <c r="AR1502" s="101" t="s">
        <v>102</v>
      </c>
      <c r="AS1502" s="101" t="s">
        <v>72</v>
      </c>
      <c r="AW1502" s="11" t="s">
        <v>107</v>
      </c>
      <c r="BC1502" s="102" t="e">
        <f>IF(L1502="základní",#REF!,0)</f>
        <v>#REF!</v>
      </c>
      <c r="BD1502" s="102">
        <f>IF(L1502="snížená",#REF!,0)</f>
        <v>0</v>
      </c>
      <c r="BE1502" s="102">
        <f>IF(L1502="zákl. přenesená",#REF!,0)</f>
        <v>0</v>
      </c>
      <c r="BF1502" s="102">
        <f>IF(L1502="sníž. přenesená",#REF!,0)</f>
        <v>0</v>
      </c>
      <c r="BG1502" s="102">
        <f>IF(L1502="nulová",#REF!,0)</f>
        <v>0</v>
      </c>
      <c r="BH1502" s="11" t="s">
        <v>80</v>
      </c>
      <c r="BI1502" s="102" t="e">
        <f>ROUND(#REF!*H1502,2)</f>
        <v>#REF!</v>
      </c>
      <c r="BJ1502" s="11" t="s">
        <v>106</v>
      </c>
      <c r="BK1502" s="101" t="s">
        <v>5804</v>
      </c>
    </row>
    <row r="1503" spans="2:63" s="1" customFormat="1" ht="37.9" customHeight="1">
      <c r="B1503" s="90"/>
      <c r="C1503" s="91" t="s">
        <v>5805</v>
      </c>
      <c r="D1503" s="91" t="s">
        <v>102</v>
      </c>
      <c r="E1503" s="92" t="s">
        <v>5806</v>
      </c>
      <c r="F1503" s="93" t="s">
        <v>5807</v>
      </c>
      <c r="G1503" s="94" t="s">
        <v>168</v>
      </c>
      <c r="H1503" s="95">
        <v>50</v>
      </c>
      <c r="I1503" s="96"/>
      <c r="J1503" s="25"/>
      <c r="K1503" s="97" t="s">
        <v>3</v>
      </c>
      <c r="L1503" s="98" t="s">
        <v>43</v>
      </c>
      <c r="N1503" s="99">
        <f>M1503*H1503</f>
        <v>0</v>
      </c>
      <c r="O1503" s="99">
        <v>0</v>
      </c>
      <c r="P1503" s="99">
        <f>O1503*H1503</f>
        <v>0</v>
      </c>
      <c r="Q1503" s="99">
        <v>0</v>
      </c>
      <c r="R1503" s="100">
        <f>Q1503*H1503</f>
        <v>0</v>
      </c>
      <c r="AP1503" s="101" t="s">
        <v>106</v>
      </c>
      <c r="AR1503" s="101" t="s">
        <v>102</v>
      </c>
      <c r="AS1503" s="101" t="s">
        <v>72</v>
      </c>
      <c r="AW1503" s="11" t="s">
        <v>107</v>
      </c>
      <c r="BC1503" s="102" t="e">
        <f>IF(L1503="základní",#REF!,0)</f>
        <v>#REF!</v>
      </c>
      <c r="BD1503" s="102">
        <f>IF(L1503="snížená",#REF!,0)</f>
        <v>0</v>
      </c>
      <c r="BE1503" s="102">
        <f>IF(L1503="zákl. přenesená",#REF!,0)</f>
        <v>0</v>
      </c>
      <c r="BF1503" s="102">
        <f>IF(L1503="sníž. přenesená",#REF!,0)</f>
        <v>0</v>
      </c>
      <c r="BG1503" s="102">
        <f>IF(L1503="nulová",#REF!,0)</f>
        <v>0</v>
      </c>
      <c r="BH1503" s="11" t="s">
        <v>80</v>
      </c>
      <c r="BI1503" s="102" t="e">
        <f>ROUND(#REF!*H1503,2)</f>
        <v>#REF!</v>
      </c>
      <c r="BJ1503" s="11" t="s">
        <v>106</v>
      </c>
      <c r="BK1503" s="101" t="s">
        <v>5808</v>
      </c>
    </row>
    <row r="1504" spans="2:63" s="1" customFormat="1" ht="37.9" customHeight="1">
      <c r="B1504" s="90"/>
      <c r="C1504" s="91" t="s">
        <v>5809</v>
      </c>
      <c r="D1504" s="91" t="s">
        <v>102</v>
      </c>
      <c r="E1504" s="92" t="s">
        <v>5810</v>
      </c>
      <c r="F1504" s="93" t="s">
        <v>5811</v>
      </c>
      <c r="G1504" s="94" t="s">
        <v>168</v>
      </c>
      <c r="H1504" s="95">
        <v>50</v>
      </c>
      <c r="I1504" s="96"/>
      <c r="J1504" s="25"/>
      <c r="K1504" s="97" t="s">
        <v>3</v>
      </c>
      <c r="L1504" s="98" t="s">
        <v>43</v>
      </c>
      <c r="N1504" s="99">
        <f>M1504*H1504</f>
        <v>0</v>
      </c>
      <c r="O1504" s="99">
        <v>0</v>
      </c>
      <c r="P1504" s="99">
        <f>O1504*H1504</f>
        <v>0</v>
      </c>
      <c r="Q1504" s="99">
        <v>0</v>
      </c>
      <c r="R1504" s="100">
        <f>Q1504*H1504</f>
        <v>0</v>
      </c>
      <c r="AP1504" s="101" t="s">
        <v>106</v>
      </c>
      <c r="AR1504" s="101" t="s">
        <v>102</v>
      </c>
      <c r="AS1504" s="101" t="s">
        <v>72</v>
      </c>
      <c r="AW1504" s="11" t="s">
        <v>107</v>
      </c>
      <c r="BC1504" s="102" t="e">
        <f>IF(L1504="základní",#REF!,0)</f>
        <v>#REF!</v>
      </c>
      <c r="BD1504" s="102">
        <f>IF(L1504="snížená",#REF!,0)</f>
        <v>0</v>
      </c>
      <c r="BE1504" s="102">
        <f>IF(L1504="zákl. přenesená",#REF!,0)</f>
        <v>0</v>
      </c>
      <c r="BF1504" s="102">
        <f>IF(L1504="sníž. přenesená",#REF!,0)</f>
        <v>0</v>
      </c>
      <c r="BG1504" s="102">
        <f>IF(L1504="nulová",#REF!,0)</f>
        <v>0</v>
      </c>
      <c r="BH1504" s="11" t="s">
        <v>80</v>
      </c>
      <c r="BI1504" s="102" t="e">
        <f>ROUND(#REF!*H1504,2)</f>
        <v>#REF!</v>
      </c>
      <c r="BJ1504" s="11" t="s">
        <v>106</v>
      </c>
      <c r="BK1504" s="101" t="s">
        <v>5812</v>
      </c>
    </row>
    <row r="1505" spans="2:63" s="1" customFormat="1" ht="24.2" customHeight="1">
      <c r="B1505" s="90"/>
      <c r="C1505" s="91" t="s">
        <v>5813</v>
      </c>
      <c r="D1505" s="91" t="s">
        <v>102</v>
      </c>
      <c r="E1505" s="92" t="s">
        <v>5814</v>
      </c>
      <c r="F1505" s="93" t="s">
        <v>5815</v>
      </c>
      <c r="G1505" s="94" t="s">
        <v>168</v>
      </c>
      <c r="H1505" s="95">
        <v>50</v>
      </c>
      <c r="I1505" s="96"/>
      <c r="J1505" s="25"/>
      <c r="K1505" s="97" t="s">
        <v>3</v>
      </c>
      <c r="L1505" s="98" t="s">
        <v>43</v>
      </c>
      <c r="N1505" s="99">
        <f>M1505*H1505</f>
        <v>0</v>
      </c>
      <c r="O1505" s="99">
        <v>0</v>
      </c>
      <c r="P1505" s="99">
        <f>O1505*H1505</f>
        <v>0</v>
      </c>
      <c r="Q1505" s="99">
        <v>0</v>
      </c>
      <c r="R1505" s="100">
        <f>Q1505*H1505</f>
        <v>0</v>
      </c>
      <c r="AP1505" s="101" t="s">
        <v>106</v>
      </c>
      <c r="AR1505" s="101" t="s">
        <v>102</v>
      </c>
      <c r="AS1505" s="101" t="s">
        <v>72</v>
      </c>
      <c r="AW1505" s="11" t="s">
        <v>107</v>
      </c>
      <c r="BC1505" s="102" t="e">
        <f>IF(L1505="základní",#REF!,0)</f>
        <v>#REF!</v>
      </c>
      <c r="BD1505" s="102">
        <f>IF(L1505="snížená",#REF!,0)</f>
        <v>0</v>
      </c>
      <c r="BE1505" s="102">
        <f>IF(L1505="zákl. přenesená",#REF!,0)</f>
        <v>0</v>
      </c>
      <c r="BF1505" s="102">
        <f>IF(L1505="sníž. přenesená",#REF!,0)</f>
        <v>0</v>
      </c>
      <c r="BG1505" s="102">
        <f>IF(L1505="nulová",#REF!,0)</f>
        <v>0</v>
      </c>
      <c r="BH1505" s="11" t="s">
        <v>80</v>
      </c>
      <c r="BI1505" s="102" t="e">
        <f>ROUND(#REF!*H1505,2)</f>
        <v>#REF!</v>
      </c>
      <c r="BJ1505" s="11" t="s">
        <v>106</v>
      </c>
      <c r="BK1505" s="101" t="s">
        <v>5816</v>
      </c>
    </row>
    <row r="1506" spans="2:63" s="1" customFormat="1" ht="24.2" customHeight="1">
      <c r="B1506" s="90"/>
      <c r="C1506" s="91" t="s">
        <v>5817</v>
      </c>
      <c r="D1506" s="91" t="s">
        <v>102</v>
      </c>
      <c r="E1506" s="92" t="s">
        <v>5818</v>
      </c>
      <c r="F1506" s="93" t="s">
        <v>5819</v>
      </c>
      <c r="G1506" s="94" t="s">
        <v>168</v>
      </c>
      <c r="H1506" s="95">
        <v>50</v>
      </c>
      <c r="I1506" s="96"/>
      <c r="J1506" s="25"/>
      <c r="K1506" s="97" t="s">
        <v>3</v>
      </c>
      <c r="L1506" s="98" t="s">
        <v>43</v>
      </c>
      <c r="N1506" s="99">
        <f>M1506*H1506</f>
        <v>0</v>
      </c>
      <c r="O1506" s="99">
        <v>0</v>
      </c>
      <c r="P1506" s="99">
        <f>O1506*H1506</f>
        <v>0</v>
      </c>
      <c r="Q1506" s="99">
        <v>0</v>
      </c>
      <c r="R1506" s="100">
        <f>Q1506*H1506</f>
        <v>0</v>
      </c>
      <c r="AP1506" s="101" t="s">
        <v>106</v>
      </c>
      <c r="AR1506" s="101" t="s">
        <v>102</v>
      </c>
      <c r="AS1506" s="101" t="s">
        <v>72</v>
      </c>
      <c r="AW1506" s="11" t="s">
        <v>107</v>
      </c>
      <c r="BC1506" s="102" t="e">
        <f>IF(L1506="základní",#REF!,0)</f>
        <v>#REF!</v>
      </c>
      <c r="BD1506" s="102">
        <f>IF(L1506="snížená",#REF!,0)</f>
        <v>0</v>
      </c>
      <c r="BE1506" s="102">
        <f>IF(L1506="zákl. přenesená",#REF!,0)</f>
        <v>0</v>
      </c>
      <c r="BF1506" s="102">
        <f>IF(L1506="sníž. přenesená",#REF!,0)</f>
        <v>0</v>
      </c>
      <c r="BG1506" s="102">
        <f>IF(L1506="nulová",#REF!,0)</f>
        <v>0</v>
      </c>
      <c r="BH1506" s="11" t="s">
        <v>80</v>
      </c>
      <c r="BI1506" s="102" t="e">
        <f>ROUND(#REF!*H1506,2)</f>
        <v>#REF!</v>
      </c>
      <c r="BJ1506" s="11" t="s">
        <v>106</v>
      </c>
      <c r="BK1506" s="101" t="s">
        <v>5820</v>
      </c>
    </row>
    <row r="1507" spans="2:63" s="1" customFormat="1" ht="33" customHeight="1">
      <c r="B1507" s="90"/>
      <c r="C1507" s="91" t="s">
        <v>5821</v>
      </c>
      <c r="D1507" s="91" t="s">
        <v>102</v>
      </c>
      <c r="E1507" s="92" t="s">
        <v>5822</v>
      </c>
      <c r="F1507" s="93" t="s">
        <v>5823</v>
      </c>
      <c r="G1507" s="94" t="s">
        <v>168</v>
      </c>
      <c r="H1507" s="95">
        <v>50</v>
      </c>
      <c r="I1507" s="96"/>
      <c r="J1507" s="25"/>
      <c r="K1507" s="97" t="s">
        <v>3</v>
      </c>
      <c r="L1507" s="98" t="s">
        <v>43</v>
      </c>
      <c r="N1507" s="99">
        <f>M1507*H1507</f>
        <v>0</v>
      </c>
      <c r="O1507" s="99">
        <v>0</v>
      </c>
      <c r="P1507" s="99">
        <f>O1507*H1507</f>
        <v>0</v>
      </c>
      <c r="Q1507" s="99">
        <v>0</v>
      </c>
      <c r="R1507" s="100">
        <f>Q1507*H1507</f>
        <v>0</v>
      </c>
      <c r="AP1507" s="101" t="s">
        <v>106</v>
      </c>
      <c r="AR1507" s="101" t="s">
        <v>102</v>
      </c>
      <c r="AS1507" s="101" t="s">
        <v>72</v>
      </c>
      <c r="AW1507" s="11" t="s">
        <v>107</v>
      </c>
      <c r="BC1507" s="102" t="e">
        <f>IF(L1507="základní",#REF!,0)</f>
        <v>#REF!</v>
      </c>
      <c r="BD1507" s="102">
        <f>IF(L1507="snížená",#REF!,0)</f>
        <v>0</v>
      </c>
      <c r="BE1507" s="102">
        <f>IF(L1507="zákl. přenesená",#REF!,0)</f>
        <v>0</v>
      </c>
      <c r="BF1507" s="102">
        <f>IF(L1507="sníž. přenesená",#REF!,0)</f>
        <v>0</v>
      </c>
      <c r="BG1507" s="102">
        <f>IF(L1507="nulová",#REF!,0)</f>
        <v>0</v>
      </c>
      <c r="BH1507" s="11" t="s">
        <v>80</v>
      </c>
      <c r="BI1507" s="102" t="e">
        <f>ROUND(#REF!*H1507,2)</f>
        <v>#REF!</v>
      </c>
      <c r="BJ1507" s="11" t="s">
        <v>106</v>
      </c>
      <c r="BK1507" s="101" t="s">
        <v>5824</v>
      </c>
    </row>
    <row r="1508" spans="2:63" s="1" customFormat="1" ht="33" customHeight="1">
      <c r="B1508" s="90"/>
      <c r="C1508" s="91" t="s">
        <v>5825</v>
      </c>
      <c r="D1508" s="91" t="s">
        <v>102</v>
      </c>
      <c r="E1508" s="92" t="s">
        <v>5826</v>
      </c>
      <c r="F1508" s="93" t="s">
        <v>5827</v>
      </c>
      <c r="G1508" s="94" t="s">
        <v>168</v>
      </c>
      <c r="H1508" s="95">
        <v>50</v>
      </c>
      <c r="I1508" s="96"/>
      <c r="J1508" s="25"/>
      <c r="K1508" s="97" t="s">
        <v>3</v>
      </c>
      <c r="L1508" s="98" t="s">
        <v>43</v>
      </c>
      <c r="N1508" s="99">
        <f>M1508*H1508</f>
        <v>0</v>
      </c>
      <c r="O1508" s="99">
        <v>0</v>
      </c>
      <c r="P1508" s="99">
        <f>O1508*H1508</f>
        <v>0</v>
      </c>
      <c r="Q1508" s="99">
        <v>0</v>
      </c>
      <c r="R1508" s="100">
        <f>Q1508*H1508</f>
        <v>0</v>
      </c>
      <c r="AP1508" s="101" t="s">
        <v>106</v>
      </c>
      <c r="AR1508" s="101" t="s">
        <v>102</v>
      </c>
      <c r="AS1508" s="101" t="s">
        <v>72</v>
      </c>
      <c r="AW1508" s="11" t="s">
        <v>107</v>
      </c>
      <c r="BC1508" s="102" t="e">
        <f>IF(L1508="základní",#REF!,0)</f>
        <v>#REF!</v>
      </c>
      <c r="BD1508" s="102">
        <f>IF(L1508="snížená",#REF!,0)</f>
        <v>0</v>
      </c>
      <c r="BE1508" s="102">
        <f>IF(L1508="zákl. přenesená",#REF!,0)</f>
        <v>0</v>
      </c>
      <c r="BF1508" s="102">
        <f>IF(L1508="sníž. přenesená",#REF!,0)</f>
        <v>0</v>
      </c>
      <c r="BG1508" s="102">
        <f>IF(L1508="nulová",#REF!,0)</f>
        <v>0</v>
      </c>
      <c r="BH1508" s="11" t="s">
        <v>80</v>
      </c>
      <c r="BI1508" s="102" t="e">
        <f>ROUND(#REF!*H1508,2)</f>
        <v>#REF!</v>
      </c>
      <c r="BJ1508" s="11" t="s">
        <v>106</v>
      </c>
      <c r="BK1508" s="101" t="s">
        <v>5828</v>
      </c>
    </row>
    <row r="1509" spans="2:63" s="1" customFormat="1" ht="37.9" customHeight="1">
      <c r="B1509" s="90"/>
      <c r="C1509" s="91" t="s">
        <v>5829</v>
      </c>
      <c r="D1509" s="91" t="s">
        <v>102</v>
      </c>
      <c r="E1509" s="92" t="s">
        <v>5830</v>
      </c>
      <c r="F1509" s="93" t="s">
        <v>5831</v>
      </c>
      <c r="G1509" s="94" t="s">
        <v>148</v>
      </c>
      <c r="H1509" s="95">
        <v>200</v>
      </c>
      <c r="I1509" s="96"/>
      <c r="J1509" s="25"/>
      <c r="K1509" s="97" t="s">
        <v>3</v>
      </c>
      <c r="L1509" s="98" t="s">
        <v>43</v>
      </c>
      <c r="N1509" s="99">
        <f>M1509*H1509</f>
        <v>0</v>
      </c>
      <c r="O1509" s="99">
        <v>0</v>
      </c>
      <c r="P1509" s="99">
        <f>O1509*H1509</f>
        <v>0</v>
      </c>
      <c r="Q1509" s="99">
        <v>0</v>
      </c>
      <c r="R1509" s="100">
        <f>Q1509*H1509</f>
        <v>0</v>
      </c>
      <c r="AP1509" s="101" t="s">
        <v>106</v>
      </c>
      <c r="AR1509" s="101" t="s">
        <v>102</v>
      </c>
      <c r="AS1509" s="101" t="s">
        <v>72</v>
      </c>
      <c r="AW1509" s="11" t="s">
        <v>107</v>
      </c>
      <c r="BC1509" s="102" t="e">
        <f>IF(L1509="základní",#REF!,0)</f>
        <v>#REF!</v>
      </c>
      <c r="BD1509" s="102">
        <f>IF(L1509="snížená",#REF!,0)</f>
        <v>0</v>
      </c>
      <c r="BE1509" s="102">
        <f>IF(L1509="zákl. přenesená",#REF!,0)</f>
        <v>0</v>
      </c>
      <c r="BF1509" s="102">
        <f>IF(L1509="sníž. přenesená",#REF!,0)</f>
        <v>0</v>
      </c>
      <c r="BG1509" s="102">
        <f>IF(L1509="nulová",#REF!,0)</f>
        <v>0</v>
      </c>
      <c r="BH1509" s="11" t="s">
        <v>80</v>
      </c>
      <c r="BI1509" s="102" t="e">
        <f>ROUND(#REF!*H1509,2)</f>
        <v>#REF!</v>
      </c>
      <c r="BJ1509" s="11" t="s">
        <v>106</v>
      </c>
      <c r="BK1509" s="101" t="s">
        <v>5832</v>
      </c>
    </row>
    <row r="1510" spans="2:63" s="1" customFormat="1" ht="37.9" customHeight="1">
      <c r="B1510" s="90"/>
      <c r="C1510" s="91" t="s">
        <v>5833</v>
      </c>
      <c r="D1510" s="91" t="s">
        <v>102</v>
      </c>
      <c r="E1510" s="92" t="s">
        <v>5834</v>
      </c>
      <c r="F1510" s="93" t="s">
        <v>5835</v>
      </c>
      <c r="G1510" s="94" t="s">
        <v>111</v>
      </c>
      <c r="H1510" s="95">
        <v>50</v>
      </c>
      <c r="I1510" s="96"/>
      <c r="J1510" s="25"/>
      <c r="K1510" s="97" t="s">
        <v>3</v>
      </c>
      <c r="L1510" s="98" t="s">
        <v>43</v>
      </c>
      <c r="N1510" s="99">
        <f>M1510*H1510</f>
        <v>0</v>
      </c>
      <c r="O1510" s="99">
        <v>0</v>
      </c>
      <c r="P1510" s="99">
        <f>O1510*H1510</f>
        <v>0</v>
      </c>
      <c r="Q1510" s="99">
        <v>0</v>
      </c>
      <c r="R1510" s="100">
        <f>Q1510*H1510</f>
        <v>0</v>
      </c>
      <c r="AP1510" s="101" t="s">
        <v>106</v>
      </c>
      <c r="AR1510" s="101" t="s">
        <v>102</v>
      </c>
      <c r="AS1510" s="101" t="s">
        <v>72</v>
      </c>
      <c r="AW1510" s="11" t="s">
        <v>107</v>
      </c>
      <c r="BC1510" s="102" t="e">
        <f>IF(L1510="základní",#REF!,0)</f>
        <v>#REF!</v>
      </c>
      <c r="BD1510" s="102">
        <f>IF(L1510="snížená",#REF!,0)</f>
        <v>0</v>
      </c>
      <c r="BE1510" s="102">
        <f>IF(L1510="zákl. přenesená",#REF!,0)</f>
        <v>0</v>
      </c>
      <c r="BF1510" s="102">
        <f>IF(L1510="sníž. přenesená",#REF!,0)</f>
        <v>0</v>
      </c>
      <c r="BG1510" s="102">
        <f>IF(L1510="nulová",#REF!,0)</f>
        <v>0</v>
      </c>
      <c r="BH1510" s="11" t="s">
        <v>80</v>
      </c>
      <c r="BI1510" s="102" t="e">
        <f>ROUND(#REF!*H1510,2)</f>
        <v>#REF!</v>
      </c>
      <c r="BJ1510" s="11" t="s">
        <v>106</v>
      </c>
      <c r="BK1510" s="101" t="s">
        <v>5836</v>
      </c>
    </row>
    <row r="1511" spans="2:63" s="1" customFormat="1" ht="44.25" customHeight="1">
      <c r="B1511" s="90"/>
      <c r="C1511" s="91" t="s">
        <v>5837</v>
      </c>
      <c r="D1511" s="91" t="s">
        <v>102</v>
      </c>
      <c r="E1511" s="92" t="s">
        <v>5838</v>
      </c>
      <c r="F1511" s="93" t="s">
        <v>5839</v>
      </c>
      <c r="G1511" s="94" t="s">
        <v>111</v>
      </c>
      <c r="H1511" s="95">
        <v>10</v>
      </c>
      <c r="I1511" s="96"/>
      <c r="J1511" s="25"/>
      <c r="K1511" s="97" t="s">
        <v>3</v>
      </c>
      <c r="L1511" s="98" t="s">
        <v>43</v>
      </c>
      <c r="N1511" s="99">
        <f>M1511*H1511</f>
        <v>0</v>
      </c>
      <c r="O1511" s="99">
        <v>0</v>
      </c>
      <c r="P1511" s="99">
        <f>O1511*H1511</f>
        <v>0</v>
      </c>
      <c r="Q1511" s="99">
        <v>0</v>
      </c>
      <c r="R1511" s="100">
        <f>Q1511*H1511</f>
        <v>0</v>
      </c>
      <c r="AP1511" s="101" t="s">
        <v>106</v>
      </c>
      <c r="AR1511" s="101" t="s">
        <v>102</v>
      </c>
      <c r="AS1511" s="101" t="s">
        <v>72</v>
      </c>
      <c r="AW1511" s="11" t="s">
        <v>107</v>
      </c>
      <c r="BC1511" s="102" t="e">
        <f>IF(L1511="základní",#REF!,0)</f>
        <v>#REF!</v>
      </c>
      <c r="BD1511" s="102">
        <f>IF(L1511="snížená",#REF!,0)</f>
        <v>0</v>
      </c>
      <c r="BE1511" s="102">
        <f>IF(L1511="zákl. přenesená",#REF!,0)</f>
        <v>0</v>
      </c>
      <c r="BF1511" s="102">
        <f>IF(L1511="sníž. přenesená",#REF!,0)</f>
        <v>0</v>
      </c>
      <c r="BG1511" s="102">
        <f>IF(L1511="nulová",#REF!,0)</f>
        <v>0</v>
      </c>
      <c r="BH1511" s="11" t="s">
        <v>80</v>
      </c>
      <c r="BI1511" s="102" t="e">
        <f>ROUND(#REF!*H1511,2)</f>
        <v>#REF!</v>
      </c>
      <c r="BJ1511" s="11" t="s">
        <v>106</v>
      </c>
      <c r="BK1511" s="101" t="s">
        <v>5840</v>
      </c>
    </row>
    <row r="1512" spans="2:63" s="1" customFormat="1" ht="37.9" customHeight="1">
      <c r="B1512" s="90"/>
      <c r="C1512" s="91" t="s">
        <v>5841</v>
      </c>
      <c r="D1512" s="91" t="s">
        <v>102</v>
      </c>
      <c r="E1512" s="92" t="s">
        <v>5842</v>
      </c>
      <c r="F1512" s="93" t="s">
        <v>5843</v>
      </c>
      <c r="G1512" s="94" t="s">
        <v>148</v>
      </c>
      <c r="H1512" s="95">
        <v>200</v>
      </c>
      <c r="I1512" s="96"/>
      <c r="J1512" s="25"/>
      <c r="K1512" s="97" t="s">
        <v>3</v>
      </c>
      <c r="L1512" s="98" t="s">
        <v>43</v>
      </c>
      <c r="N1512" s="99">
        <f>M1512*H1512</f>
        <v>0</v>
      </c>
      <c r="O1512" s="99">
        <v>0</v>
      </c>
      <c r="P1512" s="99">
        <f>O1512*H1512</f>
        <v>0</v>
      </c>
      <c r="Q1512" s="99">
        <v>0</v>
      </c>
      <c r="R1512" s="100">
        <f>Q1512*H1512</f>
        <v>0</v>
      </c>
      <c r="AP1512" s="101" t="s">
        <v>106</v>
      </c>
      <c r="AR1512" s="101" t="s">
        <v>102</v>
      </c>
      <c r="AS1512" s="101" t="s">
        <v>72</v>
      </c>
      <c r="AW1512" s="11" t="s">
        <v>107</v>
      </c>
      <c r="BC1512" s="102" t="e">
        <f>IF(L1512="základní",#REF!,0)</f>
        <v>#REF!</v>
      </c>
      <c r="BD1512" s="102">
        <f>IF(L1512="snížená",#REF!,0)</f>
        <v>0</v>
      </c>
      <c r="BE1512" s="102">
        <f>IF(L1512="zákl. přenesená",#REF!,0)</f>
        <v>0</v>
      </c>
      <c r="BF1512" s="102">
        <f>IF(L1512="sníž. přenesená",#REF!,0)</f>
        <v>0</v>
      </c>
      <c r="BG1512" s="102">
        <f>IF(L1512="nulová",#REF!,0)</f>
        <v>0</v>
      </c>
      <c r="BH1512" s="11" t="s">
        <v>80</v>
      </c>
      <c r="BI1512" s="102" t="e">
        <f>ROUND(#REF!*H1512,2)</f>
        <v>#REF!</v>
      </c>
      <c r="BJ1512" s="11" t="s">
        <v>106</v>
      </c>
      <c r="BK1512" s="101" t="s">
        <v>5844</v>
      </c>
    </row>
    <row r="1513" spans="2:63" s="1" customFormat="1" ht="37.9" customHeight="1">
      <c r="B1513" s="90"/>
      <c r="C1513" s="91" t="s">
        <v>5845</v>
      </c>
      <c r="D1513" s="91" t="s">
        <v>102</v>
      </c>
      <c r="E1513" s="92" t="s">
        <v>5846</v>
      </c>
      <c r="F1513" s="93" t="s">
        <v>5847</v>
      </c>
      <c r="G1513" s="94" t="s">
        <v>111</v>
      </c>
      <c r="H1513" s="95">
        <v>50</v>
      </c>
      <c r="I1513" s="96"/>
      <c r="J1513" s="25"/>
      <c r="K1513" s="97" t="s">
        <v>3</v>
      </c>
      <c r="L1513" s="98" t="s">
        <v>43</v>
      </c>
      <c r="N1513" s="99">
        <f>M1513*H1513</f>
        <v>0</v>
      </c>
      <c r="O1513" s="99">
        <v>0</v>
      </c>
      <c r="P1513" s="99">
        <f>O1513*H1513</f>
        <v>0</v>
      </c>
      <c r="Q1513" s="99">
        <v>0</v>
      </c>
      <c r="R1513" s="100">
        <f>Q1513*H1513</f>
        <v>0</v>
      </c>
      <c r="AP1513" s="101" t="s">
        <v>106</v>
      </c>
      <c r="AR1513" s="101" t="s">
        <v>102</v>
      </c>
      <c r="AS1513" s="101" t="s">
        <v>72</v>
      </c>
      <c r="AW1513" s="11" t="s">
        <v>107</v>
      </c>
      <c r="BC1513" s="102" t="e">
        <f>IF(L1513="základní",#REF!,0)</f>
        <v>#REF!</v>
      </c>
      <c r="BD1513" s="102">
        <f>IF(L1513="snížená",#REF!,0)</f>
        <v>0</v>
      </c>
      <c r="BE1513" s="102">
        <f>IF(L1513="zákl. přenesená",#REF!,0)</f>
        <v>0</v>
      </c>
      <c r="BF1513" s="102">
        <f>IF(L1513="sníž. přenesená",#REF!,0)</f>
        <v>0</v>
      </c>
      <c r="BG1513" s="102">
        <f>IF(L1513="nulová",#REF!,0)</f>
        <v>0</v>
      </c>
      <c r="BH1513" s="11" t="s">
        <v>80</v>
      </c>
      <c r="BI1513" s="102" t="e">
        <f>ROUND(#REF!*H1513,2)</f>
        <v>#REF!</v>
      </c>
      <c r="BJ1513" s="11" t="s">
        <v>106</v>
      </c>
      <c r="BK1513" s="101" t="s">
        <v>5848</v>
      </c>
    </row>
    <row r="1514" spans="2:63" s="1" customFormat="1" ht="44.25" customHeight="1">
      <c r="B1514" s="90"/>
      <c r="C1514" s="91" t="s">
        <v>5849</v>
      </c>
      <c r="D1514" s="91" t="s">
        <v>102</v>
      </c>
      <c r="E1514" s="92" t="s">
        <v>5850</v>
      </c>
      <c r="F1514" s="93" t="s">
        <v>5851</v>
      </c>
      <c r="G1514" s="94" t="s">
        <v>111</v>
      </c>
      <c r="H1514" s="95">
        <v>10</v>
      </c>
      <c r="I1514" s="96"/>
      <c r="J1514" s="25"/>
      <c r="K1514" s="97" t="s">
        <v>3</v>
      </c>
      <c r="L1514" s="98" t="s">
        <v>43</v>
      </c>
      <c r="N1514" s="99">
        <f>M1514*H1514</f>
        <v>0</v>
      </c>
      <c r="O1514" s="99">
        <v>0</v>
      </c>
      <c r="P1514" s="99">
        <f>O1514*H1514</f>
        <v>0</v>
      </c>
      <c r="Q1514" s="99">
        <v>0</v>
      </c>
      <c r="R1514" s="100">
        <f>Q1514*H1514</f>
        <v>0</v>
      </c>
      <c r="AP1514" s="101" t="s">
        <v>106</v>
      </c>
      <c r="AR1514" s="101" t="s">
        <v>102</v>
      </c>
      <c r="AS1514" s="101" t="s">
        <v>72</v>
      </c>
      <c r="AW1514" s="11" t="s">
        <v>107</v>
      </c>
      <c r="BC1514" s="102" t="e">
        <f>IF(L1514="základní",#REF!,0)</f>
        <v>#REF!</v>
      </c>
      <c r="BD1514" s="102">
        <f>IF(L1514="snížená",#REF!,0)</f>
        <v>0</v>
      </c>
      <c r="BE1514" s="102">
        <f>IF(L1514="zákl. přenesená",#REF!,0)</f>
        <v>0</v>
      </c>
      <c r="BF1514" s="102">
        <f>IF(L1514="sníž. přenesená",#REF!,0)</f>
        <v>0</v>
      </c>
      <c r="BG1514" s="102">
        <f>IF(L1514="nulová",#REF!,0)</f>
        <v>0</v>
      </c>
      <c r="BH1514" s="11" t="s">
        <v>80</v>
      </c>
      <c r="BI1514" s="102" t="e">
        <f>ROUND(#REF!*H1514,2)</f>
        <v>#REF!</v>
      </c>
      <c r="BJ1514" s="11" t="s">
        <v>106</v>
      </c>
      <c r="BK1514" s="101" t="s">
        <v>5852</v>
      </c>
    </row>
    <row r="1515" spans="2:63" s="1" customFormat="1" ht="37.9" customHeight="1">
      <c r="B1515" s="90"/>
      <c r="C1515" s="91" t="s">
        <v>5853</v>
      </c>
      <c r="D1515" s="91" t="s">
        <v>102</v>
      </c>
      <c r="E1515" s="92" t="s">
        <v>5854</v>
      </c>
      <c r="F1515" s="93" t="s">
        <v>5855</v>
      </c>
      <c r="G1515" s="94" t="s">
        <v>148</v>
      </c>
      <c r="H1515" s="95">
        <v>200</v>
      </c>
      <c r="I1515" s="96"/>
      <c r="J1515" s="25"/>
      <c r="K1515" s="97" t="s">
        <v>3</v>
      </c>
      <c r="L1515" s="98" t="s">
        <v>43</v>
      </c>
      <c r="N1515" s="99">
        <f>M1515*H1515</f>
        <v>0</v>
      </c>
      <c r="O1515" s="99">
        <v>0</v>
      </c>
      <c r="P1515" s="99">
        <f>O1515*H1515</f>
        <v>0</v>
      </c>
      <c r="Q1515" s="99">
        <v>0</v>
      </c>
      <c r="R1515" s="100">
        <f>Q1515*H1515</f>
        <v>0</v>
      </c>
      <c r="AP1515" s="101" t="s">
        <v>106</v>
      </c>
      <c r="AR1515" s="101" t="s">
        <v>102</v>
      </c>
      <c r="AS1515" s="101" t="s">
        <v>72</v>
      </c>
      <c r="AW1515" s="11" t="s">
        <v>107</v>
      </c>
      <c r="BC1515" s="102" t="e">
        <f>IF(L1515="základní",#REF!,0)</f>
        <v>#REF!</v>
      </c>
      <c r="BD1515" s="102">
        <f>IF(L1515="snížená",#REF!,0)</f>
        <v>0</v>
      </c>
      <c r="BE1515" s="102">
        <f>IF(L1515="zákl. přenesená",#REF!,0)</f>
        <v>0</v>
      </c>
      <c r="BF1515" s="102">
        <f>IF(L1515="sníž. přenesená",#REF!,0)</f>
        <v>0</v>
      </c>
      <c r="BG1515" s="102">
        <f>IF(L1515="nulová",#REF!,0)</f>
        <v>0</v>
      </c>
      <c r="BH1515" s="11" t="s">
        <v>80</v>
      </c>
      <c r="BI1515" s="102" t="e">
        <f>ROUND(#REF!*H1515,2)</f>
        <v>#REF!</v>
      </c>
      <c r="BJ1515" s="11" t="s">
        <v>106</v>
      </c>
      <c r="BK1515" s="101" t="s">
        <v>5856</v>
      </c>
    </row>
    <row r="1516" spans="2:63" s="1" customFormat="1" ht="37.9" customHeight="1">
      <c r="B1516" s="90"/>
      <c r="C1516" s="91" t="s">
        <v>5857</v>
      </c>
      <c r="D1516" s="91" t="s">
        <v>102</v>
      </c>
      <c r="E1516" s="92" t="s">
        <v>5858</v>
      </c>
      <c r="F1516" s="93" t="s">
        <v>5859</v>
      </c>
      <c r="G1516" s="94" t="s">
        <v>111</v>
      </c>
      <c r="H1516" s="95">
        <v>50</v>
      </c>
      <c r="I1516" s="96"/>
      <c r="J1516" s="25"/>
      <c r="K1516" s="97" t="s">
        <v>3</v>
      </c>
      <c r="L1516" s="98" t="s">
        <v>43</v>
      </c>
      <c r="N1516" s="99">
        <f>M1516*H1516</f>
        <v>0</v>
      </c>
      <c r="O1516" s="99">
        <v>0</v>
      </c>
      <c r="P1516" s="99">
        <f>O1516*H1516</f>
        <v>0</v>
      </c>
      <c r="Q1516" s="99">
        <v>0</v>
      </c>
      <c r="R1516" s="100">
        <f>Q1516*H1516</f>
        <v>0</v>
      </c>
      <c r="AP1516" s="101" t="s">
        <v>106</v>
      </c>
      <c r="AR1516" s="101" t="s">
        <v>102</v>
      </c>
      <c r="AS1516" s="101" t="s">
        <v>72</v>
      </c>
      <c r="AW1516" s="11" t="s">
        <v>107</v>
      </c>
      <c r="BC1516" s="102" t="e">
        <f>IF(L1516="základní",#REF!,0)</f>
        <v>#REF!</v>
      </c>
      <c r="BD1516" s="102">
        <f>IF(L1516="snížená",#REF!,0)</f>
        <v>0</v>
      </c>
      <c r="BE1516" s="102">
        <f>IF(L1516="zákl. přenesená",#REF!,0)</f>
        <v>0</v>
      </c>
      <c r="BF1516" s="102">
        <f>IF(L1516="sníž. přenesená",#REF!,0)</f>
        <v>0</v>
      </c>
      <c r="BG1516" s="102">
        <f>IF(L1516="nulová",#REF!,0)</f>
        <v>0</v>
      </c>
      <c r="BH1516" s="11" t="s">
        <v>80</v>
      </c>
      <c r="BI1516" s="102" t="e">
        <f>ROUND(#REF!*H1516,2)</f>
        <v>#REF!</v>
      </c>
      <c r="BJ1516" s="11" t="s">
        <v>106</v>
      </c>
      <c r="BK1516" s="101" t="s">
        <v>5860</v>
      </c>
    </row>
    <row r="1517" spans="2:63" s="1" customFormat="1" ht="44.25" customHeight="1">
      <c r="B1517" s="90"/>
      <c r="C1517" s="91" t="s">
        <v>5861</v>
      </c>
      <c r="D1517" s="91" t="s">
        <v>102</v>
      </c>
      <c r="E1517" s="92" t="s">
        <v>5862</v>
      </c>
      <c r="F1517" s="93" t="s">
        <v>5863</v>
      </c>
      <c r="G1517" s="94" t="s">
        <v>111</v>
      </c>
      <c r="H1517" s="95">
        <v>10</v>
      </c>
      <c r="I1517" s="96"/>
      <c r="J1517" s="25"/>
      <c r="K1517" s="97" t="s">
        <v>3</v>
      </c>
      <c r="L1517" s="98" t="s">
        <v>43</v>
      </c>
      <c r="N1517" s="99">
        <f>M1517*H1517</f>
        <v>0</v>
      </c>
      <c r="O1517" s="99">
        <v>0</v>
      </c>
      <c r="P1517" s="99">
        <f>O1517*H1517</f>
        <v>0</v>
      </c>
      <c r="Q1517" s="99">
        <v>0</v>
      </c>
      <c r="R1517" s="100">
        <f>Q1517*H1517</f>
        <v>0</v>
      </c>
      <c r="AP1517" s="101" t="s">
        <v>106</v>
      </c>
      <c r="AR1517" s="101" t="s">
        <v>102</v>
      </c>
      <c r="AS1517" s="101" t="s">
        <v>72</v>
      </c>
      <c r="AW1517" s="11" t="s">
        <v>107</v>
      </c>
      <c r="BC1517" s="102" t="e">
        <f>IF(L1517="základní",#REF!,0)</f>
        <v>#REF!</v>
      </c>
      <c r="BD1517" s="102">
        <f>IF(L1517="snížená",#REF!,0)</f>
        <v>0</v>
      </c>
      <c r="BE1517" s="102">
        <f>IF(L1517="zákl. přenesená",#REF!,0)</f>
        <v>0</v>
      </c>
      <c r="BF1517" s="102">
        <f>IF(L1517="sníž. přenesená",#REF!,0)</f>
        <v>0</v>
      </c>
      <c r="BG1517" s="102">
        <f>IF(L1517="nulová",#REF!,0)</f>
        <v>0</v>
      </c>
      <c r="BH1517" s="11" t="s">
        <v>80</v>
      </c>
      <c r="BI1517" s="102" t="e">
        <f>ROUND(#REF!*H1517,2)</f>
        <v>#REF!</v>
      </c>
      <c r="BJ1517" s="11" t="s">
        <v>106</v>
      </c>
      <c r="BK1517" s="101" t="s">
        <v>5864</v>
      </c>
    </row>
    <row r="1518" spans="2:63" s="1" customFormat="1" ht="37.9" customHeight="1">
      <c r="B1518" s="90"/>
      <c r="C1518" s="91" t="s">
        <v>5865</v>
      </c>
      <c r="D1518" s="91" t="s">
        <v>102</v>
      </c>
      <c r="E1518" s="92" t="s">
        <v>5866</v>
      </c>
      <c r="F1518" s="93" t="s">
        <v>5867</v>
      </c>
      <c r="G1518" s="94" t="s">
        <v>111</v>
      </c>
      <c r="H1518" s="95">
        <v>50</v>
      </c>
      <c r="I1518" s="96"/>
      <c r="J1518" s="25"/>
      <c r="K1518" s="97" t="s">
        <v>3</v>
      </c>
      <c r="L1518" s="98" t="s">
        <v>43</v>
      </c>
      <c r="N1518" s="99">
        <f>M1518*H1518</f>
        <v>0</v>
      </c>
      <c r="O1518" s="99">
        <v>0</v>
      </c>
      <c r="P1518" s="99">
        <f>O1518*H1518</f>
        <v>0</v>
      </c>
      <c r="Q1518" s="99">
        <v>0</v>
      </c>
      <c r="R1518" s="100">
        <f>Q1518*H1518</f>
        <v>0</v>
      </c>
      <c r="AP1518" s="101" t="s">
        <v>106</v>
      </c>
      <c r="AR1518" s="101" t="s">
        <v>102</v>
      </c>
      <c r="AS1518" s="101" t="s">
        <v>72</v>
      </c>
      <c r="AW1518" s="11" t="s">
        <v>107</v>
      </c>
      <c r="BC1518" s="102" t="e">
        <f>IF(L1518="základní",#REF!,0)</f>
        <v>#REF!</v>
      </c>
      <c r="BD1518" s="102">
        <f>IF(L1518="snížená",#REF!,0)</f>
        <v>0</v>
      </c>
      <c r="BE1518" s="102">
        <f>IF(L1518="zákl. přenesená",#REF!,0)</f>
        <v>0</v>
      </c>
      <c r="BF1518" s="102">
        <f>IF(L1518="sníž. přenesená",#REF!,0)</f>
        <v>0</v>
      </c>
      <c r="BG1518" s="102">
        <f>IF(L1518="nulová",#REF!,0)</f>
        <v>0</v>
      </c>
      <c r="BH1518" s="11" t="s">
        <v>80</v>
      </c>
      <c r="BI1518" s="102" t="e">
        <f>ROUND(#REF!*H1518,2)</f>
        <v>#REF!</v>
      </c>
      <c r="BJ1518" s="11" t="s">
        <v>106</v>
      </c>
      <c r="BK1518" s="101" t="s">
        <v>5868</v>
      </c>
    </row>
    <row r="1519" spans="2:63" s="1" customFormat="1" ht="37.9" customHeight="1">
      <c r="B1519" s="90"/>
      <c r="C1519" s="91" t="s">
        <v>5869</v>
      </c>
      <c r="D1519" s="91" t="s">
        <v>102</v>
      </c>
      <c r="E1519" s="92" t="s">
        <v>5870</v>
      </c>
      <c r="F1519" s="93" t="s">
        <v>5871</v>
      </c>
      <c r="G1519" s="94" t="s">
        <v>111</v>
      </c>
      <c r="H1519" s="95">
        <v>50</v>
      </c>
      <c r="I1519" s="96"/>
      <c r="J1519" s="25"/>
      <c r="K1519" s="97" t="s">
        <v>3</v>
      </c>
      <c r="L1519" s="98" t="s">
        <v>43</v>
      </c>
      <c r="N1519" s="99">
        <f>M1519*H1519</f>
        <v>0</v>
      </c>
      <c r="O1519" s="99">
        <v>0</v>
      </c>
      <c r="P1519" s="99">
        <f>O1519*H1519</f>
        <v>0</v>
      </c>
      <c r="Q1519" s="99">
        <v>0</v>
      </c>
      <c r="R1519" s="100">
        <f>Q1519*H1519</f>
        <v>0</v>
      </c>
      <c r="AP1519" s="101" t="s">
        <v>106</v>
      </c>
      <c r="AR1519" s="101" t="s">
        <v>102</v>
      </c>
      <c r="AS1519" s="101" t="s">
        <v>72</v>
      </c>
      <c r="AW1519" s="11" t="s">
        <v>107</v>
      </c>
      <c r="BC1519" s="102" t="e">
        <f>IF(L1519="základní",#REF!,0)</f>
        <v>#REF!</v>
      </c>
      <c r="BD1519" s="102">
        <f>IF(L1519="snížená",#REF!,0)</f>
        <v>0</v>
      </c>
      <c r="BE1519" s="102">
        <f>IF(L1519="zákl. přenesená",#REF!,0)</f>
        <v>0</v>
      </c>
      <c r="BF1519" s="102">
        <f>IF(L1519="sníž. přenesená",#REF!,0)</f>
        <v>0</v>
      </c>
      <c r="BG1519" s="102">
        <f>IF(L1519="nulová",#REF!,0)</f>
        <v>0</v>
      </c>
      <c r="BH1519" s="11" t="s">
        <v>80</v>
      </c>
      <c r="BI1519" s="102" t="e">
        <f>ROUND(#REF!*H1519,2)</f>
        <v>#REF!</v>
      </c>
      <c r="BJ1519" s="11" t="s">
        <v>106</v>
      </c>
      <c r="BK1519" s="101" t="s">
        <v>5872</v>
      </c>
    </row>
    <row r="1520" spans="2:63" s="1" customFormat="1" ht="37.9" customHeight="1">
      <c r="B1520" s="90"/>
      <c r="C1520" s="91" t="s">
        <v>5873</v>
      </c>
      <c r="D1520" s="91" t="s">
        <v>102</v>
      </c>
      <c r="E1520" s="92" t="s">
        <v>5874</v>
      </c>
      <c r="F1520" s="93" t="s">
        <v>5875</v>
      </c>
      <c r="G1520" s="94" t="s">
        <v>111</v>
      </c>
      <c r="H1520" s="95">
        <v>50</v>
      </c>
      <c r="I1520" s="96"/>
      <c r="J1520" s="25"/>
      <c r="K1520" s="97" t="s">
        <v>3</v>
      </c>
      <c r="L1520" s="98" t="s">
        <v>43</v>
      </c>
      <c r="N1520" s="99">
        <f>M1520*H1520</f>
        <v>0</v>
      </c>
      <c r="O1520" s="99">
        <v>0</v>
      </c>
      <c r="P1520" s="99">
        <f>O1520*H1520</f>
        <v>0</v>
      </c>
      <c r="Q1520" s="99">
        <v>0</v>
      </c>
      <c r="R1520" s="100">
        <f>Q1520*H1520</f>
        <v>0</v>
      </c>
      <c r="AP1520" s="101" t="s">
        <v>106</v>
      </c>
      <c r="AR1520" s="101" t="s">
        <v>102</v>
      </c>
      <c r="AS1520" s="101" t="s">
        <v>72</v>
      </c>
      <c r="AW1520" s="11" t="s">
        <v>107</v>
      </c>
      <c r="BC1520" s="102" t="e">
        <f>IF(L1520="základní",#REF!,0)</f>
        <v>#REF!</v>
      </c>
      <c r="BD1520" s="102">
        <f>IF(L1520="snížená",#REF!,0)</f>
        <v>0</v>
      </c>
      <c r="BE1520" s="102">
        <f>IF(L1520="zákl. přenesená",#REF!,0)</f>
        <v>0</v>
      </c>
      <c r="BF1520" s="102">
        <f>IF(L1520="sníž. přenesená",#REF!,0)</f>
        <v>0</v>
      </c>
      <c r="BG1520" s="102">
        <f>IF(L1520="nulová",#REF!,0)</f>
        <v>0</v>
      </c>
      <c r="BH1520" s="11" t="s">
        <v>80</v>
      </c>
      <c r="BI1520" s="102" t="e">
        <f>ROUND(#REF!*H1520,2)</f>
        <v>#REF!</v>
      </c>
      <c r="BJ1520" s="11" t="s">
        <v>106</v>
      </c>
      <c r="BK1520" s="101" t="s">
        <v>5876</v>
      </c>
    </row>
    <row r="1521" spans="2:63" s="1" customFormat="1" ht="24.2" customHeight="1">
      <c r="B1521" s="90"/>
      <c r="C1521" s="91" t="s">
        <v>5877</v>
      </c>
      <c r="D1521" s="91" t="s">
        <v>102</v>
      </c>
      <c r="E1521" s="92" t="s">
        <v>5878</v>
      </c>
      <c r="F1521" s="93" t="s">
        <v>5879</v>
      </c>
      <c r="G1521" s="94" t="s">
        <v>111</v>
      </c>
      <c r="H1521" s="95">
        <v>50</v>
      </c>
      <c r="I1521" s="96"/>
      <c r="J1521" s="25"/>
      <c r="K1521" s="97" t="s">
        <v>3</v>
      </c>
      <c r="L1521" s="98" t="s">
        <v>43</v>
      </c>
      <c r="N1521" s="99">
        <f>M1521*H1521</f>
        <v>0</v>
      </c>
      <c r="O1521" s="99">
        <v>0</v>
      </c>
      <c r="P1521" s="99">
        <f>O1521*H1521</f>
        <v>0</v>
      </c>
      <c r="Q1521" s="99">
        <v>0</v>
      </c>
      <c r="R1521" s="100">
        <f>Q1521*H1521</f>
        <v>0</v>
      </c>
      <c r="AP1521" s="101" t="s">
        <v>106</v>
      </c>
      <c r="AR1521" s="101" t="s">
        <v>102</v>
      </c>
      <c r="AS1521" s="101" t="s">
        <v>72</v>
      </c>
      <c r="AW1521" s="11" t="s">
        <v>107</v>
      </c>
      <c r="BC1521" s="102" t="e">
        <f>IF(L1521="základní",#REF!,0)</f>
        <v>#REF!</v>
      </c>
      <c r="BD1521" s="102">
        <f>IF(L1521="snížená",#REF!,0)</f>
        <v>0</v>
      </c>
      <c r="BE1521" s="102">
        <f>IF(L1521="zákl. přenesená",#REF!,0)</f>
        <v>0</v>
      </c>
      <c r="BF1521" s="102">
        <f>IF(L1521="sníž. přenesená",#REF!,0)</f>
        <v>0</v>
      </c>
      <c r="BG1521" s="102">
        <f>IF(L1521="nulová",#REF!,0)</f>
        <v>0</v>
      </c>
      <c r="BH1521" s="11" t="s">
        <v>80</v>
      </c>
      <c r="BI1521" s="102" t="e">
        <f>ROUND(#REF!*H1521,2)</f>
        <v>#REF!</v>
      </c>
      <c r="BJ1521" s="11" t="s">
        <v>106</v>
      </c>
      <c r="BK1521" s="101" t="s">
        <v>5880</v>
      </c>
    </row>
    <row r="1522" spans="2:63" s="1" customFormat="1" ht="24.2" customHeight="1">
      <c r="B1522" s="90"/>
      <c r="C1522" s="91" t="s">
        <v>5881</v>
      </c>
      <c r="D1522" s="91" t="s">
        <v>102</v>
      </c>
      <c r="E1522" s="92" t="s">
        <v>5882</v>
      </c>
      <c r="F1522" s="93" t="s">
        <v>5883</v>
      </c>
      <c r="G1522" s="94" t="s">
        <v>111</v>
      </c>
      <c r="H1522" s="95">
        <v>50</v>
      </c>
      <c r="I1522" s="96"/>
      <c r="J1522" s="25"/>
      <c r="K1522" s="97" t="s">
        <v>3</v>
      </c>
      <c r="L1522" s="98" t="s">
        <v>43</v>
      </c>
      <c r="N1522" s="99">
        <f>M1522*H1522</f>
        <v>0</v>
      </c>
      <c r="O1522" s="99">
        <v>0</v>
      </c>
      <c r="P1522" s="99">
        <f>O1522*H1522</f>
        <v>0</v>
      </c>
      <c r="Q1522" s="99">
        <v>0</v>
      </c>
      <c r="R1522" s="100">
        <f>Q1522*H1522</f>
        <v>0</v>
      </c>
      <c r="AP1522" s="101" t="s">
        <v>106</v>
      </c>
      <c r="AR1522" s="101" t="s">
        <v>102</v>
      </c>
      <c r="AS1522" s="101" t="s">
        <v>72</v>
      </c>
      <c r="AW1522" s="11" t="s">
        <v>107</v>
      </c>
      <c r="BC1522" s="102" t="e">
        <f>IF(L1522="základní",#REF!,0)</f>
        <v>#REF!</v>
      </c>
      <c r="BD1522" s="102">
        <f>IF(L1522="snížená",#REF!,0)</f>
        <v>0</v>
      </c>
      <c r="BE1522" s="102">
        <f>IF(L1522="zákl. přenesená",#REF!,0)</f>
        <v>0</v>
      </c>
      <c r="BF1522" s="102">
        <f>IF(L1522="sníž. přenesená",#REF!,0)</f>
        <v>0</v>
      </c>
      <c r="BG1522" s="102">
        <f>IF(L1522="nulová",#REF!,0)</f>
        <v>0</v>
      </c>
      <c r="BH1522" s="11" t="s">
        <v>80</v>
      </c>
      <c r="BI1522" s="102" t="e">
        <f>ROUND(#REF!*H1522,2)</f>
        <v>#REF!</v>
      </c>
      <c r="BJ1522" s="11" t="s">
        <v>106</v>
      </c>
      <c r="BK1522" s="101" t="s">
        <v>5884</v>
      </c>
    </row>
    <row r="1523" spans="2:63" s="1" customFormat="1" ht="24.2" customHeight="1">
      <c r="B1523" s="90"/>
      <c r="C1523" s="91" t="s">
        <v>5885</v>
      </c>
      <c r="D1523" s="91" t="s">
        <v>102</v>
      </c>
      <c r="E1523" s="92" t="s">
        <v>5886</v>
      </c>
      <c r="F1523" s="93" t="s">
        <v>5887</v>
      </c>
      <c r="G1523" s="94" t="s">
        <v>111</v>
      </c>
      <c r="H1523" s="95">
        <v>50</v>
      </c>
      <c r="I1523" s="96"/>
      <c r="J1523" s="25"/>
      <c r="K1523" s="97" t="s">
        <v>3</v>
      </c>
      <c r="L1523" s="98" t="s">
        <v>43</v>
      </c>
      <c r="N1523" s="99">
        <f>M1523*H1523</f>
        <v>0</v>
      </c>
      <c r="O1523" s="99">
        <v>0</v>
      </c>
      <c r="P1523" s="99">
        <f>O1523*H1523</f>
        <v>0</v>
      </c>
      <c r="Q1523" s="99">
        <v>0</v>
      </c>
      <c r="R1523" s="100">
        <f>Q1523*H1523</f>
        <v>0</v>
      </c>
      <c r="AP1523" s="101" t="s">
        <v>106</v>
      </c>
      <c r="AR1523" s="101" t="s">
        <v>102</v>
      </c>
      <c r="AS1523" s="101" t="s">
        <v>72</v>
      </c>
      <c r="AW1523" s="11" t="s">
        <v>107</v>
      </c>
      <c r="BC1523" s="102" t="e">
        <f>IF(L1523="základní",#REF!,0)</f>
        <v>#REF!</v>
      </c>
      <c r="BD1523" s="102">
        <f>IF(L1523="snížená",#REF!,0)</f>
        <v>0</v>
      </c>
      <c r="BE1523" s="102">
        <f>IF(L1523="zákl. přenesená",#REF!,0)</f>
        <v>0</v>
      </c>
      <c r="BF1523" s="102">
        <f>IF(L1523="sníž. přenesená",#REF!,0)</f>
        <v>0</v>
      </c>
      <c r="BG1523" s="102">
        <f>IF(L1523="nulová",#REF!,0)</f>
        <v>0</v>
      </c>
      <c r="BH1523" s="11" t="s">
        <v>80</v>
      </c>
      <c r="BI1523" s="102" t="e">
        <f>ROUND(#REF!*H1523,2)</f>
        <v>#REF!</v>
      </c>
      <c r="BJ1523" s="11" t="s">
        <v>106</v>
      </c>
      <c r="BK1523" s="101" t="s">
        <v>5888</v>
      </c>
    </row>
    <row r="1524" spans="2:63" s="1" customFormat="1" ht="33" customHeight="1">
      <c r="B1524" s="90"/>
      <c r="C1524" s="91" t="s">
        <v>5889</v>
      </c>
      <c r="D1524" s="91" t="s">
        <v>102</v>
      </c>
      <c r="E1524" s="92" t="s">
        <v>5890</v>
      </c>
      <c r="F1524" s="93" t="s">
        <v>5891</v>
      </c>
      <c r="G1524" s="94" t="s">
        <v>111</v>
      </c>
      <c r="H1524" s="95">
        <v>50</v>
      </c>
      <c r="I1524" s="96"/>
      <c r="J1524" s="25"/>
      <c r="K1524" s="97" t="s">
        <v>3</v>
      </c>
      <c r="L1524" s="98" t="s">
        <v>43</v>
      </c>
      <c r="N1524" s="99">
        <f>M1524*H1524</f>
        <v>0</v>
      </c>
      <c r="O1524" s="99">
        <v>0</v>
      </c>
      <c r="P1524" s="99">
        <f>O1524*H1524</f>
        <v>0</v>
      </c>
      <c r="Q1524" s="99">
        <v>0</v>
      </c>
      <c r="R1524" s="100">
        <f>Q1524*H1524</f>
        <v>0</v>
      </c>
      <c r="AP1524" s="101" t="s">
        <v>106</v>
      </c>
      <c r="AR1524" s="101" t="s">
        <v>102</v>
      </c>
      <c r="AS1524" s="101" t="s">
        <v>72</v>
      </c>
      <c r="AW1524" s="11" t="s">
        <v>107</v>
      </c>
      <c r="BC1524" s="102" t="e">
        <f>IF(L1524="základní",#REF!,0)</f>
        <v>#REF!</v>
      </c>
      <c r="BD1524" s="102">
        <f>IF(L1524="snížená",#REF!,0)</f>
        <v>0</v>
      </c>
      <c r="BE1524" s="102">
        <f>IF(L1524="zákl. přenesená",#REF!,0)</f>
        <v>0</v>
      </c>
      <c r="BF1524" s="102">
        <f>IF(L1524="sníž. přenesená",#REF!,0)</f>
        <v>0</v>
      </c>
      <c r="BG1524" s="102">
        <f>IF(L1524="nulová",#REF!,0)</f>
        <v>0</v>
      </c>
      <c r="BH1524" s="11" t="s">
        <v>80</v>
      </c>
      <c r="BI1524" s="102" t="e">
        <f>ROUND(#REF!*H1524,2)</f>
        <v>#REF!</v>
      </c>
      <c r="BJ1524" s="11" t="s">
        <v>106</v>
      </c>
      <c r="BK1524" s="101" t="s">
        <v>5892</v>
      </c>
    </row>
    <row r="1525" spans="2:63" s="1" customFormat="1" ht="33" customHeight="1">
      <c r="B1525" s="90"/>
      <c r="C1525" s="91" t="s">
        <v>5893</v>
      </c>
      <c r="D1525" s="91" t="s">
        <v>102</v>
      </c>
      <c r="E1525" s="92" t="s">
        <v>5894</v>
      </c>
      <c r="F1525" s="93" t="s">
        <v>5895</v>
      </c>
      <c r="G1525" s="94" t="s">
        <v>111</v>
      </c>
      <c r="H1525" s="95">
        <v>50</v>
      </c>
      <c r="I1525" s="96"/>
      <c r="J1525" s="25"/>
      <c r="K1525" s="97" t="s">
        <v>3</v>
      </c>
      <c r="L1525" s="98" t="s">
        <v>43</v>
      </c>
      <c r="N1525" s="99">
        <f>M1525*H1525</f>
        <v>0</v>
      </c>
      <c r="O1525" s="99">
        <v>0</v>
      </c>
      <c r="P1525" s="99">
        <f>O1525*H1525</f>
        <v>0</v>
      </c>
      <c r="Q1525" s="99">
        <v>0</v>
      </c>
      <c r="R1525" s="100">
        <f>Q1525*H1525</f>
        <v>0</v>
      </c>
      <c r="AP1525" s="101" t="s">
        <v>106</v>
      </c>
      <c r="AR1525" s="101" t="s">
        <v>102</v>
      </c>
      <c r="AS1525" s="101" t="s">
        <v>72</v>
      </c>
      <c r="AW1525" s="11" t="s">
        <v>107</v>
      </c>
      <c r="BC1525" s="102" t="e">
        <f>IF(L1525="základní",#REF!,0)</f>
        <v>#REF!</v>
      </c>
      <c r="BD1525" s="102">
        <f>IF(L1525="snížená",#REF!,0)</f>
        <v>0</v>
      </c>
      <c r="BE1525" s="102">
        <f>IF(L1525="zákl. přenesená",#REF!,0)</f>
        <v>0</v>
      </c>
      <c r="BF1525" s="102">
        <f>IF(L1525="sníž. přenesená",#REF!,0)</f>
        <v>0</v>
      </c>
      <c r="BG1525" s="102">
        <f>IF(L1525="nulová",#REF!,0)</f>
        <v>0</v>
      </c>
      <c r="BH1525" s="11" t="s">
        <v>80</v>
      </c>
      <c r="BI1525" s="102" t="e">
        <f>ROUND(#REF!*H1525,2)</f>
        <v>#REF!</v>
      </c>
      <c r="BJ1525" s="11" t="s">
        <v>106</v>
      </c>
      <c r="BK1525" s="101" t="s">
        <v>5896</v>
      </c>
    </row>
    <row r="1526" spans="2:63" s="1" customFormat="1" ht="33" customHeight="1">
      <c r="B1526" s="90"/>
      <c r="C1526" s="91" t="s">
        <v>5897</v>
      </c>
      <c r="D1526" s="91" t="s">
        <v>102</v>
      </c>
      <c r="E1526" s="92" t="s">
        <v>5898</v>
      </c>
      <c r="F1526" s="93" t="s">
        <v>5899</v>
      </c>
      <c r="G1526" s="94" t="s">
        <v>111</v>
      </c>
      <c r="H1526" s="95">
        <v>50</v>
      </c>
      <c r="I1526" s="96"/>
      <c r="J1526" s="25"/>
      <c r="K1526" s="97" t="s">
        <v>3</v>
      </c>
      <c r="L1526" s="98" t="s">
        <v>43</v>
      </c>
      <c r="N1526" s="99">
        <f>M1526*H1526</f>
        <v>0</v>
      </c>
      <c r="O1526" s="99">
        <v>0</v>
      </c>
      <c r="P1526" s="99">
        <f>O1526*H1526</f>
        <v>0</v>
      </c>
      <c r="Q1526" s="99">
        <v>0</v>
      </c>
      <c r="R1526" s="100">
        <f>Q1526*H1526</f>
        <v>0</v>
      </c>
      <c r="AP1526" s="101" t="s">
        <v>106</v>
      </c>
      <c r="AR1526" s="101" t="s">
        <v>102</v>
      </c>
      <c r="AS1526" s="101" t="s">
        <v>72</v>
      </c>
      <c r="AW1526" s="11" t="s">
        <v>107</v>
      </c>
      <c r="BC1526" s="102" t="e">
        <f>IF(L1526="základní",#REF!,0)</f>
        <v>#REF!</v>
      </c>
      <c r="BD1526" s="102">
        <f>IF(L1526="snížená",#REF!,0)</f>
        <v>0</v>
      </c>
      <c r="BE1526" s="102">
        <f>IF(L1526="zákl. přenesená",#REF!,0)</f>
        <v>0</v>
      </c>
      <c r="BF1526" s="102">
        <f>IF(L1526="sníž. přenesená",#REF!,0)</f>
        <v>0</v>
      </c>
      <c r="BG1526" s="102">
        <f>IF(L1526="nulová",#REF!,0)</f>
        <v>0</v>
      </c>
      <c r="BH1526" s="11" t="s">
        <v>80</v>
      </c>
      <c r="BI1526" s="102" t="e">
        <f>ROUND(#REF!*H1526,2)</f>
        <v>#REF!</v>
      </c>
      <c r="BJ1526" s="11" t="s">
        <v>106</v>
      </c>
      <c r="BK1526" s="101" t="s">
        <v>5900</v>
      </c>
    </row>
    <row r="1527" spans="2:63" s="1" customFormat="1" ht="44.25" customHeight="1">
      <c r="B1527" s="90"/>
      <c r="C1527" s="91" t="s">
        <v>5901</v>
      </c>
      <c r="D1527" s="91" t="s">
        <v>102</v>
      </c>
      <c r="E1527" s="92" t="s">
        <v>5902</v>
      </c>
      <c r="F1527" s="93" t="s">
        <v>5903</v>
      </c>
      <c r="G1527" s="94" t="s">
        <v>148</v>
      </c>
      <c r="H1527" s="95">
        <v>100</v>
      </c>
      <c r="I1527" s="96"/>
      <c r="J1527" s="25"/>
      <c r="K1527" s="97" t="s">
        <v>3</v>
      </c>
      <c r="L1527" s="98" t="s">
        <v>43</v>
      </c>
      <c r="N1527" s="99">
        <f>M1527*H1527</f>
        <v>0</v>
      </c>
      <c r="O1527" s="99">
        <v>0</v>
      </c>
      <c r="P1527" s="99">
        <f>O1527*H1527</f>
        <v>0</v>
      </c>
      <c r="Q1527" s="99">
        <v>0</v>
      </c>
      <c r="R1527" s="100">
        <f>Q1527*H1527</f>
        <v>0</v>
      </c>
      <c r="AP1527" s="101" t="s">
        <v>106</v>
      </c>
      <c r="AR1527" s="101" t="s">
        <v>102</v>
      </c>
      <c r="AS1527" s="101" t="s">
        <v>72</v>
      </c>
      <c r="AW1527" s="11" t="s">
        <v>107</v>
      </c>
      <c r="BC1527" s="102" t="e">
        <f>IF(L1527="základní",#REF!,0)</f>
        <v>#REF!</v>
      </c>
      <c r="BD1527" s="102">
        <f>IF(L1527="snížená",#REF!,0)</f>
        <v>0</v>
      </c>
      <c r="BE1527" s="102">
        <f>IF(L1527="zákl. přenesená",#REF!,0)</f>
        <v>0</v>
      </c>
      <c r="BF1527" s="102">
        <f>IF(L1527="sníž. přenesená",#REF!,0)</f>
        <v>0</v>
      </c>
      <c r="BG1527" s="102">
        <f>IF(L1527="nulová",#REF!,0)</f>
        <v>0</v>
      </c>
      <c r="BH1527" s="11" t="s">
        <v>80</v>
      </c>
      <c r="BI1527" s="102" t="e">
        <f>ROUND(#REF!*H1527,2)</f>
        <v>#REF!</v>
      </c>
      <c r="BJ1527" s="11" t="s">
        <v>106</v>
      </c>
      <c r="BK1527" s="101" t="s">
        <v>5904</v>
      </c>
    </row>
    <row r="1528" spans="2:63" s="1" customFormat="1" ht="44.25" customHeight="1">
      <c r="B1528" s="90"/>
      <c r="C1528" s="91" t="s">
        <v>5905</v>
      </c>
      <c r="D1528" s="91" t="s">
        <v>102</v>
      </c>
      <c r="E1528" s="92" t="s">
        <v>5906</v>
      </c>
      <c r="F1528" s="93" t="s">
        <v>5907</v>
      </c>
      <c r="G1528" s="94" t="s">
        <v>148</v>
      </c>
      <c r="H1528" s="95">
        <v>100</v>
      </c>
      <c r="I1528" s="96"/>
      <c r="J1528" s="25"/>
      <c r="K1528" s="97" t="s">
        <v>3</v>
      </c>
      <c r="L1528" s="98" t="s">
        <v>43</v>
      </c>
      <c r="N1528" s="99">
        <f>M1528*H1528</f>
        <v>0</v>
      </c>
      <c r="O1528" s="99">
        <v>0</v>
      </c>
      <c r="P1528" s="99">
        <f>O1528*H1528</f>
        <v>0</v>
      </c>
      <c r="Q1528" s="99">
        <v>0</v>
      </c>
      <c r="R1528" s="100">
        <f>Q1528*H1528</f>
        <v>0</v>
      </c>
      <c r="AP1528" s="101" t="s">
        <v>106</v>
      </c>
      <c r="AR1528" s="101" t="s">
        <v>102</v>
      </c>
      <c r="AS1528" s="101" t="s">
        <v>72</v>
      </c>
      <c r="AW1528" s="11" t="s">
        <v>107</v>
      </c>
      <c r="BC1528" s="102" t="e">
        <f>IF(L1528="základní",#REF!,0)</f>
        <v>#REF!</v>
      </c>
      <c r="BD1528" s="102">
        <f>IF(L1528="snížená",#REF!,0)</f>
        <v>0</v>
      </c>
      <c r="BE1528" s="102">
        <f>IF(L1528="zákl. přenesená",#REF!,0)</f>
        <v>0</v>
      </c>
      <c r="BF1528" s="102">
        <f>IF(L1528="sníž. přenesená",#REF!,0)</f>
        <v>0</v>
      </c>
      <c r="BG1528" s="102">
        <f>IF(L1528="nulová",#REF!,0)</f>
        <v>0</v>
      </c>
      <c r="BH1528" s="11" t="s">
        <v>80</v>
      </c>
      <c r="BI1528" s="102" t="e">
        <f>ROUND(#REF!*H1528,2)</f>
        <v>#REF!</v>
      </c>
      <c r="BJ1528" s="11" t="s">
        <v>106</v>
      </c>
      <c r="BK1528" s="101" t="s">
        <v>5908</v>
      </c>
    </row>
    <row r="1529" spans="2:63" s="1" customFormat="1" ht="49.15" customHeight="1">
      <c r="B1529" s="90"/>
      <c r="C1529" s="91" t="s">
        <v>5909</v>
      </c>
      <c r="D1529" s="91" t="s">
        <v>102</v>
      </c>
      <c r="E1529" s="92" t="s">
        <v>5910</v>
      </c>
      <c r="F1529" s="93" t="s">
        <v>5911</v>
      </c>
      <c r="G1529" s="94" t="s">
        <v>148</v>
      </c>
      <c r="H1529" s="95">
        <v>100</v>
      </c>
      <c r="I1529" s="96"/>
      <c r="J1529" s="25"/>
      <c r="K1529" s="97" t="s">
        <v>3</v>
      </c>
      <c r="L1529" s="98" t="s">
        <v>43</v>
      </c>
      <c r="N1529" s="99">
        <f>M1529*H1529</f>
        <v>0</v>
      </c>
      <c r="O1529" s="99">
        <v>0</v>
      </c>
      <c r="P1529" s="99">
        <f>O1529*H1529</f>
        <v>0</v>
      </c>
      <c r="Q1529" s="99">
        <v>0</v>
      </c>
      <c r="R1529" s="100">
        <f>Q1529*H1529</f>
        <v>0</v>
      </c>
      <c r="AP1529" s="101" t="s">
        <v>106</v>
      </c>
      <c r="AR1529" s="101" t="s">
        <v>102</v>
      </c>
      <c r="AS1529" s="101" t="s">
        <v>72</v>
      </c>
      <c r="AW1529" s="11" t="s">
        <v>107</v>
      </c>
      <c r="BC1529" s="102" t="e">
        <f>IF(L1529="základní",#REF!,0)</f>
        <v>#REF!</v>
      </c>
      <c r="BD1529" s="102">
        <f>IF(L1529="snížená",#REF!,0)</f>
        <v>0</v>
      </c>
      <c r="BE1529" s="102">
        <f>IF(L1529="zákl. přenesená",#REF!,0)</f>
        <v>0</v>
      </c>
      <c r="BF1529" s="102">
        <f>IF(L1529="sníž. přenesená",#REF!,0)</f>
        <v>0</v>
      </c>
      <c r="BG1529" s="102">
        <f>IF(L1529="nulová",#REF!,0)</f>
        <v>0</v>
      </c>
      <c r="BH1529" s="11" t="s">
        <v>80</v>
      </c>
      <c r="BI1529" s="102" t="e">
        <f>ROUND(#REF!*H1529,2)</f>
        <v>#REF!</v>
      </c>
      <c r="BJ1529" s="11" t="s">
        <v>106</v>
      </c>
      <c r="BK1529" s="101" t="s">
        <v>5912</v>
      </c>
    </row>
    <row r="1530" spans="2:63" s="1" customFormat="1" ht="37.9" customHeight="1">
      <c r="B1530" s="90"/>
      <c r="C1530" s="91" t="s">
        <v>5913</v>
      </c>
      <c r="D1530" s="91" t="s">
        <v>102</v>
      </c>
      <c r="E1530" s="92" t="s">
        <v>5914</v>
      </c>
      <c r="F1530" s="93" t="s">
        <v>5915</v>
      </c>
      <c r="G1530" s="94" t="s">
        <v>111</v>
      </c>
      <c r="H1530" s="95">
        <v>50</v>
      </c>
      <c r="I1530" s="96"/>
      <c r="J1530" s="25"/>
      <c r="K1530" s="97" t="s">
        <v>3</v>
      </c>
      <c r="L1530" s="98" t="s">
        <v>43</v>
      </c>
      <c r="N1530" s="99">
        <f>M1530*H1530</f>
        <v>0</v>
      </c>
      <c r="O1530" s="99">
        <v>0</v>
      </c>
      <c r="P1530" s="99">
        <f>O1530*H1530</f>
        <v>0</v>
      </c>
      <c r="Q1530" s="99">
        <v>0</v>
      </c>
      <c r="R1530" s="100">
        <f>Q1530*H1530</f>
        <v>0</v>
      </c>
      <c r="AP1530" s="101" t="s">
        <v>106</v>
      </c>
      <c r="AR1530" s="101" t="s">
        <v>102</v>
      </c>
      <c r="AS1530" s="101" t="s">
        <v>72</v>
      </c>
      <c r="AW1530" s="11" t="s">
        <v>107</v>
      </c>
      <c r="BC1530" s="102" t="e">
        <f>IF(L1530="základní",#REF!,0)</f>
        <v>#REF!</v>
      </c>
      <c r="BD1530" s="102">
        <f>IF(L1530="snížená",#REF!,0)</f>
        <v>0</v>
      </c>
      <c r="BE1530" s="102">
        <f>IF(L1530="zákl. přenesená",#REF!,0)</f>
        <v>0</v>
      </c>
      <c r="BF1530" s="102">
        <f>IF(L1530="sníž. přenesená",#REF!,0)</f>
        <v>0</v>
      </c>
      <c r="BG1530" s="102">
        <f>IF(L1530="nulová",#REF!,0)</f>
        <v>0</v>
      </c>
      <c r="BH1530" s="11" t="s">
        <v>80</v>
      </c>
      <c r="BI1530" s="102" t="e">
        <f>ROUND(#REF!*H1530,2)</f>
        <v>#REF!</v>
      </c>
      <c r="BJ1530" s="11" t="s">
        <v>106</v>
      </c>
      <c r="BK1530" s="101" t="s">
        <v>5916</v>
      </c>
    </row>
    <row r="1531" spans="2:63" s="1" customFormat="1" ht="37.9" customHeight="1">
      <c r="B1531" s="90"/>
      <c r="C1531" s="91" t="s">
        <v>5917</v>
      </c>
      <c r="D1531" s="91" t="s">
        <v>102</v>
      </c>
      <c r="E1531" s="92" t="s">
        <v>5918</v>
      </c>
      <c r="F1531" s="93" t="s">
        <v>5919</v>
      </c>
      <c r="G1531" s="94" t="s">
        <v>111</v>
      </c>
      <c r="H1531" s="95">
        <v>50</v>
      </c>
      <c r="I1531" s="96"/>
      <c r="J1531" s="25"/>
      <c r="K1531" s="97" t="s">
        <v>3</v>
      </c>
      <c r="L1531" s="98" t="s">
        <v>43</v>
      </c>
      <c r="N1531" s="99">
        <f>M1531*H1531</f>
        <v>0</v>
      </c>
      <c r="O1531" s="99">
        <v>0</v>
      </c>
      <c r="P1531" s="99">
        <f>O1531*H1531</f>
        <v>0</v>
      </c>
      <c r="Q1531" s="99">
        <v>0</v>
      </c>
      <c r="R1531" s="100">
        <f>Q1531*H1531</f>
        <v>0</v>
      </c>
      <c r="AP1531" s="101" t="s">
        <v>106</v>
      </c>
      <c r="AR1531" s="101" t="s">
        <v>102</v>
      </c>
      <c r="AS1531" s="101" t="s">
        <v>72</v>
      </c>
      <c r="AW1531" s="11" t="s">
        <v>107</v>
      </c>
      <c r="BC1531" s="102" t="e">
        <f>IF(L1531="základní",#REF!,0)</f>
        <v>#REF!</v>
      </c>
      <c r="BD1531" s="102">
        <f>IF(L1531="snížená",#REF!,0)</f>
        <v>0</v>
      </c>
      <c r="BE1531" s="102">
        <f>IF(L1531="zákl. přenesená",#REF!,0)</f>
        <v>0</v>
      </c>
      <c r="BF1531" s="102">
        <f>IF(L1531="sníž. přenesená",#REF!,0)</f>
        <v>0</v>
      </c>
      <c r="BG1531" s="102">
        <f>IF(L1531="nulová",#REF!,0)</f>
        <v>0</v>
      </c>
      <c r="BH1531" s="11" t="s">
        <v>80</v>
      </c>
      <c r="BI1531" s="102" t="e">
        <f>ROUND(#REF!*H1531,2)</f>
        <v>#REF!</v>
      </c>
      <c r="BJ1531" s="11" t="s">
        <v>106</v>
      </c>
      <c r="BK1531" s="101" t="s">
        <v>5920</v>
      </c>
    </row>
    <row r="1532" spans="2:63" s="1" customFormat="1" ht="44.25" customHeight="1">
      <c r="B1532" s="90"/>
      <c r="C1532" s="91" t="s">
        <v>5921</v>
      </c>
      <c r="D1532" s="91" t="s">
        <v>102</v>
      </c>
      <c r="E1532" s="92" t="s">
        <v>5922</v>
      </c>
      <c r="F1532" s="93" t="s">
        <v>5923</v>
      </c>
      <c r="G1532" s="94" t="s">
        <v>111</v>
      </c>
      <c r="H1532" s="95">
        <v>50</v>
      </c>
      <c r="I1532" s="96"/>
      <c r="J1532" s="25"/>
      <c r="K1532" s="97" t="s">
        <v>3</v>
      </c>
      <c r="L1532" s="98" t="s">
        <v>43</v>
      </c>
      <c r="N1532" s="99">
        <f>M1532*H1532</f>
        <v>0</v>
      </c>
      <c r="O1532" s="99">
        <v>0</v>
      </c>
      <c r="P1532" s="99">
        <f>O1532*H1532</f>
        <v>0</v>
      </c>
      <c r="Q1532" s="99">
        <v>0</v>
      </c>
      <c r="R1532" s="100">
        <f>Q1532*H1532</f>
        <v>0</v>
      </c>
      <c r="AP1532" s="101" t="s">
        <v>106</v>
      </c>
      <c r="AR1532" s="101" t="s">
        <v>102</v>
      </c>
      <c r="AS1532" s="101" t="s">
        <v>72</v>
      </c>
      <c r="AW1532" s="11" t="s">
        <v>107</v>
      </c>
      <c r="BC1532" s="102" t="e">
        <f>IF(L1532="základní",#REF!,0)</f>
        <v>#REF!</v>
      </c>
      <c r="BD1532" s="102">
        <f>IF(L1532="snížená",#REF!,0)</f>
        <v>0</v>
      </c>
      <c r="BE1532" s="102">
        <f>IF(L1532="zákl. přenesená",#REF!,0)</f>
        <v>0</v>
      </c>
      <c r="BF1532" s="102">
        <f>IF(L1532="sníž. přenesená",#REF!,0)</f>
        <v>0</v>
      </c>
      <c r="BG1532" s="102">
        <f>IF(L1532="nulová",#REF!,0)</f>
        <v>0</v>
      </c>
      <c r="BH1532" s="11" t="s">
        <v>80</v>
      </c>
      <c r="BI1532" s="102" t="e">
        <f>ROUND(#REF!*H1532,2)</f>
        <v>#REF!</v>
      </c>
      <c r="BJ1532" s="11" t="s">
        <v>106</v>
      </c>
      <c r="BK1532" s="101" t="s">
        <v>5924</v>
      </c>
    </row>
    <row r="1533" spans="2:63" s="1" customFormat="1" ht="44.25" customHeight="1">
      <c r="B1533" s="90"/>
      <c r="C1533" s="91" t="s">
        <v>5925</v>
      </c>
      <c r="D1533" s="91" t="s">
        <v>102</v>
      </c>
      <c r="E1533" s="92" t="s">
        <v>5926</v>
      </c>
      <c r="F1533" s="93" t="s">
        <v>5927</v>
      </c>
      <c r="G1533" s="94" t="s">
        <v>111</v>
      </c>
      <c r="H1533" s="95">
        <v>50</v>
      </c>
      <c r="I1533" s="96"/>
      <c r="J1533" s="25"/>
      <c r="K1533" s="97" t="s">
        <v>3</v>
      </c>
      <c r="L1533" s="98" t="s">
        <v>43</v>
      </c>
      <c r="N1533" s="99">
        <f>M1533*H1533</f>
        <v>0</v>
      </c>
      <c r="O1533" s="99">
        <v>0</v>
      </c>
      <c r="P1533" s="99">
        <f>O1533*H1533</f>
        <v>0</v>
      </c>
      <c r="Q1533" s="99">
        <v>0</v>
      </c>
      <c r="R1533" s="100">
        <f>Q1533*H1533</f>
        <v>0</v>
      </c>
      <c r="AP1533" s="101" t="s">
        <v>106</v>
      </c>
      <c r="AR1533" s="101" t="s">
        <v>102</v>
      </c>
      <c r="AS1533" s="101" t="s">
        <v>72</v>
      </c>
      <c r="AW1533" s="11" t="s">
        <v>107</v>
      </c>
      <c r="BC1533" s="102" t="e">
        <f>IF(L1533="základní",#REF!,0)</f>
        <v>#REF!</v>
      </c>
      <c r="BD1533" s="102">
        <f>IF(L1533="snížená",#REF!,0)</f>
        <v>0</v>
      </c>
      <c r="BE1533" s="102">
        <f>IF(L1533="zákl. přenesená",#REF!,0)</f>
        <v>0</v>
      </c>
      <c r="BF1533" s="102">
        <f>IF(L1533="sníž. přenesená",#REF!,0)</f>
        <v>0</v>
      </c>
      <c r="BG1533" s="102">
        <f>IF(L1533="nulová",#REF!,0)</f>
        <v>0</v>
      </c>
      <c r="BH1533" s="11" t="s">
        <v>80</v>
      </c>
      <c r="BI1533" s="102" t="e">
        <f>ROUND(#REF!*H1533,2)</f>
        <v>#REF!</v>
      </c>
      <c r="BJ1533" s="11" t="s">
        <v>106</v>
      </c>
      <c r="BK1533" s="101" t="s">
        <v>5928</v>
      </c>
    </row>
    <row r="1534" spans="2:63" s="1" customFormat="1" ht="44.25" customHeight="1">
      <c r="B1534" s="90"/>
      <c r="C1534" s="91" t="s">
        <v>5929</v>
      </c>
      <c r="D1534" s="91" t="s">
        <v>102</v>
      </c>
      <c r="E1534" s="92" t="s">
        <v>5930</v>
      </c>
      <c r="F1534" s="93" t="s">
        <v>5931</v>
      </c>
      <c r="G1534" s="94" t="s">
        <v>111</v>
      </c>
      <c r="H1534" s="95">
        <v>50</v>
      </c>
      <c r="I1534" s="96"/>
      <c r="J1534" s="25"/>
      <c r="K1534" s="97" t="s">
        <v>3</v>
      </c>
      <c r="L1534" s="98" t="s">
        <v>43</v>
      </c>
      <c r="N1534" s="99">
        <f>M1534*H1534</f>
        <v>0</v>
      </c>
      <c r="O1534" s="99">
        <v>0</v>
      </c>
      <c r="P1534" s="99">
        <f>O1534*H1534</f>
        <v>0</v>
      </c>
      <c r="Q1534" s="99">
        <v>0</v>
      </c>
      <c r="R1534" s="100">
        <f>Q1534*H1534</f>
        <v>0</v>
      </c>
      <c r="AP1534" s="101" t="s">
        <v>106</v>
      </c>
      <c r="AR1534" s="101" t="s">
        <v>102</v>
      </c>
      <c r="AS1534" s="101" t="s">
        <v>72</v>
      </c>
      <c r="AW1534" s="11" t="s">
        <v>107</v>
      </c>
      <c r="BC1534" s="102" t="e">
        <f>IF(L1534="základní",#REF!,0)</f>
        <v>#REF!</v>
      </c>
      <c r="BD1534" s="102">
        <f>IF(L1534="snížená",#REF!,0)</f>
        <v>0</v>
      </c>
      <c r="BE1534" s="102">
        <f>IF(L1534="zákl. přenesená",#REF!,0)</f>
        <v>0</v>
      </c>
      <c r="BF1534" s="102">
        <f>IF(L1534="sníž. přenesená",#REF!,0)</f>
        <v>0</v>
      </c>
      <c r="BG1534" s="102">
        <f>IF(L1534="nulová",#REF!,0)</f>
        <v>0</v>
      </c>
      <c r="BH1534" s="11" t="s">
        <v>80</v>
      </c>
      <c r="BI1534" s="102" t="e">
        <f>ROUND(#REF!*H1534,2)</f>
        <v>#REF!</v>
      </c>
      <c r="BJ1534" s="11" t="s">
        <v>106</v>
      </c>
      <c r="BK1534" s="101" t="s">
        <v>5932</v>
      </c>
    </row>
    <row r="1535" spans="2:63" s="1" customFormat="1" ht="49.15" customHeight="1">
      <c r="B1535" s="90"/>
      <c r="C1535" s="91" t="s">
        <v>5933</v>
      </c>
      <c r="D1535" s="91" t="s">
        <v>102</v>
      </c>
      <c r="E1535" s="92" t="s">
        <v>5934</v>
      </c>
      <c r="F1535" s="93" t="s">
        <v>5935</v>
      </c>
      <c r="G1535" s="94" t="s">
        <v>148</v>
      </c>
      <c r="H1535" s="95">
        <v>20</v>
      </c>
      <c r="I1535" s="96"/>
      <c r="J1535" s="25"/>
      <c r="K1535" s="97" t="s">
        <v>3</v>
      </c>
      <c r="L1535" s="98" t="s">
        <v>43</v>
      </c>
      <c r="N1535" s="99">
        <f>M1535*H1535</f>
        <v>0</v>
      </c>
      <c r="O1535" s="99">
        <v>0</v>
      </c>
      <c r="P1535" s="99">
        <f>O1535*H1535</f>
        <v>0</v>
      </c>
      <c r="Q1535" s="99">
        <v>0</v>
      </c>
      <c r="R1535" s="100">
        <f>Q1535*H1535</f>
        <v>0</v>
      </c>
      <c r="AP1535" s="101" t="s">
        <v>106</v>
      </c>
      <c r="AR1535" s="101" t="s">
        <v>102</v>
      </c>
      <c r="AS1535" s="101" t="s">
        <v>72</v>
      </c>
      <c r="AW1535" s="11" t="s">
        <v>107</v>
      </c>
      <c r="BC1535" s="102" t="e">
        <f>IF(L1535="základní",#REF!,0)</f>
        <v>#REF!</v>
      </c>
      <c r="BD1535" s="102">
        <f>IF(L1535="snížená",#REF!,0)</f>
        <v>0</v>
      </c>
      <c r="BE1535" s="102">
        <f>IF(L1535="zákl. přenesená",#REF!,0)</f>
        <v>0</v>
      </c>
      <c r="BF1535" s="102">
        <f>IF(L1535="sníž. přenesená",#REF!,0)</f>
        <v>0</v>
      </c>
      <c r="BG1535" s="102">
        <f>IF(L1535="nulová",#REF!,0)</f>
        <v>0</v>
      </c>
      <c r="BH1535" s="11" t="s">
        <v>80</v>
      </c>
      <c r="BI1535" s="102" t="e">
        <f>ROUND(#REF!*H1535,2)</f>
        <v>#REF!</v>
      </c>
      <c r="BJ1535" s="11" t="s">
        <v>106</v>
      </c>
      <c r="BK1535" s="101" t="s">
        <v>5936</v>
      </c>
    </row>
    <row r="1536" spans="2:63" s="1" customFormat="1" ht="37.9" customHeight="1">
      <c r="B1536" s="90"/>
      <c r="C1536" s="91" t="s">
        <v>5937</v>
      </c>
      <c r="D1536" s="91" t="s">
        <v>102</v>
      </c>
      <c r="E1536" s="92" t="s">
        <v>5938</v>
      </c>
      <c r="F1536" s="93" t="s">
        <v>5939</v>
      </c>
      <c r="G1536" s="94" t="s">
        <v>148</v>
      </c>
      <c r="H1536" s="95">
        <v>2000</v>
      </c>
      <c r="I1536" s="96"/>
      <c r="J1536" s="25"/>
      <c r="K1536" s="97" t="s">
        <v>3</v>
      </c>
      <c r="L1536" s="98" t="s">
        <v>43</v>
      </c>
      <c r="N1536" s="99">
        <f>M1536*H1536</f>
        <v>0</v>
      </c>
      <c r="O1536" s="99">
        <v>0</v>
      </c>
      <c r="P1536" s="99">
        <f>O1536*H1536</f>
        <v>0</v>
      </c>
      <c r="Q1536" s="99">
        <v>0</v>
      </c>
      <c r="R1536" s="100">
        <f>Q1536*H1536</f>
        <v>0</v>
      </c>
      <c r="AP1536" s="101" t="s">
        <v>106</v>
      </c>
      <c r="AR1536" s="101" t="s">
        <v>102</v>
      </c>
      <c r="AS1536" s="101" t="s">
        <v>72</v>
      </c>
      <c r="AW1536" s="11" t="s">
        <v>107</v>
      </c>
      <c r="BC1536" s="102" t="e">
        <f>IF(L1536="základní",#REF!,0)</f>
        <v>#REF!</v>
      </c>
      <c r="BD1536" s="102">
        <f>IF(L1536="snížená",#REF!,0)</f>
        <v>0</v>
      </c>
      <c r="BE1536" s="102">
        <f>IF(L1536="zákl. přenesená",#REF!,0)</f>
        <v>0</v>
      </c>
      <c r="BF1536" s="102">
        <f>IF(L1536="sníž. přenesená",#REF!,0)</f>
        <v>0</v>
      </c>
      <c r="BG1536" s="102">
        <f>IF(L1536="nulová",#REF!,0)</f>
        <v>0</v>
      </c>
      <c r="BH1536" s="11" t="s">
        <v>80</v>
      </c>
      <c r="BI1536" s="102" t="e">
        <f>ROUND(#REF!*H1536,2)</f>
        <v>#REF!</v>
      </c>
      <c r="BJ1536" s="11" t="s">
        <v>106</v>
      </c>
      <c r="BK1536" s="101" t="s">
        <v>5940</v>
      </c>
    </row>
    <row r="1537" spans="2:63" s="1" customFormat="1" ht="37.9" customHeight="1">
      <c r="B1537" s="90"/>
      <c r="C1537" s="91" t="s">
        <v>5941</v>
      </c>
      <c r="D1537" s="91" t="s">
        <v>102</v>
      </c>
      <c r="E1537" s="92" t="s">
        <v>5942</v>
      </c>
      <c r="F1537" s="93" t="s">
        <v>5943</v>
      </c>
      <c r="G1537" s="94" t="s">
        <v>148</v>
      </c>
      <c r="H1537" s="95">
        <v>2000</v>
      </c>
      <c r="I1537" s="96"/>
      <c r="J1537" s="25"/>
      <c r="K1537" s="97" t="s">
        <v>3</v>
      </c>
      <c r="L1537" s="98" t="s">
        <v>43</v>
      </c>
      <c r="N1537" s="99">
        <f>M1537*H1537</f>
        <v>0</v>
      </c>
      <c r="O1537" s="99">
        <v>0</v>
      </c>
      <c r="P1537" s="99">
        <f>O1537*H1537</f>
        <v>0</v>
      </c>
      <c r="Q1537" s="99">
        <v>0</v>
      </c>
      <c r="R1537" s="100">
        <f>Q1537*H1537</f>
        <v>0</v>
      </c>
      <c r="AP1537" s="101" t="s">
        <v>106</v>
      </c>
      <c r="AR1537" s="101" t="s">
        <v>102</v>
      </c>
      <c r="AS1537" s="101" t="s">
        <v>72</v>
      </c>
      <c r="AW1537" s="11" t="s">
        <v>107</v>
      </c>
      <c r="BC1537" s="102" t="e">
        <f>IF(L1537="základní",#REF!,0)</f>
        <v>#REF!</v>
      </c>
      <c r="BD1537" s="102">
        <f>IF(L1537="snížená",#REF!,0)</f>
        <v>0</v>
      </c>
      <c r="BE1537" s="102">
        <f>IF(L1537="zákl. přenesená",#REF!,0)</f>
        <v>0</v>
      </c>
      <c r="BF1537" s="102">
        <f>IF(L1537="sníž. přenesená",#REF!,0)</f>
        <v>0</v>
      </c>
      <c r="BG1537" s="102">
        <f>IF(L1537="nulová",#REF!,0)</f>
        <v>0</v>
      </c>
      <c r="BH1537" s="11" t="s">
        <v>80</v>
      </c>
      <c r="BI1537" s="102" t="e">
        <f>ROUND(#REF!*H1537,2)</f>
        <v>#REF!</v>
      </c>
      <c r="BJ1537" s="11" t="s">
        <v>106</v>
      </c>
      <c r="BK1537" s="101" t="s">
        <v>5944</v>
      </c>
    </row>
    <row r="1538" spans="2:63" s="1" customFormat="1" ht="44.25" customHeight="1">
      <c r="B1538" s="90"/>
      <c r="C1538" s="91" t="s">
        <v>5945</v>
      </c>
      <c r="D1538" s="91" t="s">
        <v>102</v>
      </c>
      <c r="E1538" s="92" t="s">
        <v>5946</v>
      </c>
      <c r="F1538" s="93" t="s">
        <v>5947</v>
      </c>
      <c r="G1538" s="94" t="s">
        <v>168</v>
      </c>
      <c r="H1538" s="95">
        <v>100</v>
      </c>
      <c r="I1538" s="96"/>
      <c r="J1538" s="25"/>
      <c r="K1538" s="97" t="s">
        <v>3</v>
      </c>
      <c r="L1538" s="98" t="s">
        <v>43</v>
      </c>
      <c r="N1538" s="99">
        <f>M1538*H1538</f>
        <v>0</v>
      </c>
      <c r="O1538" s="99">
        <v>0</v>
      </c>
      <c r="P1538" s="99">
        <f>O1538*H1538</f>
        <v>0</v>
      </c>
      <c r="Q1538" s="99">
        <v>0</v>
      </c>
      <c r="R1538" s="100">
        <f>Q1538*H1538</f>
        <v>0</v>
      </c>
      <c r="AP1538" s="101" t="s">
        <v>106</v>
      </c>
      <c r="AR1538" s="101" t="s">
        <v>102</v>
      </c>
      <c r="AS1538" s="101" t="s">
        <v>72</v>
      </c>
      <c r="AW1538" s="11" t="s">
        <v>107</v>
      </c>
      <c r="BC1538" s="102" t="e">
        <f>IF(L1538="základní",#REF!,0)</f>
        <v>#REF!</v>
      </c>
      <c r="BD1538" s="102">
        <f>IF(L1538="snížená",#REF!,0)</f>
        <v>0</v>
      </c>
      <c r="BE1538" s="102">
        <f>IF(L1538="zákl. přenesená",#REF!,0)</f>
        <v>0</v>
      </c>
      <c r="BF1538" s="102">
        <f>IF(L1538="sníž. přenesená",#REF!,0)</f>
        <v>0</v>
      </c>
      <c r="BG1538" s="102">
        <f>IF(L1538="nulová",#REF!,0)</f>
        <v>0</v>
      </c>
      <c r="BH1538" s="11" t="s">
        <v>80</v>
      </c>
      <c r="BI1538" s="102" t="e">
        <f>ROUND(#REF!*H1538,2)</f>
        <v>#REF!</v>
      </c>
      <c r="BJ1538" s="11" t="s">
        <v>106</v>
      </c>
      <c r="BK1538" s="101" t="s">
        <v>5948</v>
      </c>
    </row>
    <row r="1539" spans="2:63" s="1" customFormat="1" ht="44.25" customHeight="1">
      <c r="B1539" s="90"/>
      <c r="C1539" s="91" t="s">
        <v>5949</v>
      </c>
      <c r="D1539" s="91" t="s">
        <v>102</v>
      </c>
      <c r="E1539" s="92" t="s">
        <v>5950</v>
      </c>
      <c r="F1539" s="93" t="s">
        <v>5951</v>
      </c>
      <c r="G1539" s="94" t="s">
        <v>168</v>
      </c>
      <c r="H1539" s="95">
        <v>100</v>
      </c>
      <c r="I1539" s="96"/>
      <c r="J1539" s="25"/>
      <c r="K1539" s="97" t="s">
        <v>3</v>
      </c>
      <c r="L1539" s="98" t="s">
        <v>43</v>
      </c>
      <c r="N1539" s="99">
        <f>M1539*H1539</f>
        <v>0</v>
      </c>
      <c r="O1539" s="99">
        <v>0</v>
      </c>
      <c r="P1539" s="99">
        <f>O1539*H1539</f>
        <v>0</v>
      </c>
      <c r="Q1539" s="99">
        <v>0</v>
      </c>
      <c r="R1539" s="100">
        <f>Q1539*H1539</f>
        <v>0</v>
      </c>
      <c r="AP1539" s="101" t="s">
        <v>106</v>
      </c>
      <c r="AR1539" s="101" t="s">
        <v>102</v>
      </c>
      <c r="AS1539" s="101" t="s">
        <v>72</v>
      </c>
      <c r="AW1539" s="11" t="s">
        <v>107</v>
      </c>
      <c r="BC1539" s="102" t="e">
        <f>IF(L1539="základní",#REF!,0)</f>
        <v>#REF!</v>
      </c>
      <c r="BD1539" s="102">
        <f>IF(L1539="snížená",#REF!,0)</f>
        <v>0</v>
      </c>
      <c r="BE1539" s="102">
        <f>IF(L1539="zákl. přenesená",#REF!,0)</f>
        <v>0</v>
      </c>
      <c r="BF1539" s="102">
        <f>IF(L1539="sníž. přenesená",#REF!,0)</f>
        <v>0</v>
      </c>
      <c r="BG1539" s="102">
        <f>IF(L1539="nulová",#REF!,0)</f>
        <v>0</v>
      </c>
      <c r="BH1539" s="11" t="s">
        <v>80</v>
      </c>
      <c r="BI1539" s="102" t="e">
        <f>ROUND(#REF!*H1539,2)</f>
        <v>#REF!</v>
      </c>
      <c r="BJ1539" s="11" t="s">
        <v>106</v>
      </c>
      <c r="BK1539" s="101" t="s">
        <v>5952</v>
      </c>
    </row>
    <row r="1540" spans="2:63" s="1" customFormat="1" ht="37.9" customHeight="1">
      <c r="B1540" s="90"/>
      <c r="C1540" s="91" t="s">
        <v>5953</v>
      </c>
      <c r="D1540" s="91" t="s">
        <v>102</v>
      </c>
      <c r="E1540" s="92" t="s">
        <v>5954</v>
      </c>
      <c r="F1540" s="93" t="s">
        <v>5955</v>
      </c>
      <c r="G1540" s="94" t="s">
        <v>168</v>
      </c>
      <c r="H1540" s="95">
        <v>100</v>
      </c>
      <c r="I1540" s="96"/>
      <c r="J1540" s="25"/>
      <c r="K1540" s="97" t="s">
        <v>3</v>
      </c>
      <c r="L1540" s="98" t="s">
        <v>43</v>
      </c>
      <c r="N1540" s="99">
        <f>M1540*H1540</f>
        <v>0</v>
      </c>
      <c r="O1540" s="99">
        <v>0</v>
      </c>
      <c r="P1540" s="99">
        <f>O1540*H1540</f>
        <v>0</v>
      </c>
      <c r="Q1540" s="99">
        <v>0</v>
      </c>
      <c r="R1540" s="100">
        <f>Q1540*H1540</f>
        <v>0</v>
      </c>
      <c r="AP1540" s="101" t="s">
        <v>106</v>
      </c>
      <c r="AR1540" s="101" t="s">
        <v>102</v>
      </c>
      <c r="AS1540" s="101" t="s">
        <v>72</v>
      </c>
      <c r="AW1540" s="11" t="s">
        <v>107</v>
      </c>
      <c r="BC1540" s="102" t="e">
        <f>IF(L1540="základní",#REF!,0)</f>
        <v>#REF!</v>
      </c>
      <c r="BD1540" s="102">
        <f>IF(L1540="snížená",#REF!,0)</f>
        <v>0</v>
      </c>
      <c r="BE1540" s="102">
        <f>IF(L1540="zákl. přenesená",#REF!,0)</f>
        <v>0</v>
      </c>
      <c r="BF1540" s="102">
        <f>IF(L1540="sníž. přenesená",#REF!,0)</f>
        <v>0</v>
      </c>
      <c r="BG1540" s="102">
        <f>IF(L1540="nulová",#REF!,0)</f>
        <v>0</v>
      </c>
      <c r="BH1540" s="11" t="s">
        <v>80</v>
      </c>
      <c r="BI1540" s="102" t="e">
        <f>ROUND(#REF!*H1540,2)</f>
        <v>#REF!</v>
      </c>
      <c r="BJ1540" s="11" t="s">
        <v>106</v>
      </c>
      <c r="BK1540" s="101" t="s">
        <v>5956</v>
      </c>
    </row>
    <row r="1541" spans="2:63" s="1" customFormat="1" ht="37.9" customHeight="1">
      <c r="B1541" s="90"/>
      <c r="C1541" s="91" t="s">
        <v>5957</v>
      </c>
      <c r="D1541" s="91" t="s">
        <v>102</v>
      </c>
      <c r="E1541" s="92" t="s">
        <v>5958</v>
      </c>
      <c r="F1541" s="93" t="s">
        <v>5959</v>
      </c>
      <c r="G1541" s="94" t="s">
        <v>135</v>
      </c>
      <c r="H1541" s="95">
        <v>100</v>
      </c>
      <c r="I1541" s="96"/>
      <c r="J1541" s="25"/>
      <c r="K1541" s="97" t="s">
        <v>3</v>
      </c>
      <c r="L1541" s="98" t="s">
        <v>43</v>
      </c>
      <c r="N1541" s="99">
        <f>M1541*H1541</f>
        <v>0</v>
      </c>
      <c r="O1541" s="99">
        <v>0</v>
      </c>
      <c r="P1541" s="99">
        <f>O1541*H1541</f>
        <v>0</v>
      </c>
      <c r="Q1541" s="99">
        <v>0</v>
      </c>
      <c r="R1541" s="100">
        <f>Q1541*H1541</f>
        <v>0</v>
      </c>
      <c r="AP1541" s="101" t="s">
        <v>106</v>
      </c>
      <c r="AR1541" s="101" t="s">
        <v>102</v>
      </c>
      <c r="AS1541" s="101" t="s">
        <v>72</v>
      </c>
      <c r="AW1541" s="11" t="s">
        <v>107</v>
      </c>
      <c r="BC1541" s="102" t="e">
        <f>IF(L1541="základní",#REF!,0)</f>
        <v>#REF!</v>
      </c>
      <c r="BD1541" s="102">
        <f>IF(L1541="snížená",#REF!,0)</f>
        <v>0</v>
      </c>
      <c r="BE1541" s="102">
        <f>IF(L1541="zákl. přenesená",#REF!,0)</f>
        <v>0</v>
      </c>
      <c r="BF1541" s="102">
        <f>IF(L1541="sníž. přenesená",#REF!,0)</f>
        <v>0</v>
      </c>
      <c r="BG1541" s="102">
        <f>IF(L1541="nulová",#REF!,0)</f>
        <v>0</v>
      </c>
      <c r="BH1541" s="11" t="s">
        <v>80</v>
      </c>
      <c r="BI1541" s="102" t="e">
        <f>ROUND(#REF!*H1541,2)</f>
        <v>#REF!</v>
      </c>
      <c r="BJ1541" s="11" t="s">
        <v>106</v>
      </c>
      <c r="BK1541" s="101" t="s">
        <v>5960</v>
      </c>
    </row>
    <row r="1542" spans="2:63" s="1" customFormat="1" ht="37.9" customHeight="1">
      <c r="B1542" s="90"/>
      <c r="C1542" s="91" t="s">
        <v>5961</v>
      </c>
      <c r="D1542" s="91" t="s">
        <v>102</v>
      </c>
      <c r="E1542" s="92" t="s">
        <v>5962</v>
      </c>
      <c r="F1542" s="93" t="s">
        <v>5963</v>
      </c>
      <c r="G1542" s="94" t="s">
        <v>135</v>
      </c>
      <c r="H1542" s="95">
        <v>50</v>
      </c>
      <c r="I1542" s="96"/>
      <c r="J1542" s="25"/>
      <c r="K1542" s="97" t="s">
        <v>3</v>
      </c>
      <c r="L1542" s="98" t="s">
        <v>43</v>
      </c>
      <c r="N1542" s="99">
        <f>M1542*H1542</f>
        <v>0</v>
      </c>
      <c r="O1542" s="99">
        <v>0</v>
      </c>
      <c r="P1542" s="99">
        <f>O1542*H1542</f>
        <v>0</v>
      </c>
      <c r="Q1542" s="99">
        <v>0</v>
      </c>
      <c r="R1542" s="100">
        <f>Q1542*H1542</f>
        <v>0</v>
      </c>
      <c r="AP1542" s="101" t="s">
        <v>106</v>
      </c>
      <c r="AR1542" s="101" t="s">
        <v>102</v>
      </c>
      <c r="AS1542" s="101" t="s">
        <v>72</v>
      </c>
      <c r="AW1542" s="11" t="s">
        <v>107</v>
      </c>
      <c r="BC1542" s="102" t="e">
        <f>IF(L1542="základní",#REF!,0)</f>
        <v>#REF!</v>
      </c>
      <c r="BD1542" s="102">
        <f>IF(L1542="snížená",#REF!,0)</f>
        <v>0</v>
      </c>
      <c r="BE1542" s="102">
        <f>IF(L1542="zákl. přenesená",#REF!,0)</f>
        <v>0</v>
      </c>
      <c r="BF1542" s="102">
        <f>IF(L1542="sníž. přenesená",#REF!,0)</f>
        <v>0</v>
      </c>
      <c r="BG1542" s="102">
        <f>IF(L1542="nulová",#REF!,0)</f>
        <v>0</v>
      </c>
      <c r="BH1542" s="11" t="s">
        <v>80</v>
      </c>
      <c r="BI1542" s="102" t="e">
        <f>ROUND(#REF!*H1542,2)</f>
        <v>#REF!</v>
      </c>
      <c r="BJ1542" s="11" t="s">
        <v>106</v>
      </c>
      <c r="BK1542" s="101" t="s">
        <v>5964</v>
      </c>
    </row>
    <row r="1543" spans="2:63" s="1" customFormat="1" ht="44.25" customHeight="1">
      <c r="B1543" s="90"/>
      <c r="C1543" s="91" t="s">
        <v>5965</v>
      </c>
      <c r="D1543" s="91" t="s">
        <v>102</v>
      </c>
      <c r="E1543" s="92" t="s">
        <v>5966</v>
      </c>
      <c r="F1543" s="93" t="s">
        <v>5967</v>
      </c>
      <c r="G1543" s="94" t="s">
        <v>135</v>
      </c>
      <c r="H1543" s="95">
        <v>50</v>
      </c>
      <c r="I1543" s="96"/>
      <c r="J1543" s="25"/>
      <c r="K1543" s="97" t="s">
        <v>3</v>
      </c>
      <c r="L1543" s="98" t="s">
        <v>43</v>
      </c>
      <c r="N1543" s="99">
        <f>M1543*H1543</f>
        <v>0</v>
      </c>
      <c r="O1543" s="99">
        <v>0</v>
      </c>
      <c r="P1543" s="99">
        <f>O1543*H1543</f>
        <v>0</v>
      </c>
      <c r="Q1543" s="99">
        <v>0</v>
      </c>
      <c r="R1543" s="100">
        <f>Q1543*H1543</f>
        <v>0</v>
      </c>
      <c r="AP1543" s="101" t="s">
        <v>106</v>
      </c>
      <c r="AR1543" s="101" t="s">
        <v>102</v>
      </c>
      <c r="AS1543" s="101" t="s">
        <v>72</v>
      </c>
      <c r="AW1543" s="11" t="s">
        <v>107</v>
      </c>
      <c r="BC1543" s="102" t="e">
        <f>IF(L1543="základní",#REF!,0)</f>
        <v>#REF!</v>
      </c>
      <c r="BD1543" s="102">
        <f>IF(L1543="snížená",#REF!,0)</f>
        <v>0</v>
      </c>
      <c r="BE1543" s="102">
        <f>IF(L1543="zákl. přenesená",#REF!,0)</f>
        <v>0</v>
      </c>
      <c r="BF1543" s="102">
        <f>IF(L1543="sníž. přenesená",#REF!,0)</f>
        <v>0</v>
      </c>
      <c r="BG1543" s="102">
        <f>IF(L1543="nulová",#REF!,0)</f>
        <v>0</v>
      </c>
      <c r="BH1543" s="11" t="s">
        <v>80</v>
      </c>
      <c r="BI1543" s="102" t="e">
        <f>ROUND(#REF!*H1543,2)</f>
        <v>#REF!</v>
      </c>
      <c r="BJ1543" s="11" t="s">
        <v>106</v>
      </c>
      <c r="BK1543" s="101" t="s">
        <v>5968</v>
      </c>
    </row>
    <row r="1544" spans="2:63" s="1" customFormat="1" ht="44.25" customHeight="1">
      <c r="B1544" s="90"/>
      <c r="C1544" s="91" t="s">
        <v>5969</v>
      </c>
      <c r="D1544" s="91" t="s">
        <v>102</v>
      </c>
      <c r="E1544" s="92" t="s">
        <v>5970</v>
      </c>
      <c r="F1544" s="93" t="s">
        <v>5971</v>
      </c>
      <c r="G1544" s="94" t="s">
        <v>135</v>
      </c>
      <c r="H1544" s="95">
        <v>50</v>
      </c>
      <c r="I1544" s="96"/>
      <c r="J1544" s="25"/>
      <c r="K1544" s="97" t="s">
        <v>3</v>
      </c>
      <c r="L1544" s="98" t="s">
        <v>43</v>
      </c>
      <c r="N1544" s="99">
        <f>M1544*H1544</f>
        <v>0</v>
      </c>
      <c r="O1544" s="99">
        <v>0</v>
      </c>
      <c r="P1544" s="99">
        <f>O1544*H1544</f>
        <v>0</v>
      </c>
      <c r="Q1544" s="99">
        <v>0</v>
      </c>
      <c r="R1544" s="100">
        <f>Q1544*H1544</f>
        <v>0</v>
      </c>
      <c r="AP1544" s="101" t="s">
        <v>106</v>
      </c>
      <c r="AR1544" s="101" t="s">
        <v>102</v>
      </c>
      <c r="AS1544" s="101" t="s">
        <v>72</v>
      </c>
      <c r="AW1544" s="11" t="s">
        <v>107</v>
      </c>
      <c r="BC1544" s="102" t="e">
        <f>IF(L1544="základní",#REF!,0)</f>
        <v>#REF!</v>
      </c>
      <c r="BD1544" s="102">
        <f>IF(L1544="snížená",#REF!,0)</f>
        <v>0</v>
      </c>
      <c r="BE1544" s="102">
        <f>IF(L1544="zákl. přenesená",#REF!,0)</f>
        <v>0</v>
      </c>
      <c r="BF1544" s="102">
        <f>IF(L1544="sníž. přenesená",#REF!,0)</f>
        <v>0</v>
      </c>
      <c r="BG1544" s="102">
        <f>IF(L1544="nulová",#REF!,0)</f>
        <v>0</v>
      </c>
      <c r="BH1544" s="11" t="s">
        <v>80</v>
      </c>
      <c r="BI1544" s="102" t="e">
        <f>ROUND(#REF!*H1544,2)</f>
        <v>#REF!</v>
      </c>
      <c r="BJ1544" s="11" t="s">
        <v>106</v>
      </c>
      <c r="BK1544" s="101" t="s">
        <v>5972</v>
      </c>
    </row>
    <row r="1545" spans="2:63" s="1" customFormat="1" ht="44.25" customHeight="1">
      <c r="B1545" s="90"/>
      <c r="C1545" s="91" t="s">
        <v>5973</v>
      </c>
      <c r="D1545" s="91" t="s">
        <v>102</v>
      </c>
      <c r="E1545" s="92" t="s">
        <v>5974</v>
      </c>
      <c r="F1545" s="93" t="s">
        <v>5975</v>
      </c>
      <c r="G1545" s="94" t="s">
        <v>148</v>
      </c>
      <c r="H1545" s="95">
        <v>200</v>
      </c>
      <c r="I1545" s="96"/>
      <c r="J1545" s="25"/>
      <c r="K1545" s="97" t="s">
        <v>3</v>
      </c>
      <c r="L1545" s="98" t="s">
        <v>43</v>
      </c>
      <c r="N1545" s="99">
        <f>M1545*H1545</f>
        <v>0</v>
      </c>
      <c r="O1545" s="99">
        <v>0</v>
      </c>
      <c r="P1545" s="99">
        <f>O1545*H1545</f>
        <v>0</v>
      </c>
      <c r="Q1545" s="99">
        <v>0</v>
      </c>
      <c r="R1545" s="100">
        <f>Q1545*H1545</f>
        <v>0</v>
      </c>
      <c r="AP1545" s="101" t="s">
        <v>106</v>
      </c>
      <c r="AR1545" s="101" t="s">
        <v>102</v>
      </c>
      <c r="AS1545" s="101" t="s">
        <v>72</v>
      </c>
      <c r="AW1545" s="11" t="s">
        <v>107</v>
      </c>
      <c r="BC1545" s="102" t="e">
        <f>IF(L1545="základní",#REF!,0)</f>
        <v>#REF!</v>
      </c>
      <c r="BD1545" s="102">
        <f>IF(L1545="snížená",#REF!,0)</f>
        <v>0</v>
      </c>
      <c r="BE1545" s="102">
        <f>IF(L1545="zákl. přenesená",#REF!,0)</f>
        <v>0</v>
      </c>
      <c r="BF1545" s="102">
        <f>IF(L1545="sníž. přenesená",#REF!,0)</f>
        <v>0</v>
      </c>
      <c r="BG1545" s="102">
        <f>IF(L1545="nulová",#REF!,0)</f>
        <v>0</v>
      </c>
      <c r="BH1545" s="11" t="s">
        <v>80</v>
      </c>
      <c r="BI1545" s="102" t="e">
        <f>ROUND(#REF!*H1545,2)</f>
        <v>#REF!</v>
      </c>
      <c r="BJ1545" s="11" t="s">
        <v>106</v>
      </c>
      <c r="BK1545" s="101" t="s">
        <v>5976</v>
      </c>
    </row>
    <row r="1546" spans="2:63" s="1" customFormat="1" ht="44.25" customHeight="1">
      <c r="B1546" s="90"/>
      <c r="C1546" s="91" t="s">
        <v>5977</v>
      </c>
      <c r="D1546" s="91" t="s">
        <v>102</v>
      </c>
      <c r="E1546" s="92" t="s">
        <v>5978</v>
      </c>
      <c r="F1546" s="93" t="s">
        <v>5979</v>
      </c>
      <c r="G1546" s="94" t="s">
        <v>105</v>
      </c>
      <c r="H1546" s="95">
        <v>10</v>
      </c>
      <c r="I1546" s="96"/>
      <c r="J1546" s="25"/>
      <c r="K1546" s="97" t="s">
        <v>3</v>
      </c>
      <c r="L1546" s="98" t="s">
        <v>43</v>
      </c>
      <c r="N1546" s="99">
        <f>M1546*H1546</f>
        <v>0</v>
      </c>
      <c r="O1546" s="99">
        <v>0</v>
      </c>
      <c r="P1546" s="99">
        <f>O1546*H1546</f>
        <v>0</v>
      </c>
      <c r="Q1546" s="99">
        <v>0</v>
      </c>
      <c r="R1546" s="100">
        <f>Q1546*H1546</f>
        <v>0</v>
      </c>
      <c r="AP1546" s="101" t="s">
        <v>106</v>
      </c>
      <c r="AR1546" s="101" t="s">
        <v>102</v>
      </c>
      <c r="AS1546" s="101" t="s">
        <v>72</v>
      </c>
      <c r="AW1546" s="11" t="s">
        <v>107</v>
      </c>
      <c r="BC1546" s="102" t="e">
        <f>IF(L1546="základní",#REF!,0)</f>
        <v>#REF!</v>
      </c>
      <c r="BD1546" s="102">
        <f>IF(L1546="snížená",#REF!,0)</f>
        <v>0</v>
      </c>
      <c r="BE1546" s="102">
        <f>IF(L1546="zákl. přenesená",#REF!,0)</f>
        <v>0</v>
      </c>
      <c r="BF1546" s="102">
        <f>IF(L1546="sníž. přenesená",#REF!,0)</f>
        <v>0</v>
      </c>
      <c r="BG1546" s="102">
        <f>IF(L1546="nulová",#REF!,0)</f>
        <v>0</v>
      </c>
      <c r="BH1546" s="11" t="s">
        <v>80</v>
      </c>
      <c r="BI1546" s="102" t="e">
        <f>ROUND(#REF!*H1546,2)</f>
        <v>#REF!</v>
      </c>
      <c r="BJ1546" s="11" t="s">
        <v>106</v>
      </c>
      <c r="BK1546" s="101" t="s">
        <v>5980</v>
      </c>
    </row>
    <row r="1547" spans="2:63" s="1" customFormat="1" ht="37.9" customHeight="1">
      <c r="B1547" s="90"/>
      <c r="C1547" s="91" t="s">
        <v>5981</v>
      </c>
      <c r="D1547" s="91" t="s">
        <v>102</v>
      </c>
      <c r="E1547" s="92" t="s">
        <v>5982</v>
      </c>
      <c r="F1547" s="93" t="s">
        <v>5983</v>
      </c>
      <c r="G1547" s="94" t="s">
        <v>135</v>
      </c>
      <c r="H1547" s="95">
        <v>30</v>
      </c>
      <c r="I1547" s="96"/>
      <c r="J1547" s="25"/>
      <c r="K1547" s="97" t="s">
        <v>3</v>
      </c>
      <c r="L1547" s="98" t="s">
        <v>43</v>
      </c>
      <c r="N1547" s="99">
        <f>M1547*H1547</f>
        <v>0</v>
      </c>
      <c r="O1547" s="99">
        <v>0</v>
      </c>
      <c r="P1547" s="99">
        <f>O1547*H1547</f>
        <v>0</v>
      </c>
      <c r="Q1547" s="99">
        <v>0</v>
      </c>
      <c r="R1547" s="100">
        <f>Q1547*H1547</f>
        <v>0</v>
      </c>
      <c r="AP1547" s="101" t="s">
        <v>106</v>
      </c>
      <c r="AR1547" s="101" t="s">
        <v>102</v>
      </c>
      <c r="AS1547" s="101" t="s">
        <v>72</v>
      </c>
      <c r="AW1547" s="11" t="s">
        <v>107</v>
      </c>
      <c r="BC1547" s="102" t="e">
        <f>IF(L1547="základní",#REF!,0)</f>
        <v>#REF!</v>
      </c>
      <c r="BD1547" s="102">
        <f>IF(L1547="snížená",#REF!,0)</f>
        <v>0</v>
      </c>
      <c r="BE1547" s="102">
        <f>IF(L1547="zákl. přenesená",#REF!,0)</f>
        <v>0</v>
      </c>
      <c r="BF1547" s="102">
        <f>IF(L1547="sníž. přenesená",#REF!,0)</f>
        <v>0</v>
      </c>
      <c r="BG1547" s="102">
        <f>IF(L1547="nulová",#REF!,0)</f>
        <v>0</v>
      </c>
      <c r="BH1547" s="11" t="s">
        <v>80</v>
      </c>
      <c r="BI1547" s="102" t="e">
        <f>ROUND(#REF!*H1547,2)</f>
        <v>#REF!</v>
      </c>
      <c r="BJ1547" s="11" t="s">
        <v>106</v>
      </c>
      <c r="BK1547" s="101" t="s">
        <v>5984</v>
      </c>
    </row>
    <row r="1548" spans="2:63" s="1" customFormat="1" ht="37.9" customHeight="1">
      <c r="B1548" s="90"/>
      <c r="C1548" s="91" t="s">
        <v>5985</v>
      </c>
      <c r="D1548" s="91" t="s">
        <v>102</v>
      </c>
      <c r="E1548" s="92" t="s">
        <v>5986</v>
      </c>
      <c r="F1548" s="93" t="s">
        <v>5987</v>
      </c>
      <c r="G1548" s="94" t="s">
        <v>135</v>
      </c>
      <c r="H1548" s="95">
        <v>1500</v>
      </c>
      <c r="I1548" s="96"/>
      <c r="J1548" s="25"/>
      <c r="K1548" s="97" t="s">
        <v>3</v>
      </c>
      <c r="L1548" s="98" t="s">
        <v>43</v>
      </c>
      <c r="N1548" s="99">
        <f>M1548*H1548</f>
        <v>0</v>
      </c>
      <c r="O1548" s="99">
        <v>0</v>
      </c>
      <c r="P1548" s="99">
        <f>O1548*H1548</f>
        <v>0</v>
      </c>
      <c r="Q1548" s="99">
        <v>0</v>
      </c>
      <c r="R1548" s="100">
        <f>Q1548*H1548</f>
        <v>0</v>
      </c>
      <c r="AP1548" s="101" t="s">
        <v>106</v>
      </c>
      <c r="AR1548" s="101" t="s">
        <v>102</v>
      </c>
      <c r="AS1548" s="101" t="s">
        <v>72</v>
      </c>
      <c r="AW1548" s="11" t="s">
        <v>107</v>
      </c>
      <c r="BC1548" s="102" t="e">
        <f>IF(L1548="základní",#REF!,0)</f>
        <v>#REF!</v>
      </c>
      <c r="BD1548" s="102">
        <f>IF(L1548="snížená",#REF!,0)</f>
        <v>0</v>
      </c>
      <c r="BE1548" s="102">
        <f>IF(L1548="zákl. přenesená",#REF!,0)</f>
        <v>0</v>
      </c>
      <c r="BF1548" s="102">
        <f>IF(L1548="sníž. přenesená",#REF!,0)</f>
        <v>0</v>
      </c>
      <c r="BG1548" s="102">
        <f>IF(L1548="nulová",#REF!,0)</f>
        <v>0</v>
      </c>
      <c r="BH1548" s="11" t="s">
        <v>80</v>
      </c>
      <c r="BI1548" s="102" t="e">
        <f>ROUND(#REF!*H1548,2)</f>
        <v>#REF!</v>
      </c>
      <c r="BJ1548" s="11" t="s">
        <v>106</v>
      </c>
      <c r="BK1548" s="101" t="s">
        <v>5988</v>
      </c>
    </row>
    <row r="1549" spans="2:63" s="1" customFormat="1" ht="55.5" customHeight="1">
      <c r="B1549" s="90"/>
      <c r="C1549" s="91" t="s">
        <v>5989</v>
      </c>
      <c r="D1549" s="91" t="s">
        <v>102</v>
      </c>
      <c r="E1549" s="92" t="s">
        <v>5990</v>
      </c>
      <c r="F1549" s="93" t="s">
        <v>5991</v>
      </c>
      <c r="G1549" s="94" t="s">
        <v>148</v>
      </c>
      <c r="H1549" s="95">
        <v>50</v>
      </c>
      <c r="I1549" s="96"/>
      <c r="J1549" s="25"/>
      <c r="K1549" s="97" t="s">
        <v>3</v>
      </c>
      <c r="L1549" s="98" t="s">
        <v>43</v>
      </c>
      <c r="N1549" s="99">
        <f>M1549*H1549</f>
        <v>0</v>
      </c>
      <c r="O1549" s="99">
        <v>0</v>
      </c>
      <c r="P1549" s="99">
        <f>O1549*H1549</f>
        <v>0</v>
      </c>
      <c r="Q1549" s="99">
        <v>0</v>
      </c>
      <c r="R1549" s="100">
        <f>Q1549*H1549</f>
        <v>0</v>
      </c>
      <c r="AP1549" s="101" t="s">
        <v>106</v>
      </c>
      <c r="AR1549" s="101" t="s">
        <v>102</v>
      </c>
      <c r="AS1549" s="101" t="s">
        <v>72</v>
      </c>
      <c r="AW1549" s="11" t="s">
        <v>107</v>
      </c>
      <c r="BC1549" s="102" t="e">
        <f>IF(L1549="základní",#REF!,0)</f>
        <v>#REF!</v>
      </c>
      <c r="BD1549" s="102">
        <f>IF(L1549="snížená",#REF!,0)</f>
        <v>0</v>
      </c>
      <c r="BE1549" s="102">
        <f>IF(L1549="zákl. přenesená",#REF!,0)</f>
        <v>0</v>
      </c>
      <c r="BF1549" s="102">
        <f>IF(L1549="sníž. přenesená",#REF!,0)</f>
        <v>0</v>
      </c>
      <c r="BG1549" s="102">
        <f>IF(L1549="nulová",#REF!,0)</f>
        <v>0</v>
      </c>
      <c r="BH1549" s="11" t="s">
        <v>80</v>
      </c>
      <c r="BI1549" s="102" t="e">
        <f>ROUND(#REF!*H1549,2)</f>
        <v>#REF!</v>
      </c>
      <c r="BJ1549" s="11" t="s">
        <v>106</v>
      </c>
      <c r="BK1549" s="101" t="s">
        <v>5992</v>
      </c>
    </row>
    <row r="1550" spans="2:63" s="1" customFormat="1" ht="55.5" customHeight="1">
      <c r="B1550" s="90"/>
      <c r="C1550" s="91" t="s">
        <v>5993</v>
      </c>
      <c r="D1550" s="91" t="s">
        <v>102</v>
      </c>
      <c r="E1550" s="92" t="s">
        <v>5994</v>
      </c>
      <c r="F1550" s="93" t="s">
        <v>5995</v>
      </c>
      <c r="G1550" s="94" t="s">
        <v>148</v>
      </c>
      <c r="H1550" s="95">
        <v>50</v>
      </c>
      <c r="I1550" s="96"/>
      <c r="J1550" s="25"/>
      <c r="K1550" s="97" t="s">
        <v>3</v>
      </c>
      <c r="L1550" s="98" t="s">
        <v>43</v>
      </c>
      <c r="N1550" s="99">
        <f>M1550*H1550</f>
        <v>0</v>
      </c>
      <c r="O1550" s="99">
        <v>0</v>
      </c>
      <c r="P1550" s="99">
        <f>O1550*H1550</f>
        <v>0</v>
      </c>
      <c r="Q1550" s="99">
        <v>0</v>
      </c>
      <c r="R1550" s="100">
        <f>Q1550*H1550</f>
        <v>0</v>
      </c>
      <c r="AP1550" s="101" t="s">
        <v>106</v>
      </c>
      <c r="AR1550" s="101" t="s">
        <v>102</v>
      </c>
      <c r="AS1550" s="101" t="s">
        <v>72</v>
      </c>
      <c r="AW1550" s="11" t="s">
        <v>107</v>
      </c>
      <c r="BC1550" s="102" t="e">
        <f>IF(L1550="základní",#REF!,0)</f>
        <v>#REF!</v>
      </c>
      <c r="BD1550" s="102">
        <f>IF(L1550="snížená",#REF!,0)</f>
        <v>0</v>
      </c>
      <c r="BE1550" s="102">
        <f>IF(L1550="zákl. přenesená",#REF!,0)</f>
        <v>0</v>
      </c>
      <c r="BF1550" s="102">
        <f>IF(L1550="sníž. přenesená",#REF!,0)</f>
        <v>0</v>
      </c>
      <c r="BG1550" s="102">
        <f>IF(L1550="nulová",#REF!,0)</f>
        <v>0</v>
      </c>
      <c r="BH1550" s="11" t="s">
        <v>80</v>
      </c>
      <c r="BI1550" s="102" t="e">
        <f>ROUND(#REF!*H1550,2)</f>
        <v>#REF!</v>
      </c>
      <c r="BJ1550" s="11" t="s">
        <v>106</v>
      </c>
      <c r="BK1550" s="101" t="s">
        <v>5996</v>
      </c>
    </row>
    <row r="1551" spans="2:63" s="1" customFormat="1" ht="55.5" customHeight="1">
      <c r="B1551" s="90"/>
      <c r="C1551" s="91" t="s">
        <v>5997</v>
      </c>
      <c r="D1551" s="91" t="s">
        <v>102</v>
      </c>
      <c r="E1551" s="92" t="s">
        <v>5998</v>
      </c>
      <c r="F1551" s="93" t="s">
        <v>5999</v>
      </c>
      <c r="G1551" s="94" t="s">
        <v>148</v>
      </c>
      <c r="H1551" s="95">
        <v>50</v>
      </c>
      <c r="I1551" s="96"/>
      <c r="J1551" s="25"/>
      <c r="K1551" s="97" t="s">
        <v>3</v>
      </c>
      <c r="L1551" s="98" t="s">
        <v>43</v>
      </c>
      <c r="N1551" s="99">
        <f>M1551*H1551</f>
        <v>0</v>
      </c>
      <c r="O1551" s="99">
        <v>0</v>
      </c>
      <c r="P1551" s="99">
        <f>O1551*H1551</f>
        <v>0</v>
      </c>
      <c r="Q1551" s="99">
        <v>0</v>
      </c>
      <c r="R1551" s="100">
        <f>Q1551*H1551</f>
        <v>0</v>
      </c>
      <c r="AP1551" s="101" t="s">
        <v>106</v>
      </c>
      <c r="AR1551" s="101" t="s">
        <v>102</v>
      </c>
      <c r="AS1551" s="101" t="s">
        <v>72</v>
      </c>
      <c r="AW1551" s="11" t="s">
        <v>107</v>
      </c>
      <c r="BC1551" s="102" t="e">
        <f>IF(L1551="základní",#REF!,0)</f>
        <v>#REF!</v>
      </c>
      <c r="BD1551" s="102">
        <f>IF(L1551="snížená",#REF!,0)</f>
        <v>0</v>
      </c>
      <c r="BE1551" s="102">
        <f>IF(L1551="zákl. přenesená",#REF!,0)</f>
        <v>0</v>
      </c>
      <c r="BF1551" s="102">
        <f>IF(L1551="sníž. přenesená",#REF!,0)</f>
        <v>0</v>
      </c>
      <c r="BG1551" s="102">
        <f>IF(L1551="nulová",#REF!,0)</f>
        <v>0</v>
      </c>
      <c r="BH1551" s="11" t="s">
        <v>80</v>
      </c>
      <c r="BI1551" s="102" t="e">
        <f>ROUND(#REF!*H1551,2)</f>
        <v>#REF!</v>
      </c>
      <c r="BJ1551" s="11" t="s">
        <v>106</v>
      </c>
      <c r="BK1551" s="101" t="s">
        <v>6000</v>
      </c>
    </row>
    <row r="1552" spans="2:63" s="1" customFormat="1" ht="55.5" customHeight="1">
      <c r="B1552" s="90"/>
      <c r="C1552" s="91" t="s">
        <v>6001</v>
      </c>
      <c r="D1552" s="91" t="s">
        <v>102</v>
      </c>
      <c r="E1552" s="92" t="s">
        <v>6002</v>
      </c>
      <c r="F1552" s="93" t="s">
        <v>6003</v>
      </c>
      <c r="G1552" s="94" t="s">
        <v>148</v>
      </c>
      <c r="H1552" s="95">
        <v>50</v>
      </c>
      <c r="I1552" s="96"/>
      <c r="J1552" s="25"/>
      <c r="K1552" s="97" t="s">
        <v>3</v>
      </c>
      <c r="L1552" s="98" t="s">
        <v>43</v>
      </c>
      <c r="N1552" s="99">
        <f>M1552*H1552</f>
        <v>0</v>
      </c>
      <c r="O1552" s="99">
        <v>0</v>
      </c>
      <c r="P1552" s="99">
        <f>O1552*H1552</f>
        <v>0</v>
      </c>
      <c r="Q1552" s="99">
        <v>0</v>
      </c>
      <c r="R1552" s="100">
        <f>Q1552*H1552</f>
        <v>0</v>
      </c>
      <c r="AP1552" s="101" t="s">
        <v>106</v>
      </c>
      <c r="AR1552" s="101" t="s">
        <v>102</v>
      </c>
      <c r="AS1552" s="101" t="s">
        <v>72</v>
      </c>
      <c r="AW1552" s="11" t="s">
        <v>107</v>
      </c>
      <c r="BC1552" s="102" t="e">
        <f>IF(L1552="základní",#REF!,0)</f>
        <v>#REF!</v>
      </c>
      <c r="BD1552" s="102">
        <f>IF(L1552="snížená",#REF!,0)</f>
        <v>0</v>
      </c>
      <c r="BE1552" s="102">
        <f>IF(L1552="zákl. přenesená",#REF!,0)</f>
        <v>0</v>
      </c>
      <c r="BF1552" s="102">
        <f>IF(L1552="sníž. přenesená",#REF!,0)</f>
        <v>0</v>
      </c>
      <c r="BG1552" s="102">
        <f>IF(L1552="nulová",#REF!,0)</f>
        <v>0</v>
      </c>
      <c r="BH1552" s="11" t="s">
        <v>80</v>
      </c>
      <c r="BI1552" s="102" t="e">
        <f>ROUND(#REF!*H1552,2)</f>
        <v>#REF!</v>
      </c>
      <c r="BJ1552" s="11" t="s">
        <v>106</v>
      </c>
      <c r="BK1552" s="101" t="s">
        <v>6004</v>
      </c>
    </row>
    <row r="1553" spans="2:63" s="1" customFormat="1" ht="55.5" customHeight="1">
      <c r="B1553" s="90"/>
      <c r="C1553" s="91" t="s">
        <v>6005</v>
      </c>
      <c r="D1553" s="91" t="s">
        <v>102</v>
      </c>
      <c r="E1553" s="92" t="s">
        <v>6006</v>
      </c>
      <c r="F1553" s="93" t="s">
        <v>6007</v>
      </c>
      <c r="G1553" s="94" t="s">
        <v>111</v>
      </c>
      <c r="H1553" s="95">
        <v>50</v>
      </c>
      <c r="I1553" s="96"/>
      <c r="J1553" s="25"/>
      <c r="K1553" s="97" t="s">
        <v>3</v>
      </c>
      <c r="L1553" s="98" t="s">
        <v>43</v>
      </c>
      <c r="N1553" s="99">
        <f>M1553*H1553</f>
        <v>0</v>
      </c>
      <c r="O1553" s="99">
        <v>0</v>
      </c>
      <c r="P1553" s="99">
        <f>O1553*H1553</f>
        <v>0</v>
      </c>
      <c r="Q1553" s="99">
        <v>0</v>
      </c>
      <c r="R1553" s="100">
        <f>Q1553*H1553</f>
        <v>0</v>
      </c>
      <c r="AP1553" s="101" t="s">
        <v>106</v>
      </c>
      <c r="AR1553" s="101" t="s">
        <v>102</v>
      </c>
      <c r="AS1553" s="101" t="s">
        <v>72</v>
      </c>
      <c r="AW1553" s="11" t="s">
        <v>107</v>
      </c>
      <c r="BC1553" s="102" t="e">
        <f>IF(L1553="základní",#REF!,0)</f>
        <v>#REF!</v>
      </c>
      <c r="BD1553" s="102">
        <f>IF(L1553="snížená",#REF!,0)</f>
        <v>0</v>
      </c>
      <c r="BE1553" s="102">
        <f>IF(L1553="zákl. přenesená",#REF!,0)</f>
        <v>0</v>
      </c>
      <c r="BF1553" s="102">
        <f>IF(L1553="sníž. přenesená",#REF!,0)</f>
        <v>0</v>
      </c>
      <c r="BG1553" s="102">
        <f>IF(L1553="nulová",#REF!,0)</f>
        <v>0</v>
      </c>
      <c r="BH1553" s="11" t="s">
        <v>80</v>
      </c>
      <c r="BI1553" s="102" t="e">
        <f>ROUND(#REF!*H1553,2)</f>
        <v>#REF!</v>
      </c>
      <c r="BJ1553" s="11" t="s">
        <v>106</v>
      </c>
      <c r="BK1553" s="101" t="s">
        <v>6008</v>
      </c>
    </row>
    <row r="1554" spans="2:63" s="1" customFormat="1" ht="55.5" customHeight="1">
      <c r="B1554" s="90"/>
      <c r="C1554" s="91" t="s">
        <v>6009</v>
      </c>
      <c r="D1554" s="91" t="s">
        <v>102</v>
      </c>
      <c r="E1554" s="92" t="s">
        <v>6010</v>
      </c>
      <c r="F1554" s="93" t="s">
        <v>6011</v>
      </c>
      <c r="G1554" s="94" t="s">
        <v>111</v>
      </c>
      <c r="H1554" s="95">
        <v>50</v>
      </c>
      <c r="I1554" s="96"/>
      <c r="J1554" s="25"/>
      <c r="K1554" s="97" t="s">
        <v>3</v>
      </c>
      <c r="L1554" s="98" t="s">
        <v>43</v>
      </c>
      <c r="N1554" s="99">
        <f>M1554*H1554</f>
        <v>0</v>
      </c>
      <c r="O1554" s="99">
        <v>0</v>
      </c>
      <c r="P1554" s="99">
        <f>O1554*H1554</f>
        <v>0</v>
      </c>
      <c r="Q1554" s="99">
        <v>0</v>
      </c>
      <c r="R1554" s="100">
        <f>Q1554*H1554</f>
        <v>0</v>
      </c>
      <c r="AP1554" s="101" t="s">
        <v>106</v>
      </c>
      <c r="AR1554" s="101" t="s">
        <v>102</v>
      </c>
      <c r="AS1554" s="101" t="s">
        <v>72</v>
      </c>
      <c r="AW1554" s="11" t="s">
        <v>107</v>
      </c>
      <c r="BC1554" s="102" t="e">
        <f>IF(L1554="základní",#REF!,0)</f>
        <v>#REF!</v>
      </c>
      <c r="BD1554" s="102">
        <f>IF(L1554="snížená",#REF!,0)</f>
        <v>0</v>
      </c>
      <c r="BE1554" s="102">
        <f>IF(L1554="zákl. přenesená",#REF!,0)</f>
        <v>0</v>
      </c>
      <c r="BF1554" s="102">
        <f>IF(L1554="sníž. přenesená",#REF!,0)</f>
        <v>0</v>
      </c>
      <c r="BG1554" s="102">
        <f>IF(L1554="nulová",#REF!,0)</f>
        <v>0</v>
      </c>
      <c r="BH1554" s="11" t="s">
        <v>80</v>
      </c>
      <c r="BI1554" s="102" t="e">
        <f>ROUND(#REF!*H1554,2)</f>
        <v>#REF!</v>
      </c>
      <c r="BJ1554" s="11" t="s">
        <v>106</v>
      </c>
      <c r="BK1554" s="101" t="s">
        <v>6012</v>
      </c>
    </row>
    <row r="1555" spans="2:63" s="1" customFormat="1" ht="49.15" customHeight="1">
      <c r="B1555" s="90"/>
      <c r="C1555" s="91" t="s">
        <v>6013</v>
      </c>
      <c r="D1555" s="91" t="s">
        <v>102</v>
      </c>
      <c r="E1555" s="92" t="s">
        <v>6014</v>
      </c>
      <c r="F1555" s="93" t="s">
        <v>6015</v>
      </c>
      <c r="G1555" s="94" t="s">
        <v>148</v>
      </c>
      <c r="H1555" s="95">
        <v>100</v>
      </c>
      <c r="I1555" s="96"/>
      <c r="J1555" s="25"/>
      <c r="K1555" s="97" t="s">
        <v>3</v>
      </c>
      <c r="L1555" s="98" t="s">
        <v>43</v>
      </c>
      <c r="N1555" s="99">
        <f>M1555*H1555</f>
        <v>0</v>
      </c>
      <c r="O1555" s="99">
        <v>0</v>
      </c>
      <c r="P1555" s="99">
        <f>O1555*H1555</f>
        <v>0</v>
      </c>
      <c r="Q1555" s="99">
        <v>0</v>
      </c>
      <c r="R1555" s="100">
        <f>Q1555*H1555</f>
        <v>0</v>
      </c>
      <c r="AP1555" s="101" t="s">
        <v>106</v>
      </c>
      <c r="AR1555" s="101" t="s">
        <v>102</v>
      </c>
      <c r="AS1555" s="101" t="s">
        <v>72</v>
      </c>
      <c r="AW1555" s="11" t="s">
        <v>107</v>
      </c>
      <c r="BC1555" s="102" t="e">
        <f>IF(L1555="základní",#REF!,0)</f>
        <v>#REF!</v>
      </c>
      <c r="BD1555" s="102">
        <f>IF(L1555="snížená",#REF!,0)</f>
        <v>0</v>
      </c>
      <c r="BE1555" s="102">
        <f>IF(L1555="zákl. přenesená",#REF!,0)</f>
        <v>0</v>
      </c>
      <c r="BF1555" s="102">
        <f>IF(L1555="sníž. přenesená",#REF!,0)</f>
        <v>0</v>
      </c>
      <c r="BG1555" s="102">
        <f>IF(L1555="nulová",#REF!,0)</f>
        <v>0</v>
      </c>
      <c r="BH1555" s="11" t="s">
        <v>80</v>
      </c>
      <c r="BI1555" s="102" t="e">
        <f>ROUND(#REF!*H1555,2)</f>
        <v>#REF!</v>
      </c>
      <c r="BJ1555" s="11" t="s">
        <v>106</v>
      </c>
      <c r="BK1555" s="101" t="s">
        <v>6016</v>
      </c>
    </row>
    <row r="1556" spans="2:63" s="1" customFormat="1" ht="49.15" customHeight="1">
      <c r="B1556" s="90"/>
      <c r="C1556" s="91" t="s">
        <v>6017</v>
      </c>
      <c r="D1556" s="91" t="s">
        <v>102</v>
      </c>
      <c r="E1556" s="92" t="s">
        <v>6018</v>
      </c>
      <c r="F1556" s="93" t="s">
        <v>6019</v>
      </c>
      <c r="G1556" s="94" t="s">
        <v>148</v>
      </c>
      <c r="H1556" s="95">
        <v>100</v>
      </c>
      <c r="I1556" s="96"/>
      <c r="J1556" s="25"/>
      <c r="K1556" s="97" t="s">
        <v>3</v>
      </c>
      <c r="L1556" s="98" t="s">
        <v>43</v>
      </c>
      <c r="N1556" s="99">
        <f>M1556*H1556</f>
        <v>0</v>
      </c>
      <c r="O1556" s="99">
        <v>0</v>
      </c>
      <c r="P1556" s="99">
        <f>O1556*H1556</f>
        <v>0</v>
      </c>
      <c r="Q1556" s="99">
        <v>0</v>
      </c>
      <c r="R1556" s="100">
        <f>Q1556*H1556</f>
        <v>0</v>
      </c>
      <c r="AP1556" s="101" t="s">
        <v>106</v>
      </c>
      <c r="AR1556" s="101" t="s">
        <v>102</v>
      </c>
      <c r="AS1556" s="101" t="s">
        <v>72</v>
      </c>
      <c r="AW1556" s="11" t="s">
        <v>107</v>
      </c>
      <c r="BC1556" s="102" t="e">
        <f>IF(L1556="základní",#REF!,0)</f>
        <v>#REF!</v>
      </c>
      <c r="BD1556" s="102">
        <f>IF(L1556="snížená",#REF!,0)</f>
        <v>0</v>
      </c>
      <c r="BE1556" s="102">
        <f>IF(L1556="zákl. přenesená",#REF!,0)</f>
        <v>0</v>
      </c>
      <c r="BF1556" s="102">
        <f>IF(L1556="sníž. přenesená",#REF!,0)</f>
        <v>0</v>
      </c>
      <c r="BG1556" s="102">
        <f>IF(L1556="nulová",#REF!,0)</f>
        <v>0</v>
      </c>
      <c r="BH1556" s="11" t="s">
        <v>80</v>
      </c>
      <c r="BI1556" s="102" t="e">
        <f>ROUND(#REF!*H1556,2)</f>
        <v>#REF!</v>
      </c>
      <c r="BJ1556" s="11" t="s">
        <v>106</v>
      </c>
      <c r="BK1556" s="101" t="s">
        <v>6020</v>
      </c>
    </row>
    <row r="1557" spans="2:63" s="1" customFormat="1" ht="49.15" customHeight="1">
      <c r="B1557" s="90"/>
      <c r="C1557" s="91" t="s">
        <v>6021</v>
      </c>
      <c r="D1557" s="91" t="s">
        <v>102</v>
      </c>
      <c r="E1557" s="92" t="s">
        <v>6022</v>
      </c>
      <c r="F1557" s="93" t="s">
        <v>6023</v>
      </c>
      <c r="G1557" s="94" t="s">
        <v>148</v>
      </c>
      <c r="H1557" s="95">
        <v>200</v>
      </c>
      <c r="I1557" s="96"/>
      <c r="J1557" s="25"/>
      <c r="K1557" s="97" t="s">
        <v>3</v>
      </c>
      <c r="L1557" s="98" t="s">
        <v>43</v>
      </c>
      <c r="N1557" s="99">
        <f>M1557*H1557</f>
        <v>0</v>
      </c>
      <c r="O1557" s="99">
        <v>0</v>
      </c>
      <c r="P1557" s="99">
        <f>O1557*H1557</f>
        <v>0</v>
      </c>
      <c r="Q1557" s="99">
        <v>0</v>
      </c>
      <c r="R1557" s="100">
        <f>Q1557*H1557</f>
        <v>0</v>
      </c>
      <c r="AP1557" s="101" t="s">
        <v>106</v>
      </c>
      <c r="AR1557" s="101" t="s">
        <v>102</v>
      </c>
      <c r="AS1557" s="101" t="s">
        <v>72</v>
      </c>
      <c r="AW1557" s="11" t="s">
        <v>107</v>
      </c>
      <c r="BC1557" s="102" t="e">
        <f>IF(L1557="základní",#REF!,0)</f>
        <v>#REF!</v>
      </c>
      <c r="BD1557" s="102">
        <f>IF(L1557="snížená",#REF!,0)</f>
        <v>0</v>
      </c>
      <c r="BE1557" s="102">
        <f>IF(L1557="zákl. přenesená",#REF!,0)</f>
        <v>0</v>
      </c>
      <c r="BF1557" s="102">
        <f>IF(L1557="sníž. přenesená",#REF!,0)</f>
        <v>0</v>
      </c>
      <c r="BG1557" s="102">
        <f>IF(L1557="nulová",#REF!,0)</f>
        <v>0</v>
      </c>
      <c r="BH1557" s="11" t="s">
        <v>80</v>
      </c>
      <c r="BI1557" s="102" t="e">
        <f>ROUND(#REF!*H1557,2)</f>
        <v>#REF!</v>
      </c>
      <c r="BJ1557" s="11" t="s">
        <v>106</v>
      </c>
      <c r="BK1557" s="101" t="s">
        <v>6024</v>
      </c>
    </row>
    <row r="1558" spans="2:63" s="1" customFormat="1" ht="49.15" customHeight="1">
      <c r="B1558" s="90"/>
      <c r="C1558" s="91" t="s">
        <v>6025</v>
      </c>
      <c r="D1558" s="91" t="s">
        <v>102</v>
      </c>
      <c r="E1558" s="92" t="s">
        <v>6026</v>
      </c>
      <c r="F1558" s="93" t="s">
        <v>6027</v>
      </c>
      <c r="G1558" s="94" t="s">
        <v>148</v>
      </c>
      <c r="H1558" s="95">
        <v>200</v>
      </c>
      <c r="I1558" s="96"/>
      <c r="J1558" s="25"/>
      <c r="K1558" s="97" t="s">
        <v>3</v>
      </c>
      <c r="L1558" s="98" t="s">
        <v>43</v>
      </c>
      <c r="N1558" s="99">
        <f>M1558*H1558</f>
        <v>0</v>
      </c>
      <c r="O1558" s="99">
        <v>0</v>
      </c>
      <c r="P1558" s="99">
        <f>O1558*H1558</f>
        <v>0</v>
      </c>
      <c r="Q1558" s="99">
        <v>0</v>
      </c>
      <c r="R1558" s="100">
        <f>Q1558*H1558</f>
        <v>0</v>
      </c>
      <c r="AP1558" s="101" t="s">
        <v>106</v>
      </c>
      <c r="AR1558" s="101" t="s">
        <v>102</v>
      </c>
      <c r="AS1558" s="101" t="s">
        <v>72</v>
      </c>
      <c r="AW1558" s="11" t="s">
        <v>107</v>
      </c>
      <c r="BC1558" s="102" t="e">
        <f>IF(L1558="základní",#REF!,0)</f>
        <v>#REF!</v>
      </c>
      <c r="BD1558" s="102">
        <f>IF(L1558="snížená",#REF!,0)</f>
        <v>0</v>
      </c>
      <c r="BE1558" s="102">
        <f>IF(L1558="zákl. přenesená",#REF!,0)</f>
        <v>0</v>
      </c>
      <c r="BF1558" s="102">
        <f>IF(L1558="sníž. přenesená",#REF!,0)</f>
        <v>0</v>
      </c>
      <c r="BG1558" s="102">
        <f>IF(L1558="nulová",#REF!,0)</f>
        <v>0</v>
      </c>
      <c r="BH1558" s="11" t="s">
        <v>80</v>
      </c>
      <c r="BI1558" s="102" t="e">
        <f>ROUND(#REF!*H1558,2)</f>
        <v>#REF!</v>
      </c>
      <c r="BJ1558" s="11" t="s">
        <v>106</v>
      </c>
      <c r="BK1558" s="101" t="s">
        <v>6028</v>
      </c>
    </row>
    <row r="1559" spans="2:63" s="1" customFormat="1" ht="37.9" customHeight="1">
      <c r="B1559" s="90"/>
      <c r="C1559" s="91" t="s">
        <v>6029</v>
      </c>
      <c r="D1559" s="91" t="s">
        <v>102</v>
      </c>
      <c r="E1559" s="92" t="s">
        <v>6030</v>
      </c>
      <c r="F1559" s="93" t="s">
        <v>6031</v>
      </c>
      <c r="G1559" s="94" t="s">
        <v>148</v>
      </c>
      <c r="H1559" s="95">
        <v>100</v>
      </c>
      <c r="I1559" s="96"/>
      <c r="J1559" s="25"/>
      <c r="K1559" s="97" t="s">
        <v>3</v>
      </c>
      <c r="L1559" s="98" t="s">
        <v>43</v>
      </c>
      <c r="N1559" s="99">
        <f>M1559*H1559</f>
        <v>0</v>
      </c>
      <c r="O1559" s="99">
        <v>0</v>
      </c>
      <c r="P1559" s="99">
        <f>O1559*H1559</f>
        <v>0</v>
      </c>
      <c r="Q1559" s="99">
        <v>0</v>
      </c>
      <c r="R1559" s="100">
        <f>Q1559*H1559</f>
        <v>0</v>
      </c>
      <c r="AP1559" s="101" t="s">
        <v>106</v>
      </c>
      <c r="AR1559" s="101" t="s">
        <v>102</v>
      </c>
      <c r="AS1559" s="101" t="s">
        <v>72</v>
      </c>
      <c r="AW1559" s="11" t="s">
        <v>107</v>
      </c>
      <c r="BC1559" s="102" t="e">
        <f>IF(L1559="základní",#REF!,0)</f>
        <v>#REF!</v>
      </c>
      <c r="BD1559" s="102">
        <f>IF(L1559="snížená",#REF!,0)</f>
        <v>0</v>
      </c>
      <c r="BE1559" s="102">
        <f>IF(L1559="zákl. přenesená",#REF!,0)</f>
        <v>0</v>
      </c>
      <c r="BF1559" s="102">
        <f>IF(L1559="sníž. přenesená",#REF!,0)</f>
        <v>0</v>
      </c>
      <c r="BG1559" s="102">
        <f>IF(L1559="nulová",#REF!,0)</f>
        <v>0</v>
      </c>
      <c r="BH1559" s="11" t="s">
        <v>80</v>
      </c>
      <c r="BI1559" s="102" t="e">
        <f>ROUND(#REF!*H1559,2)</f>
        <v>#REF!</v>
      </c>
      <c r="BJ1559" s="11" t="s">
        <v>106</v>
      </c>
      <c r="BK1559" s="101" t="s">
        <v>6032</v>
      </c>
    </row>
    <row r="1560" spans="2:63" s="1" customFormat="1" ht="37.9" customHeight="1">
      <c r="B1560" s="90"/>
      <c r="C1560" s="91" t="s">
        <v>6033</v>
      </c>
      <c r="D1560" s="91" t="s">
        <v>102</v>
      </c>
      <c r="E1560" s="92" t="s">
        <v>6034</v>
      </c>
      <c r="F1560" s="93" t="s">
        <v>6035</v>
      </c>
      <c r="G1560" s="94" t="s">
        <v>111</v>
      </c>
      <c r="H1560" s="95">
        <v>10</v>
      </c>
      <c r="I1560" s="96"/>
      <c r="J1560" s="25"/>
      <c r="K1560" s="97" t="s">
        <v>3</v>
      </c>
      <c r="L1560" s="98" t="s">
        <v>43</v>
      </c>
      <c r="N1560" s="99">
        <f>M1560*H1560</f>
        <v>0</v>
      </c>
      <c r="O1560" s="99">
        <v>0</v>
      </c>
      <c r="P1560" s="99">
        <f>O1560*H1560</f>
        <v>0</v>
      </c>
      <c r="Q1560" s="99">
        <v>0</v>
      </c>
      <c r="R1560" s="100">
        <f>Q1560*H1560</f>
        <v>0</v>
      </c>
      <c r="AP1560" s="101" t="s">
        <v>106</v>
      </c>
      <c r="AR1560" s="101" t="s">
        <v>102</v>
      </c>
      <c r="AS1560" s="101" t="s">
        <v>72</v>
      </c>
      <c r="AW1560" s="11" t="s">
        <v>107</v>
      </c>
      <c r="BC1560" s="102" t="e">
        <f>IF(L1560="základní",#REF!,0)</f>
        <v>#REF!</v>
      </c>
      <c r="BD1560" s="102">
        <f>IF(L1560="snížená",#REF!,0)</f>
        <v>0</v>
      </c>
      <c r="BE1560" s="102">
        <f>IF(L1560="zákl. přenesená",#REF!,0)</f>
        <v>0</v>
      </c>
      <c r="BF1560" s="102">
        <f>IF(L1560="sníž. přenesená",#REF!,0)</f>
        <v>0</v>
      </c>
      <c r="BG1560" s="102">
        <f>IF(L1560="nulová",#REF!,0)</f>
        <v>0</v>
      </c>
      <c r="BH1560" s="11" t="s">
        <v>80</v>
      </c>
      <c r="BI1560" s="102" t="e">
        <f>ROUND(#REF!*H1560,2)</f>
        <v>#REF!</v>
      </c>
      <c r="BJ1560" s="11" t="s">
        <v>106</v>
      </c>
      <c r="BK1560" s="101" t="s">
        <v>6036</v>
      </c>
    </row>
    <row r="1561" spans="2:63" s="1" customFormat="1" ht="37.9" customHeight="1">
      <c r="B1561" s="90"/>
      <c r="C1561" s="91" t="s">
        <v>6037</v>
      </c>
      <c r="D1561" s="91" t="s">
        <v>102</v>
      </c>
      <c r="E1561" s="92" t="s">
        <v>6038</v>
      </c>
      <c r="F1561" s="93" t="s">
        <v>6039</v>
      </c>
      <c r="G1561" s="94" t="s">
        <v>148</v>
      </c>
      <c r="H1561" s="95">
        <v>100</v>
      </c>
      <c r="I1561" s="96"/>
      <c r="J1561" s="25"/>
      <c r="K1561" s="97" t="s">
        <v>3</v>
      </c>
      <c r="L1561" s="98" t="s">
        <v>43</v>
      </c>
      <c r="N1561" s="99">
        <f>M1561*H1561</f>
        <v>0</v>
      </c>
      <c r="O1561" s="99">
        <v>0</v>
      </c>
      <c r="P1561" s="99">
        <f>O1561*H1561</f>
        <v>0</v>
      </c>
      <c r="Q1561" s="99">
        <v>0</v>
      </c>
      <c r="R1561" s="100">
        <f>Q1561*H1561</f>
        <v>0</v>
      </c>
      <c r="AP1561" s="101" t="s">
        <v>106</v>
      </c>
      <c r="AR1561" s="101" t="s">
        <v>102</v>
      </c>
      <c r="AS1561" s="101" t="s">
        <v>72</v>
      </c>
      <c r="AW1561" s="11" t="s">
        <v>107</v>
      </c>
      <c r="BC1561" s="102" t="e">
        <f>IF(L1561="základní",#REF!,0)</f>
        <v>#REF!</v>
      </c>
      <c r="BD1561" s="102">
        <f>IF(L1561="snížená",#REF!,0)</f>
        <v>0</v>
      </c>
      <c r="BE1561" s="102">
        <f>IF(L1561="zákl. přenesená",#REF!,0)</f>
        <v>0</v>
      </c>
      <c r="BF1561" s="102">
        <f>IF(L1561="sníž. přenesená",#REF!,0)</f>
        <v>0</v>
      </c>
      <c r="BG1561" s="102">
        <f>IF(L1561="nulová",#REF!,0)</f>
        <v>0</v>
      </c>
      <c r="BH1561" s="11" t="s">
        <v>80</v>
      </c>
      <c r="BI1561" s="102" t="e">
        <f>ROUND(#REF!*H1561,2)</f>
        <v>#REF!</v>
      </c>
      <c r="BJ1561" s="11" t="s">
        <v>106</v>
      </c>
      <c r="BK1561" s="101" t="s">
        <v>6040</v>
      </c>
    </row>
    <row r="1562" spans="2:63" s="1" customFormat="1" ht="37.9" customHeight="1">
      <c r="B1562" s="90"/>
      <c r="C1562" s="91" t="s">
        <v>6041</v>
      </c>
      <c r="D1562" s="91" t="s">
        <v>102</v>
      </c>
      <c r="E1562" s="92" t="s">
        <v>6042</v>
      </c>
      <c r="F1562" s="93" t="s">
        <v>6043</v>
      </c>
      <c r="G1562" s="94" t="s">
        <v>111</v>
      </c>
      <c r="H1562" s="95">
        <v>10</v>
      </c>
      <c r="I1562" s="96"/>
      <c r="J1562" s="25"/>
      <c r="K1562" s="97" t="s">
        <v>3</v>
      </c>
      <c r="L1562" s="98" t="s">
        <v>43</v>
      </c>
      <c r="N1562" s="99">
        <f>M1562*H1562</f>
        <v>0</v>
      </c>
      <c r="O1562" s="99">
        <v>0</v>
      </c>
      <c r="P1562" s="99">
        <f>O1562*H1562</f>
        <v>0</v>
      </c>
      <c r="Q1562" s="99">
        <v>0</v>
      </c>
      <c r="R1562" s="100">
        <f>Q1562*H1562</f>
        <v>0</v>
      </c>
      <c r="AP1562" s="101" t="s">
        <v>106</v>
      </c>
      <c r="AR1562" s="101" t="s">
        <v>102</v>
      </c>
      <c r="AS1562" s="101" t="s">
        <v>72</v>
      </c>
      <c r="AW1562" s="11" t="s">
        <v>107</v>
      </c>
      <c r="BC1562" s="102" t="e">
        <f>IF(L1562="základní",#REF!,0)</f>
        <v>#REF!</v>
      </c>
      <c r="BD1562" s="102">
        <f>IF(L1562="snížená",#REF!,0)</f>
        <v>0</v>
      </c>
      <c r="BE1562" s="102">
        <f>IF(L1562="zákl. přenesená",#REF!,0)</f>
        <v>0</v>
      </c>
      <c r="BF1562" s="102">
        <f>IF(L1562="sníž. přenesená",#REF!,0)</f>
        <v>0</v>
      </c>
      <c r="BG1562" s="102">
        <f>IF(L1562="nulová",#REF!,0)</f>
        <v>0</v>
      </c>
      <c r="BH1562" s="11" t="s">
        <v>80</v>
      </c>
      <c r="BI1562" s="102" t="e">
        <f>ROUND(#REF!*H1562,2)</f>
        <v>#REF!</v>
      </c>
      <c r="BJ1562" s="11" t="s">
        <v>106</v>
      </c>
      <c r="BK1562" s="101" t="s">
        <v>6044</v>
      </c>
    </row>
    <row r="1563" spans="2:63" s="1" customFormat="1" ht="37.9" customHeight="1">
      <c r="B1563" s="90"/>
      <c r="C1563" s="91" t="s">
        <v>6045</v>
      </c>
      <c r="D1563" s="91" t="s">
        <v>102</v>
      </c>
      <c r="E1563" s="92" t="s">
        <v>6046</v>
      </c>
      <c r="F1563" s="93" t="s">
        <v>6047</v>
      </c>
      <c r="G1563" s="94" t="s">
        <v>148</v>
      </c>
      <c r="H1563" s="95">
        <v>300</v>
      </c>
      <c r="I1563" s="96"/>
      <c r="J1563" s="25"/>
      <c r="K1563" s="97" t="s">
        <v>3</v>
      </c>
      <c r="L1563" s="98" t="s">
        <v>43</v>
      </c>
      <c r="N1563" s="99">
        <f>M1563*H1563</f>
        <v>0</v>
      </c>
      <c r="O1563" s="99">
        <v>0</v>
      </c>
      <c r="P1563" s="99">
        <f>O1563*H1563</f>
        <v>0</v>
      </c>
      <c r="Q1563" s="99">
        <v>0</v>
      </c>
      <c r="R1563" s="100">
        <f>Q1563*H1563</f>
        <v>0</v>
      </c>
      <c r="AP1563" s="101" t="s">
        <v>106</v>
      </c>
      <c r="AR1563" s="101" t="s">
        <v>102</v>
      </c>
      <c r="AS1563" s="101" t="s">
        <v>72</v>
      </c>
      <c r="AW1563" s="11" t="s">
        <v>107</v>
      </c>
      <c r="BC1563" s="102" t="e">
        <f>IF(L1563="základní",#REF!,0)</f>
        <v>#REF!</v>
      </c>
      <c r="BD1563" s="102">
        <f>IF(L1563="snížená",#REF!,0)</f>
        <v>0</v>
      </c>
      <c r="BE1563" s="102">
        <f>IF(L1563="zákl. přenesená",#REF!,0)</f>
        <v>0</v>
      </c>
      <c r="BF1563" s="102">
        <f>IF(L1563="sníž. přenesená",#REF!,0)</f>
        <v>0</v>
      </c>
      <c r="BG1563" s="102">
        <f>IF(L1563="nulová",#REF!,0)</f>
        <v>0</v>
      </c>
      <c r="BH1563" s="11" t="s">
        <v>80</v>
      </c>
      <c r="BI1563" s="102" t="e">
        <f>ROUND(#REF!*H1563,2)</f>
        <v>#REF!</v>
      </c>
      <c r="BJ1563" s="11" t="s">
        <v>106</v>
      </c>
      <c r="BK1563" s="101" t="s">
        <v>6048</v>
      </c>
    </row>
    <row r="1564" spans="2:63" s="1" customFormat="1" ht="37.9" customHeight="1">
      <c r="B1564" s="90"/>
      <c r="C1564" s="91" t="s">
        <v>6049</v>
      </c>
      <c r="D1564" s="91" t="s">
        <v>102</v>
      </c>
      <c r="E1564" s="92" t="s">
        <v>6050</v>
      </c>
      <c r="F1564" s="93" t="s">
        <v>6051</v>
      </c>
      <c r="G1564" s="94" t="s">
        <v>111</v>
      </c>
      <c r="H1564" s="95">
        <v>10</v>
      </c>
      <c r="I1564" s="96"/>
      <c r="J1564" s="25"/>
      <c r="K1564" s="97" t="s">
        <v>3</v>
      </c>
      <c r="L1564" s="98" t="s">
        <v>43</v>
      </c>
      <c r="N1564" s="99">
        <f>M1564*H1564</f>
        <v>0</v>
      </c>
      <c r="O1564" s="99">
        <v>0</v>
      </c>
      <c r="P1564" s="99">
        <f>O1564*H1564</f>
        <v>0</v>
      </c>
      <c r="Q1564" s="99">
        <v>0</v>
      </c>
      <c r="R1564" s="100">
        <f>Q1564*H1564</f>
        <v>0</v>
      </c>
      <c r="AP1564" s="101" t="s">
        <v>106</v>
      </c>
      <c r="AR1564" s="101" t="s">
        <v>102</v>
      </c>
      <c r="AS1564" s="101" t="s">
        <v>72</v>
      </c>
      <c r="AW1564" s="11" t="s">
        <v>107</v>
      </c>
      <c r="BC1564" s="102" t="e">
        <f>IF(L1564="základní",#REF!,0)</f>
        <v>#REF!</v>
      </c>
      <c r="BD1564" s="102">
        <f>IF(L1564="snížená",#REF!,0)</f>
        <v>0</v>
      </c>
      <c r="BE1564" s="102">
        <f>IF(L1564="zákl. přenesená",#REF!,0)</f>
        <v>0</v>
      </c>
      <c r="BF1564" s="102">
        <f>IF(L1564="sníž. přenesená",#REF!,0)</f>
        <v>0</v>
      </c>
      <c r="BG1564" s="102">
        <f>IF(L1564="nulová",#REF!,0)</f>
        <v>0</v>
      </c>
      <c r="BH1564" s="11" t="s">
        <v>80</v>
      </c>
      <c r="BI1564" s="102" t="e">
        <f>ROUND(#REF!*H1564,2)</f>
        <v>#REF!</v>
      </c>
      <c r="BJ1564" s="11" t="s">
        <v>106</v>
      </c>
      <c r="BK1564" s="101" t="s">
        <v>6052</v>
      </c>
    </row>
    <row r="1565" spans="2:63" s="1" customFormat="1" ht="55.5" customHeight="1">
      <c r="B1565" s="90"/>
      <c r="C1565" s="91" t="s">
        <v>6053</v>
      </c>
      <c r="D1565" s="91" t="s">
        <v>102</v>
      </c>
      <c r="E1565" s="92" t="s">
        <v>6054</v>
      </c>
      <c r="F1565" s="93" t="s">
        <v>6055</v>
      </c>
      <c r="G1565" s="94" t="s">
        <v>148</v>
      </c>
      <c r="H1565" s="95">
        <v>30</v>
      </c>
      <c r="I1565" s="96"/>
      <c r="J1565" s="25"/>
      <c r="K1565" s="97" t="s">
        <v>3</v>
      </c>
      <c r="L1565" s="98" t="s">
        <v>43</v>
      </c>
      <c r="N1565" s="99">
        <f>M1565*H1565</f>
        <v>0</v>
      </c>
      <c r="O1565" s="99">
        <v>0</v>
      </c>
      <c r="P1565" s="99">
        <f>O1565*H1565</f>
        <v>0</v>
      </c>
      <c r="Q1565" s="99">
        <v>0</v>
      </c>
      <c r="R1565" s="100">
        <f>Q1565*H1565</f>
        <v>0</v>
      </c>
      <c r="AP1565" s="101" t="s">
        <v>106</v>
      </c>
      <c r="AR1565" s="101" t="s">
        <v>102</v>
      </c>
      <c r="AS1565" s="101" t="s">
        <v>72</v>
      </c>
      <c r="AW1565" s="11" t="s">
        <v>107</v>
      </c>
      <c r="BC1565" s="102" t="e">
        <f>IF(L1565="základní",#REF!,0)</f>
        <v>#REF!</v>
      </c>
      <c r="BD1565" s="102">
        <f>IF(L1565="snížená",#REF!,0)</f>
        <v>0</v>
      </c>
      <c r="BE1565" s="102">
        <f>IF(L1565="zákl. přenesená",#REF!,0)</f>
        <v>0</v>
      </c>
      <c r="BF1565" s="102">
        <f>IF(L1565="sníž. přenesená",#REF!,0)</f>
        <v>0</v>
      </c>
      <c r="BG1565" s="102">
        <f>IF(L1565="nulová",#REF!,0)</f>
        <v>0</v>
      </c>
      <c r="BH1565" s="11" t="s">
        <v>80</v>
      </c>
      <c r="BI1565" s="102" t="e">
        <f>ROUND(#REF!*H1565,2)</f>
        <v>#REF!</v>
      </c>
      <c r="BJ1565" s="11" t="s">
        <v>106</v>
      </c>
      <c r="BK1565" s="101" t="s">
        <v>6056</v>
      </c>
    </row>
    <row r="1566" spans="2:63" s="1" customFormat="1" ht="55.5" customHeight="1">
      <c r="B1566" s="90"/>
      <c r="C1566" s="91" t="s">
        <v>6057</v>
      </c>
      <c r="D1566" s="91" t="s">
        <v>102</v>
      </c>
      <c r="E1566" s="92" t="s">
        <v>6058</v>
      </c>
      <c r="F1566" s="93" t="s">
        <v>6059</v>
      </c>
      <c r="G1566" s="94" t="s">
        <v>148</v>
      </c>
      <c r="H1566" s="95">
        <v>30</v>
      </c>
      <c r="I1566" s="96"/>
      <c r="J1566" s="25"/>
      <c r="K1566" s="97" t="s">
        <v>3</v>
      </c>
      <c r="L1566" s="98" t="s">
        <v>43</v>
      </c>
      <c r="N1566" s="99">
        <f>M1566*H1566</f>
        <v>0</v>
      </c>
      <c r="O1566" s="99">
        <v>0</v>
      </c>
      <c r="P1566" s="99">
        <f>O1566*H1566</f>
        <v>0</v>
      </c>
      <c r="Q1566" s="99">
        <v>0</v>
      </c>
      <c r="R1566" s="100">
        <f>Q1566*H1566</f>
        <v>0</v>
      </c>
      <c r="AP1566" s="101" t="s">
        <v>106</v>
      </c>
      <c r="AR1566" s="101" t="s">
        <v>102</v>
      </c>
      <c r="AS1566" s="101" t="s">
        <v>72</v>
      </c>
      <c r="AW1566" s="11" t="s">
        <v>107</v>
      </c>
      <c r="BC1566" s="102" t="e">
        <f>IF(L1566="základní",#REF!,0)</f>
        <v>#REF!</v>
      </c>
      <c r="BD1566" s="102">
        <f>IF(L1566="snížená",#REF!,0)</f>
        <v>0</v>
      </c>
      <c r="BE1566" s="102">
        <f>IF(L1566="zákl. přenesená",#REF!,0)</f>
        <v>0</v>
      </c>
      <c r="BF1566" s="102">
        <f>IF(L1566="sníž. přenesená",#REF!,0)</f>
        <v>0</v>
      </c>
      <c r="BG1566" s="102">
        <f>IF(L1566="nulová",#REF!,0)</f>
        <v>0</v>
      </c>
      <c r="BH1566" s="11" t="s">
        <v>80</v>
      </c>
      <c r="BI1566" s="102" t="e">
        <f>ROUND(#REF!*H1566,2)</f>
        <v>#REF!</v>
      </c>
      <c r="BJ1566" s="11" t="s">
        <v>106</v>
      </c>
      <c r="BK1566" s="101" t="s">
        <v>6060</v>
      </c>
    </row>
    <row r="1567" spans="2:63" s="1" customFormat="1" ht="49.15" customHeight="1">
      <c r="B1567" s="90"/>
      <c r="C1567" s="91" t="s">
        <v>6061</v>
      </c>
      <c r="D1567" s="91" t="s">
        <v>102</v>
      </c>
      <c r="E1567" s="92" t="s">
        <v>6062</v>
      </c>
      <c r="F1567" s="93" t="s">
        <v>6063</v>
      </c>
      <c r="G1567" s="94" t="s">
        <v>148</v>
      </c>
      <c r="H1567" s="95">
        <v>50</v>
      </c>
      <c r="I1567" s="96"/>
      <c r="J1567" s="25"/>
      <c r="K1567" s="97" t="s">
        <v>3</v>
      </c>
      <c r="L1567" s="98" t="s">
        <v>43</v>
      </c>
      <c r="N1567" s="99">
        <f>M1567*H1567</f>
        <v>0</v>
      </c>
      <c r="O1567" s="99">
        <v>0</v>
      </c>
      <c r="P1567" s="99">
        <f>O1567*H1567</f>
        <v>0</v>
      </c>
      <c r="Q1567" s="99">
        <v>0</v>
      </c>
      <c r="R1567" s="100">
        <f>Q1567*H1567</f>
        <v>0</v>
      </c>
      <c r="AP1567" s="101" t="s">
        <v>106</v>
      </c>
      <c r="AR1567" s="101" t="s">
        <v>102</v>
      </c>
      <c r="AS1567" s="101" t="s">
        <v>72</v>
      </c>
      <c r="AW1567" s="11" t="s">
        <v>107</v>
      </c>
      <c r="BC1567" s="102" t="e">
        <f>IF(L1567="základní",#REF!,0)</f>
        <v>#REF!</v>
      </c>
      <c r="BD1567" s="102">
        <f>IF(L1567="snížená",#REF!,0)</f>
        <v>0</v>
      </c>
      <c r="BE1567" s="102">
        <f>IF(L1567="zákl. přenesená",#REF!,0)</f>
        <v>0</v>
      </c>
      <c r="BF1567" s="102">
        <f>IF(L1567="sníž. přenesená",#REF!,0)</f>
        <v>0</v>
      </c>
      <c r="BG1567" s="102">
        <f>IF(L1567="nulová",#REF!,0)</f>
        <v>0</v>
      </c>
      <c r="BH1567" s="11" t="s">
        <v>80</v>
      </c>
      <c r="BI1567" s="102" t="e">
        <f>ROUND(#REF!*H1567,2)</f>
        <v>#REF!</v>
      </c>
      <c r="BJ1567" s="11" t="s">
        <v>106</v>
      </c>
      <c r="BK1567" s="101" t="s">
        <v>6064</v>
      </c>
    </row>
    <row r="1568" spans="2:63" s="1" customFormat="1" ht="49.15" customHeight="1">
      <c r="B1568" s="90"/>
      <c r="C1568" s="91" t="s">
        <v>6065</v>
      </c>
      <c r="D1568" s="91" t="s">
        <v>102</v>
      </c>
      <c r="E1568" s="92" t="s">
        <v>6066</v>
      </c>
      <c r="F1568" s="93" t="s">
        <v>6067</v>
      </c>
      <c r="G1568" s="94" t="s">
        <v>148</v>
      </c>
      <c r="H1568" s="95">
        <v>50</v>
      </c>
      <c r="I1568" s="96"/>
      <c r="J1568" s="25"/>
      <c r="K1568" s="97" t="s">
        <v>3</v>
      </c>
      <c r="L1568" s="98" t="s">
        <v>43</v>
      </c>
      <c r="N1568" s="99">
        <f>M1568*H1568</f>
        <v>0</v>
      </c>
      <c r="O1568" s="99">
        <v>0</v>
      </c>
      <c r="P1568" s="99">
        <f>O1568*H1568</f>
        <v>0</v>
      </c>
      <c r="Q1568" s="99">
        <v>0</v>
      </c>
      <c r="R1568" s="100">
        <f>Q1568*H1568</f>
        <v>0</v>
      </c>
      <c r="AP1568" s="101" t="s">
        <v>106</v>
      </c>
      <c r="AR1568" s="101" t="s">
        <v>102</v>
      </c>
      <c r="AS1568" s="101" t="s">
        <v>72</v>
      </c>
      <c r="AW1568" s="11" t="s">
        <v>107</v>
      </c>
      <c r="BC1568" s="102" t="e">
        <f>IF(L1568="základní",#REF!,0)</f>
        <v>#REF!</v>
      </c>
      <c r="BD1568" s="102">
        <f>IF(L1568="snížená",#REF!,0)</f>
        <v>0</v>
      </c>
      <c r="BE1568" s="102">
        <f>IF(L1568="zákl. přenesená",#REF!,0)</f>
        <v>0</v>
      </c>
      <c r="BF1568" s="102">
        <f>IF(L1568="sníž. přenesená",#REF!,0)</f>
        <v>0</v>
      </c>
      <c r="BG1568" s="102">
        <f>IF(L1568="nulová",#REF!,0)</f>
        <v>0</v>
      </c>
      <c r="BH1568" s="11" t="s">
        <v>80</v>
      </c>
      <c r="BI1568" s="102" t="e">
        <f>ROUND(#REF!*H1568,2)</f>
        <v>#REF!</v>
      </c>
      <c r="BJ1568" s="11" t="s">
        <v>106</v>
      </c>
      <c r="BK1568" s="101" t="s">
        <v>6068</v>
      </c>
    </row>
    <row r="1569" spans="2:63" s="1" customFormat="1" ht="49.15" customHeight="1">
      <c r="B1569" s="90"/>
      <c r="C1569" s="91" t="s">
        <v>6069</v>
      </c>
      <c r="D1569" s="91" t="s">
        <v>102</v>
      </c>
      <c r="E1569" s="92" t="s">
        <v>6070</v>
      </c>
      <c r="F1569" s="93" t="s">
        <v>6071</v>
      </c>
      <c r="G1569" s="94" t="s">
        <v>148</v>
      </c>
      <c r="H1569" s="95">
        <v>50</v>
      </c>
      <c r="I1569" s="96"/>
      <c r="J1569" s="25"/>
      <c r="K1569" s="97" t="s">
        <v>3</v>
      </c>
      <c r="L1569" s="98" t="s">
        <v>43</v>
      </c>
      <c r="N1569" s="99">
        <f>M1569*H1569</f>
        <v>0</v>
      </c>
      <c r="O1569" s="99">
        <v>0</v>
      </c>
      <c r="P1569" s="99">
        <f>O1569*H1569</f>
        <v>0</v>
      </c>
      <c r="Q1569" s="99">
        <v>0</v>
      </c>
      <c r="R1569" s="100">
        <f>Q1569*H1569</f>
        <v>0</v>
      </c>
      <c r="AP1569" s="101" t="s">
        <v>106</v>
      </c>
      <c r="AR1569" s="101" t="s">
        <v>102</v>
      </c>
      <c r="AS1569" s="101" t="s">
        <v>72</v>
      </c>
      <c r="AW1569" s="11" t="s">
        <v>107</v>
      </c>
      <c r="BC1569" s="102" t="e">
        <f>IF(L1569="základní",#REF!,0)</f>
        <v>#REF!</v>
      </c>
      <c r="BD1569" s="102">
        <f>IF(L1569="snížená",#REF!,0)</f>
        <v>0</v>
      </c>
      <c r="BE1569" s="102">
        <f>IF(L1569="zákl. přenesená",#REF!,0)</f>
        <v>0</v>
      </c>
      <c r="BF1569" s="102">
        <f>IF(L1569="sníž. přenesená",#REF!,0)</f>
        <v>0</v>
      </c>
      <c r="BG1569" s="102">
        <f>IF(L1569="nulová",#REF!,0)</f>
        <v>0</v>
      </c>
      <c r="BH1569" s="11" t="s">
        <v>80</v>
      </c>
      <c r="BI1569" s="102" t="e">
        <f>ROUND(#REF!*H1569,2)</f>
        <v>#REF!</v>
      </c>
      <c r="BJ1569" s="11" t="s">
        <v>106</v>
      </c>
      <c r="BK1569" s="101" t="s">
        <v>6072</v>
      </c>
    </row>
    <row r="1570" spans="2:63" s="1" customFormat="1" ht="49.15" customHeight="1">
      <c r="B1570" s="90"/>
      <c r="C1570" s="91" t="s">
        <v>6073</v>
      </c>
      <c r="D1570" s="91" t="s">
        <v>102</v>
      </c>
      <c r="E1570" s="92" t="s">
        <v>6074</v>
      </c>
      <c r="F1570" s="93" t="s">
        <v>6075</v>
      </c>
      <c r="G1570" s="94" t="s">
        <v>148</v>
      </c>
      <c r="H1570" s="95">
        <v>50</v>
      </c>
      <c r="I1570" s="96"/>
      <c r="J1570" s="25"/>
      <c r="K1570" s="97" t="s">
        <v>3</v>
      </c>
      <c r="L1570" s="98" t="s">
        <v>43</v>
      </c>
      <c r="N1570" s="99">
        <f>M1570*H1570</f>
        <v>0</v>
      </c>
      <c r="O1570" s="99">
        <v>0</v>
      </c>
      <c r="P1570" s="99">
        <f>O1570*H1570</f>
        <v>0</v>
      </c>
      <c r="Q1570" s="99">
        <v>0</v>
      </c>
      <c r="R1570" s="100">
        <f>Q1570*H1570</f>
        <v>0</v>
      </c>
      <c r="AP1570" s="101" t="s">
        <v>106</v>
      </c>
      <c r="AR1570" s="101" t="s">
        <v>102</v>
      </c>
      <c r="AS1570" s="101" t="s">
        <v>72</v>
      </c>
      <c r="AW1570" s="11" t="s">
        <v>107</v>
      </c>
      <c r="BC1570" s="102" t="e">
        <f>IF(L1570="základní",#REF!,0)</f>
        <v>#REF!</v>
      </c>
      <c r="BD1570" s="102">
        <f>IF(L1570="snížená",#REF!,0)</f>
        <v>0</v>
      </c>
      <c r="BE1570" s="102">
        <f>IF(L1570="zákl. přenesená",#REF!,0)</f>
        <v>0</v>
      </c>
      <c r="BF1570" s="102">
        <f>IF(L1570="sníž. přenesená",#REF!,0)</f>
        <v>0</v>
      </c>
      <c r="BG1570" s="102">
        <f>IF(L1570="nulová",#REF!,0)</f>
        <v>0</v>
      </c>
      <c r="BH1570" s="11" t="s">
        <v>80</v>
      </c>
      <c r="BI1570" s="102" t="e">
        <f>ROUND(#REF!*H1570,2)</f>
        <v>#REF!</v>
      </c>
      <c r="BJ1570" s="11" t="s">
        <v>106</v>
      </c>
      <c r="BK1570" s="101" t="s">
        <v>6076</v>
      </c>
    </row>
    <row r="1571" spans="2:63" s="1" customFormat="1" ht="24.2" customHeight="1">
      <c r="B1571" s="90"/>
      <c r="C1571" s="91" t="s">
        <v>6077</v>
      </c>
      <c r="D1571" s="91" t="s">
        <v>102</v>
      </c>
      <c r="E1571" s="92" t="s">
        <v>6078</v>
      </c>
      <c r="F1571" s="93" t="s">
        <v>6079</v>
      </c>
      <c r="G1571" s="94" t="s">
        <v>168</v>
      </c>
      <c r="H1571" s="95">
        <v>500</v>
      </c>
      <c r="I1571" s="96"/>
      <c r="J1571" s="25"/>
      <c r="K1571" s="97" t="s">
        <v>3</v>
      </c>
      <c r="L1571" s="98" t="s">
        <v>43</v>
      </c>
      <c r="N1571" s="99">
        <f>M1571*H1571</f>
        <v>0</v>
      </c>
      <c r="O1571" s="99">
        <v>0</v>
      </c>
      <c r="P1571" s="99">
        <f>O1571*H1571</f>
        <v>0</v>
      </c>
      <c r="Q1571" s="99">
        <v>0</v>
      </c>
      <c r="R1571" s="100">
        <f>Q1571*H1571</f>
        <v>0</v>
      </c>
      <c r="AP1571" s="101" t="s">
        <v>106</v>
      </c>
      <c r="AR1571" s="101" t="s">
        <v>102</v>
      </c>
      <c r="AS1571" s="101" t="s">
        <v>72</v>
      </c>
      <c r="AW1571" s="11" t="s">
        <v>107</v>
      </c>
      <c r="BC1571" s="102" t="e">
        <f>IF(L1571="základní",#REF!,0)</f>
        <v>#REF!</v>
      </c>
      <c r="BD1571" s="102">
        <f>IF(L1571="snížená",#REF!,0)</f>
        <v>0</v>
      </c>
      <c r="BE1571" s="102">
        <f>IF(L1571="zákl. přenesená",#REF!,0)</f>
        <v>0</v>
      </c>
      <c r="BF1571" s="102">
        <f>IF(L1571="sníž. přenesená",#REF!,0)</f>
        <v>0</v>
      </c>
      <c r="BG1571" s="102">
        <f>IF(L1571="nulová",#REF!,0)</f>
        <v>0</v>
      </c>
      <c r="BH1571" s="11" t="s">
        <v>80</v>
      </c>
      <c r="BI1571" s="102" t="e">
        <f>ROUND(#REF!*H1571,2)</f>
        <v>#REF!</v>
      </c>
      <c r="BJ1571" s="11" t="s">
        <v>106</v>
      </c>
      <c r="BK1571" s="101" t="s">
        <v>6080</v>
      </c>
    </row>
    <row r="1572" spans="2:63" s="1" customFormat="1" ht="24.2" customHeight="1">
      <c r="B1572" s="90"/>
      <c r="C1572" s="91" t="s">
        <v>6081</v>
      </c>
      <c r="D1572" s="91" t="s">
        <v>102</v>
      </c>
      <c r="E1572" s="92" t="s">
        <v>6082</v>
      </c>
      <c r="F1572" s="93" t="s">
        <v>6083</v>
      </c>
      <c r="G1572" s="94" t="s">
        <v>168</v>
      </c>
      <c r="H1572" s="95">
        <v>200</v>
      </c>
      <c r="I1572" s="96"/>
      <c r="J1572" s="25"/>
      <c r="K1572" s="97" t="s">
        <v>3</v>
      </c>
      <c r="L1572" s="98" t="s">
        <v>43</v>
      </c>
      <c r="N1572" s="99">
        <f>M1572*H1572</f>
        <v>0</v>
      </c>
      <c r="O1572" s="99">
        <v>0</v>
      </c>
      <c r="P1572" s="99">
        <f>O1572*H1572</f>
        <v>0</v>
      </c>
      <c r="Q1572" s="99">
        <v>0</v>
      </c>
      <c r="R1572" s="100">
        <f>Q1572*H1572</f>
        <v>0</v>
      </c>
      <c r="AP1572" s="101" t="s">
        <v>106</v>
      </c>
      <c r="AR1572" s="101" t="s">
        <v>102</v>
      </c>
      <c r="AS1572" s="101" t="s">
        <v>72</v>
      </c>
      <c r="AW1572" s="11" t="s">
        <v>107</v>
      </c>
      <c r="BC1572" s="102" t="e">
        <f>IF(L1572="základní",#REF!,0)</f>
        <v>#REF!</v>
      </c>
      <c r="BD1572" s="102">
        <f>IF(L1572="snížená",#REF!,0)</f>
        <v>0</v>
      </c>
      <c r="BE1572" s="102">
        <f>IF(L1572="zákl. přenesená",#REF!,0)</f>
        <v>0</v>
      </c>
      <c r="BF1572" s="102">
        <f>IF(L1572="sníž. přenesená",#REF!,0)</f>
        <v>0</v>
      </c>
      <c r="BG1572" s="102">
        <f>IF(L1572="nulová",#REF!,0)</f>
        <v>0</v>
      </c>
      <c r="BH1572" s="11" t="s">
        <v>80</v>
      </c>
      <c r="BI1572" s="102" t="e">
        <f>ROUND(#REF!*H1572,2)</f>
        <v>#REF!</v>
      </c>
      <c r="BJ1572" s="11" t="s">
        <v>106</v>
      </c>
      <c r="BK1572" s="101" t="s">
        <v>6084</v>
      </c>
    </row>
    <row r="1573" spans="2:63" s="1" customFormat="1" ht="24.2" customHeight="1">
      <c r="B1573" s="90"/>
      <c r="C1573" s="91" t="s">
        <v>6085</v>
      </c>
      <c r="D1573" s="91" t="s">
        <v>102</v>
      </c>
      <c r="E1573" s="92" t="s">
        <v>6086</v>
      </c>
      <c r="F1573" s="93" t="s">
        <v>6087</v>
      </c>
      <c r="G1573" s="94" t="s">
        <v>168</v>
      </c>
      <c r="H1573" s="95">
        <v>500</v>
      </c>
      <c r="I1573" s="96"/>
      <c r="J1573" s="25"/>
      <c r="K1573" s="97" t="s">
        <v>3</v>
      </c>
      <c r="L1573" s="98" t="s">
        <v>43</v>
      </c>
      <c r="N1573" s="99">
        <f>M1573*H1573</f>
        <v>0</v>
      </c>
      <c r="O1573" s="99">
        <v>0</v>
      </c>
      <c r="P1573" s="99">
        <f>O1573*H1573</f>
        <v>0</v>
      </c>
      <c r="Q1573" s="99">
        <v>0</v>
      </c>
      <c r="R1573" s="100">
        <f>Q1573*H1573</f>
        <v>0</v>
      </c>
      <c r="AP1573" s="101" t="s">
        <v>106</v>
      </c>
      <c r="AR1573" s="101" t="s">
        <v>102</v>
      </c>
      <c r="AS1573" s="101" t="s">
        <v>72</v>
      </c>
      <c r="AW1573" s="11" t="s">
        <v>107</v>
      </c>
      <c r="BC1573" s="102" t="e">
        <f>IF(L1573="základní",#REF!,0)</f>
        <v>#REF!</v>
      </c>
      <c r="BD1573" s="102">
        <f>IF(L1573="snížená",#REF!,0)</f>
        <v>0</v>
      </c>
      <c r="BE1573" s="102">
        <f>IF(L1573="zákl. přenesená",#REF!,0)</f>
        <v>0</v>
      </c>
      <c r="BF1573" s="102">
        <f>IF(L1573="sníž. přenesená",#REF!,0)</f>
        <v>0</v>
      </c>
      <c r="BG1573" s="102">
        <f>IF(L1573="nulová",#REF!,0)</f>
        <v>0</v>
      </c>
      <c r="BH1573" s="11" t="s">
        <v>80</v>
      </c>
      <c r="BI1573" s="102" t="e">
        <f>ROUND(#REF!*H1573,2)</f>
        <v>#REF!</v>
      </c>
      <c r="BJ1573" s="11" t="s">
        <v>106</v>
      </c>
      <c r="BK1573" s="101" t="s">
        <v>6088</v>
      </c>
    </row>
    <row r="1574" spans="2:63" s="1" customFormat="1" ht="24.2" customHeight="1">
      <c r="B1574" s="90"/>
      <c r="C1574" s="91" t="s">
        <v>6089</v>
      </c>
      <c r="D1574" s="91" t="s">
        <v>102</v>
      </c>
      <c r="E1574" s="92" t="s">
        <v>6090</v>
      </c>
      <c r="F1574" s="93" t="s">
        <v>6091</v>
      </c>
      <c r="G1574" s="94" t="s">
        <v>168</v>
      </c>
      <c r="H1574" s="95">
        <v>200</v>
      </c>
      <c r="I1574" s="96"/>
      <c r="J1574" s="25"/>
      <c r="K1574" s="97" t="s">
        <v>3</v>
      </c>
      <c r="L1574" s="98" t="s">
        <v>43</v>
      </c>
      <c r="N1574" s="99">
        <f>M1574*H1574</f>
        <v>0</v>
      </c>
      <c r="O1574" s="99">
        <v>0</v>
      </c>
      <c r="P1574" s="99">
        <f>O1574*H1574</f>
        <v>0</v>
      </c>
      <c r="Q1574" s="99">
        <v>0</v>
      </c>
      <c r="R1574" s="100">
        <f>Q1574*H1574</f>
        <v>0</v>
      </c>
      <c r="AP1574" s="101" t="s">
        <v>106</v>
      </c>
      <c r="AR1574" s="101" t="s">
        <v>102</v>
      </c>
      <c r="AS1574" s="101" t="s">
        <v>72</v>
      </c>
      <c r="AW1574" s="11" t="s">
        <v>107</v>
      </c>
      <c r="BC1574" s="102" t="e">
        <f>IF(L1574="základní",#REF!,0)</f>
        <v>#REF!</v>
      </c>
      <c r="BD1574" s="102">
        <f>IF(L1574="snížená",#REF!,0)</f>
        <v>0</v>
      </c>
      <c r="BE1574" s="102">
        <f>IF(L1574="zákl. přenesená",#REF!,0)</f>
        <v>0</v>
      </c>
      <c r="BF1574" s="102">
        <f>IF(L1574="sníž. přenesená",#REF!,0)</f>
        <v>0</v>
      </c>
      <c r="BG1574" s="102">
        <f>IF(L1574="nulová",#REF!,0)</f>
        <v>0</v>
      </c>
      <c r="BH1574" s="11" t="s">
        <v>80</v>
      </c>
      <c r="BI1574" s="102" t="e">
        <f>ROUND(#REF!*H1574,2)</f>
        <v>#REF!</v>
      </c>
      <c r="BJ1574" s="11" t="s">
        <v>106</v>
      </c>
      <c r="BK1574" s="101" t="s">
        <v>6092</v>
      </c>
    </row>
    <row r="1575" spans="2:63" s="1" customFormat="1" ht="33" customHeight="1">
      <c r="B1575" s="90"/>
      <c r="C1575" s="91" t="s">
        <v>6093</v>
      </c>
      <c r="D1575" s="91" t="s">
        <v>102</v>
      </c>
      <c r="E1575" s="92" t="s">
        <v>6094</v>
      </c>
      <c r="F1575" s="93" t="s">
        <v>6095</v>
      </c>
      <c r="G1575" s="94" t="s">
        <v>135</v>
      </c>
      <c r="H1575" s="95">
        <v>50</v>
      </c>
      <c r="I1575" s="96"/>
      <c r="J1575" s="25"/>
      <c r="K1575" s="97" t="s">
        <v>3</v>
      </c>
      <c r="L1575" s="98" t="s">
        <v>43</v>
      </c>
      <c r="N1575" s="99">
        <f>M1575*H1575</f>
        <v>0</v>
      </c>
      <c r="O1575" s="99">
        <v>0</v>
      </c>
      <c r="P1575" s="99">
        <f>O1575*H1575</f>
        <v>0</v>
      </c>
      <c r="Q1575" s="99">
        <v>0</v>
      </c>
      <c r="R1575" s="100">
        <f>Q1575*H1575</f>
        <v>0</v>
      </c>
      <c r="AP1575" s="101" t="s">
        <v>106</v>
      </c>
      <c r="AR1575" s="101" t="s">
        <v>102</v>
      </c>
      <c r="AS1575" s="101" t="s">
        <v>72</v>
      </c>
      <c r="AW1575" s="11" t="s">
        <v>107</v>
      </c>
      <c r="BC1575" s="102" t="e">
        <f>IF(L1575="základní",#REF!,0)</f>
        <v>#REF!</v>
      </c>
      <c r="BD1575" s="102">
        <f>IF(L1575="snížená",#REF!,0)</f>
        <v>0</v>
      </c>
      <c r="BE1575" s="102">
        <f>IF(L1575="zákl. přenesená",#REF!,0)</f>
        <v>0</v>
      </c>
      <c r="BF1575" s="102">
        <f>IF(L1575="sníž. přenesená",#REF!,0)</f>
        <v>0</v>
      </c>
      <c r="BG1575" s="102">
        <f>IF(L1575="nulová",#REF!,0)</f>
        <v>0</v>
      </c>
      <c r="BH1575" s="11" t="s">
        <v>80</v>
      </c>
      <c r="BI1575" s="102" t="e">
        <f>ROUND(#REF!*H1575,2)</f>
        <v>#REF!</v>
      </c>
      <c r="BJ1575" s="11" t="s">
        <v>106</v>
      </c>
      <c r="BK1575" s="101" t="s">
        <v>6096</v>
      </c>
    </row>
    <row r="1576" spans="2:63" s="1" customFormat="1" ht="33" customHeight="1">
      <c r="B1576" s="90"/>
      <c r="C1576" s="91" t="s">
        <v>6097</v>
      </c>
      <c r="D1576" s="91" t="s">
        <v>102</v>
      </c>
      <c r="E1576" s="92" t="s">
        <v>6098</v>
      </c>
      <c r="F1576" s="93" t="s">
        <v>6099</v>
      </c>
      <c r="G1576" s="94" t="s">
        <v>135</v>
      </c>
      <c r="H1576" s="95">
        <v>50</v>
      </c>
      <c r="I1576" s="96"/>
      <c r="J1576" s="25"/>
      <c r="K1576" s="97" t="s">
        <v>3</v>
      </c>
      <c r="L1576" s="98" t="s">
        <v>43</v>
      </c>
      <c r="N1576" s="99">
        <f>M1576*H1576</f>
        <v>0</v>
      </c>
      <c r="O1576" s="99">
        <v>0</v>
      </c>
      <c r="P1576" s="99">
        <f>O1576*H1576</f>
        <v>0</v>
      </c>
      <c r="Q1576" s="99">
        <v>0</v>
      </c>
      <c r="R1576" s="100">
        <f>Q1576*H1576</f>
        <v>0</v>
      </c>
      <c r="AP1576" s="101" t="s">
        <v>106</v>
      </c>
      <c r="AR1576" s="101" t="s">
        <v>102</v>
      </c>
      <c r="AS1576" s="101" t="s">
        <v>72</v>
      </c>
      <c r="AW1576" s="11" t="s">
        <v>107</v>
      </c>
      <c r="BC1576" s="102" t="e">
        <f>IF(L1576="základní",#REF!,0)</f>
        <v>#REF!</v>
      </c>
      <c r="BD1576" s="102">
        <f>IF(L1576="snížená",#REF!,0)</f>
        <v>0</v>
      </c>
      <c r="BE1576" s="102">
        <f>IF(L1576="zákl. přenesená",#REF!,0)</f>
        <v>0</v>
      </c>
      <c r="BF1576" s="102">
        <f>IF(L1576="sníž. přenesená",#REF!,0)</f>
        <v>0</v>
      </c>
      <c r="BG1576" s="102">
        <f>IF(L1576="nulová",#REF!,0)</f>
        <v>0</v>
      </c>
      <c r="BH1576" s="11" t="s">
        <v>80</v>
      </c>
      <c r="BI1576" s="102" t="e">
        <f>ROUND(#REF!*H1576,2)</f>
        <v>#REF!</v>
      </c>
      <c r="BJ1576" s="11" t="s">
        <v>106</v>
      </c>
      <c r="BK1576" s="101" t="s">
        <v>6100</v>
      </c>
    </row>
    <row r="1577" spans="2:63" s="1" customFormat="1" ht="37.9" customHeight="1">
      <c r="B1577" s="90"/>
      <c r="C1577" s="91" t="s">
        <v>6101</v>
      </c>
      <c r="D1577" s="91" t="s">
        <v>102</v>
      </c>
      <c r="E1577" s="92" t="s">
        <v>6102</v>
      </c>
      <c r="F1577" s="93" t="s">
        <v>6103</v>
      </c>
      <c r="G1577" s="94" t="s">
        <v>135</v>
      </c>
      <c r="H1577" s="95">
        <v>200</v>
      </c>
      <c r="I1577" s="96"/>
      <c r="J1577" s="25"/>
      <c r="K1577" s="97" t="s">
        <v>3</v>
      </c>
      <c r="L1577" s="98" t="s">
        <v>43</v>
      </c>
      <c r="N1577" s="99">
        <f>M1577*H1577</f>
        <v>0</v>
      </c>
      <c r="O1577" s="99">
        <v>0</v>
      </c>
      <c r="P1577" s="99">
        <f>O1577*H1577</f>
        <v>0</v>
      </c>
      <c r="Q1577" s="99">
        <v>0</v>
      </c>
      <c r="R1577" s="100">
        <f>Q1577*H1577</f>
        <v>0</v>
      </c>
      <c r="AP1577" s="101" t="s">
        <v>106</v>
      </c>
      <c r="AR1577" s="101" t="s">
        <v>102</v>
      </c>
      <c r="AS1577" s="101" t="s">
        <v>72</v>
      </c>
      <c r="AW1577" s="11" t="s">
        <v>107</v>
      </c>
      <c r="BC1577" s="102" t="e">
        <f>IF(L1577="základní",#REF!,0)</f>
        <v>#REF!</v>
      </c>
      <c r="BD1577" s="102">
        <f>IF(L1577="snížená",#REF!,0)</f>
        <v>0</v>
      </c>
      <c r="BE1577" s="102">
        <f>IF(L1577="zákl. přenesená",#REF!,0)</f>
        <v>0</v>
      </c>
      <c r="BF1577" s="102">
        <f>IF(L1577="sníž. přenesená",#REF!,0)</f>
        <v>0</v>
      </c>
      <c r="BG1577" s="102">
        <f>IF(L1577="nulová",#REF!,0)</f>
        <v>0</v>
      </c>
      <c r="BH1577" s="11" t="s">
        <v>80</v>
      </c>
      <c r="BI1577" s="102" t="e">
        <f>ROUND(#REF!*H1577,2)</f>
        <v>#REF!</v>
      </c>
      <c r="BJ1577" s="11" t="s">
        <v>106</v>
      </c>
      <c r="BK1577" s="101" t="s">
        <v>6104</v>
      </c>
    </row>
    <row r="1578" spans="2:63" s="1" customFormat="1" ht="44.25" customHeight="1">
      <c r="B1578" s="90"/>
      <c r="C1578" s="91" t="s">
        <v>6105</v>
      </c>
      <c r="D1578" s="91" t="s">
        <v>102</v>
      </c>
      <c r="E1578" s="92" t="s">
        <v>6106</v>
      </c>
      <c r="F1578" s="93" t="s">
        <v>6107</v>
      </c>
      <c r="G1578" s="94" t="s">
        <v>168</v>
      </c>
      <c r="H1578" s="95">
        <v>1000</v>
      </c>
      <c r="I1578" s="96"/>
      <c r="J1578" s="25"/>
      <c r="K1578" s="97" t="s">
        <v>3</v>
      </c>
      <c r="L1578" s="98" t="s">
        <v>43</v>
      </c>
      <c r="N1578" s="99">
        <f>M1578*H1578</f>
        <v>0</v>
      </c>
      <c r="O1578" s="99">
        <v>0</v>
      </c>
      <c r="P1578" s="99">
        <f>O1578*H1578</f>
        <v>0</v>
      </c>
      <c r="Q1578" s="99">
        <v>0</v>
      </c>
      <c r="R1578" s="100">
        <f>Q1578*H1578</f>
        <v>0</v>
      </c>
      <c r="AP1578" s="101" t="s">
        <v>106</v>
      </c>
      <c r="AR1578" s="101" t="s">
        <v>102</v>
      </c>
      <c r="AS1578" s="101" t="s">
        <v>72</v>
      </c>
      <c r="AW1578" s="11" t="s">
        <v>107</v>
      </c>
      <c r="BC1578" s="102" t="e">
        <f>IF(L1578="základní",#REF!,0)</f>
        <v>#REF!</v>
      </c>
      <c r="BD1578" s="102">
        <f>IF(L1578="snížená",#REF!,0)</f>
        <v>0</v>
      </c>
      <c r="BE1578" s="102">
        <f>IF(L1578="zákl. přenesená",#REF!,0)</f>
        <v>0</v>
      </c>
      <c r="BF1578" s="102">
        <f>IF(L1578="sníž. přenesená",#REF!,0)</f>
        <v>0</v>
      </c>
      <c r="BG1578" s="102">
        <f>IF(L1578="nulová",#REF!,0)</f>
        <v>0</v>
      </c>
      <c r="BH1578" s="11" t="s">
        <v>80</v>
      </c>
      <c r="BI1578" s="102" t="e">
        <f>ROUND(#REF!*H1578,2)</f>
        <v>#REF!</v>
      </c>
      <c r="BJ1578" s="11" t="s">
        <v>106</v>
      </c>
      <c r="BK1578" s="101" t="s">
        <v>6108</v>
      </c>
    </row>
    <row r="1579" spans="2:63" s="1" customFormat="1" ht="44.25" customHeight="1">
      <c r="B1579" s="90"/>
      <c r="C1579" s="91" t="s">
        <v>6109</v>
      </c>
      <c r="D1579" s="91" t="s">
        <v>102</v>
      </c>
      <c r="E1579" s="92" t="s">
        <v>6110</v>
      </c>
      <c r="F1579" s="93" t="s">
        <v>6111</v>
      </c>
      <c r="G1579" s="94" t="s">
        <v>135</v>
      </c>
      <c r="H1579" s="95">
        <v>100</v>
      </c>
      <c r="I1579" s="96"/>
      <c r="J1579" s="25"/>
      <c r="K1579" s="97" t="s">
        <v>3</v>
      </c>
      <c r="L1579" s="98" t="s">
        <v>43</v>
      </c>
      <c r="N1579" s="99">
        <f>M1579*H1579</f>
        <v>0</v>
      </c>
      <c r="O1579" s="99">
        <v>0</v>
      </c>
      <c r="P1579" s="99">
        <f>O1579*H1579</f>
        <v>0</v>
      </c>
      <c r="Q1579" s="99">
        <v>0</v>
      </c>
      <c r="R1579" s="100">
        <f>Q1579*H1579</f>
        <v>0</v>
      </c>
      <c r="AP1579" s="101" t="s">
        <v>106</v>
      </c>
      <c r="AR1579" s="101" t="s">
        <v>102</v>
      </c>
      <c r="AS1579" s="101" t="s">
        <v>72</v>
      </c>
      <c r="AW1579" s="11" t="s">
        <v>107</v>
      </c>
      <c r="BC1579" s="102" t="e">
        <f>IF(L1579="základní",#REF!,0)</f>
        <v>#REF!</v>
      </c>
      <c r="BD1579" s="102">
        <f>IF(L1579="snížená",#REF!,0)</f>
        <v>0</v>
      </c>
      <c r="BE1579" s="102">
        <f>IF(L1579="zákl. přenesená",#REF!,0)</f>
        <v>0</v>
      </c>
      <c r="BF1579" s="102">
        <f>IF(L1579="sníž. přenesená",#REF!,0)</f>
        <v>0</v>
      </c>
      <c r="BG1579" s="102">
        <f>IF(L1579="nulová",#REF!,0)</f>
        <v>0</v>
      </c>
      <c r="BH1579" s="11" t="s">
        <v>80</v>
      </c>
      <c r="BI1579" s="102" t="e">
        <f>ROUND(#REF!*H1579,2)</f>
        <v>#REF!</v>
      </c>
      <c r="BJ1579" s="11" t="s">
        <v>106</v>
      </c>
      <c r="BK1579" s="101" t="s">
        <v>6112</v>
      </c>
    </row>
    <row r="1580" spans="2:63" s="1" customFormat="1" ht="37.9" customHeight="1">
      <c r="B1580" s="90"/>
      <c r="C1580" s="91" t="s">
        <v>6113</v>
      </c>
      <c r="D1580" s="91" t="s">
        <v>102</v>
      </c>
      <c r="E1580" s="92" t="s">
        <v>6114</v>
      </c>
      <c r="F1580" s="93" t="s">
        <v>6115</v>
      </c>
      <c r="G1580" s="94" t="s">
        <v>168</v>
      </c>
      <c r="H1580" s="95">
        <v>200</v>
      </c>
      <c r="I1580" s="96"/>
      <c r="J1580" s="25"/>
      <c r="K1580" s="97" t="s">
        <v>3</v>
      </c>
      <c r="L1580" s="98" t="s">
        <v>43</v>
      </c>
      <c r="N1580" s="99">
        <f>M1580*H1580</f>
        <v>0</v>
      </c>
      <c r="O1580" s="99">
        <v>0</v>
      </c>
      <c r="P1580" s="99">
        <f>O1580*H1580</f>
        <v>0</v>
      </c>
      <c r="Q1580" s="99">
        <v>0</v>
      </c>
      <c r="R1580" s="100">
        <f>Q1580*H1580</f>
        <v>0</v>
      </c>
      <c r="AP1580" s="101" t="s">
        <v>106</v>
      </c>
      <c r="AR1580" s="101" t="s">
        <v>102</v>
      </c>
      <c r="AS1580" s="101" t="s">
        <v>72</v>
      </c>
      <c r="AW1580" s="11" t="s">
        <v>107</v>
      </c>
      <c r="BC1580" s="102" t="e">
        <f>IF(L1580="základní",#REF!,0)</f>
        <v>#REF!</v>
      </c>
      <c r="BD1580" s="102">
        <f>IF(L1580="snížená",#REF!,0)</f>
        <v>0</v>
      </c>
      <c r="BE1580" s="102">
        <f>IF(L1580="zákl. přenesená",#REF!,0)</f>
        <v>0</v>
      </c>
      <c r="BF1580" s="102">
        <f>IF(L1580="sníž. přenesená",#REF!,0)</f>
        <v>0</v>
      </c>
      <c r="BG1580" s="102">
        <f>IF(L1580="nulová",#REF!,0)</f>
        <v>0</v>
      </c>
      <c r="BH1580" s="11" t="s">
        <v>80</v>
      </c>
      <c r="BI1580" s="102" t="e">
        <f>ROUND(#REF!*H1580,2)</f>
        <v>#REF!</v>
      </c>
      <c r="BJ1580" s="11" t="s">
        <v>106</v>
      </c>
      <c r="BK1580" s="101" t="s">
        <v>6116</v>
      </c>
    </row>
    <row r="1581" spans="2:63" s="1" customFormat="1" ht="37.9" customHeight="1">
      <c r="B1581" s="90"/>
      <c r="C1581" s="91" t="s">
        <v>6117</v>
      </c>
      <c r="D1581" s="91" t="s">
        <v>102</v>
      </c>
      <c r="E1581" s="92" t="s">
        <v>6118</v>
      </c>
      <c r="F1581" s="93" t="s">
        <v>6119</v>
      </c>
      <c r="G1581" s="94" t="s">
        <v>148</v>
      </c>
      <c r="H1581" s="95">
        <v>100</v>
      </c>
      <c r="I1581" s="96"/>
      <c r="J1581" s="25"/>
      <c r="K1581" s="97" t="s">
        <v>3</v>
      </c>
      <c r="L1581" s="98" t="s">
        <v>43</v>
      </c>
      <c r="N1581" s="99">
        <f>M1581*H1581</f>
        <v>0</v>
      </c>
      <c r="O1581" s="99">
        <v>0</v>
      </c>
      <c r="P1581" s="99">
        <f>O1581*H1581</f>
        <v>0</v>
      </c>
      <c r="Q1581" s="99">
        <v>0</v>
      </c>
      <c r="R1581" s="100">
        <f>Q1581*H1581</f>
        <v>0</v>
      </c>
      <c r="AP1581" s="101" t="s">
        <v>106</v>
      </c>
      <c r="AR1581" s="101" t="s">
        <v>102</v>
      </c>
      <c r="AS1581" s="101" t="s">
        <v>72</v>
      </c>
      <c r="AW1581" s="11" t="s">
        <v>107</v>
      </c>
      <c r="BC1581" s="102" t="e">
        <f>IF(L1581="základní",#REF!,0)</f>
        <v>#REF!</v>
      </c>
      <c r="BD1581" s="102">
        <f>IF(L1581="snížená",#REF!,0)</f>
        <v>0</v>
      </c>
      <c r="BE1581" s="102">
        <f>IF(L1581="zákl. přenesená",#REF!,0)</f>
        <v>0</v>
      </c>
      <c r="BF1581" s="102">
        <f>IF(L1581="sníž. přenesená",#REF!,0)</f>
        <v>0</v>
      </c>
      <c r="BG1581" s="102">
        <f>IF(L1581="nulová",#REF!,0)</f>
        <v>0</v>
      </c>
      <c r="BH1581" s="11" t="s">
        <v>80</v>
      </c>
      <c r="BI1581" s="102" t="e">
        <f>ROUND(#REF!*H1581,2)</f>
        <v>#REF!</v>
      </c>
      <c r="BJ1581" s="11" t="s">
        <v>106</v>
      </c>
      <c r="BK1581" s="101" t="s">
        <v>6120</v>
      </c>
    </row>
    <row r="1582" spans="2:63" s="1" customFormat="1" ht="37.9" customHeight="1">
      <c r="B1582" s="90"/>
      <c r="C1582" s="91" t="s">
        <v>6121</v>
      </c>
      <c r="D1582" s="91" t="s">
        <v>102</v>
      </c>
      <c r="E1582" s="92" t="s">
        <v>6122</v>
      </c>
      <c r="F1582" s="93" t="s">
        <v>6123</v>
      </c>
      <c r="G1582" s="94" t="s">
        <v>148</v>
      </c>
      <c r="H1582" s="95">
        <v>100</v>
      </c>
      <c r="I1582" s="96"/>
      <c r="J1582" s="25"/>
      <c r="K1582" s="97" t="s">
        <v>3</v>
      </c>
      <c r="L1582" s="98" t="s">
        <v>43</v>
      </c>
      <c r="N1582" s="99">
        <f>M1582*H1582</f>
        <v>0</v>
      </c>
      <c r="O1582" s="99">
        <v>0</v>
      </c>
      <c r="P1582" s="99">
        <f>O1582*H1582</f>
        <v>0</v>
      </c>
      <c r="Q1582" s="99">
        <v>0</v>
      </c>
      <c r="R1582" s="100">
        <f>Q1582*H1582</f>
        <v>0</v>
      </c>
      <c r="AP1582" s="101" t="s">
        <v>106</v>
      </c>
      <c r="AR1582" s="101" t="s">
        <v>102</v>
      </c>
      <c r="AS1582" s="101" t="s">
        <v>72</v>
      </c>
      <c r="AW1582" s="11" t="s">
        <v>107</v>
      </c>
      <c r="BC1582" s="102" t="e">
        <f>IF(L1582="základní",#REF!,0)</f>
        <v>#REF!</v>
      </c>
      <c r="BD1582" s="102">
        <f>IF(L1582="snížená",#REF!,0)</f>
        <v>0</v>
      </c>
      <c r="BE1582" s="102">
        <f>IF(L1582="zákl. přenesená",#REF!,0)</f>
        <v>0</v>
      </c>
      <c r="BF1582" s="102">
        <f>IF(L1582="sníž. přenesená",#REF!,0)</f>
        <v>0</v>
      </c>
      <c r="BG1582" s="102">
        <f>IF(L1582="nulová",#REF!,0)</f>
        <v>0</v>
      </c>
      <c r="BH1582" s="11" t="s">
        <v>80</v>
      </c>
      <c r="BI1582" s="102" t="e">
        <f>ROUND(#REF!*H1582,2)</f>
        <v>#REF!</v>
      </c>
      <c r="BJ1582" s="11" t="s">
        <v>106</v>
      </c>
      <c r="BK1582" s="101" t="s">
        <v>6124</v>
      </c>
    </row>
    <row r="1583" spans="2:63" s="1" customFormat="1" ht="37.9" customHeight="1">
      <c r="B1583" s="90"/>
      <c r="C1583" s="91" t="s">
        <v>6125</v>
      </c>
      <c r="D1583" s="91" t="s">
        <v>102</v>
      </c>
      <c r="E1583" s="92" t="s">
        <v>6126</v>
      </c>
      <c r="F1583" s="93" t="s">
        <v>6127</v>
      </c>
      <c r="G1583" s="94" t="s">
        <v>111</v>
      </c>
      <c r="H1583" s="95">
        <v>100</v>
      </c>
      <c r="I1583" s="96"/>
      <c r="J1583" s="25"/>
      <c r="K1583" s="97" t="s">
        <v>3</v>
      </c>
      <c r="L1583" s="98" t="s">
        <v>43</v>
      </c>
      <c r="N1583" s="99">
        <f>M1583*H1583</f>
        <v>0</v>
      </c>
      <c r="O1583" s="99">
        <v>0</v>
      </c>
      <c r="P1583" s="99">
        <f>O1583*H1583</f>
        <v>0</v>
      </c>
      <c r="Q1583" s="99">
        <v>0</v>
      </c>
      <c r="R1583" s="100">
        <f>Q1583*H1583</f>
        <v>0</v>
      </c>
      <c r="AP1583" s="101" t="s">
        <v>106</v>
      </c>
      <c r="AR1583" s="101" t="s">
        <v>102</v>
      </c>
      <c r="AS1583" s="101" t="s">
        <v>72</v>
      </c>
      <c r="AW1583" s="11" t="s">
        <v>107</v>
      </c>
      <c r="BC1583" s="102" t="e">
        <f>IF(L1583="základní",#REF!,0)</f>
        <v>#REF!</v>
      </c>
      <c r="BD1583" s="102">
        <f>IF(L1583="snížená",#REF!,0)</f>
        <v>0</v>
      </c>
      <c r="BE1583" s="102">
        <f>IF(L1583="zákl. přenesená",#REF!,0)</f>
        <v>0</v>
      </c>
      <c r="BF1583" s="102">
        <f>IF(L1583="sníž. přenesená",#REF!,0)</f>
        <v>0</v>
      </c>
      <c r="BG1583" s="102">
        <f>IF(L1583="nulová",#REF!,0)</f>
        <v>0</v>
      </c>
      <c r="BH1583" s="11" t="s">
        <v>80</v>
      </c>
      <c r="BI1583" s="102" t="e">
        <f>ROUND(#REF!*H1583,2)</f>
        <v>#REF!</v>
      </c>
      <c r="BJ1583" s="11" t="s">
        <v>106</v>
      </c>
      <c r="BK1583" s="101" t="s">
        <v>6128</v>
      </c>
    </row>
    <row r="1584" spans="2:63" s="1" customFormat="1" ht="37.9" customHeight="1">
      <c r="B1584" s="90"/>
      <c r="C1584" s="91" t="s">
        <v>6129</v>
      </c>
      <c r="D1584" s="91" t="s">
        <v>102</v>
      </c>
      <c r="E1584" s="92" t="s">
        <v>6130</v>
      </c>
      <c r="F1584" s="93" t="s">
        <v>6131</v>
      </c>
      <c r="G1584" s="94" t="s">
        <v>111</v>
      </c>
      <c r="H1584" s="95">
        <v>100</v>
      </c>
      <c r="I1584" s="96"/>
      <c r="J1584" s="25"/>
      <c r="K1584" s="97" t="s">
        <v>3</v>
      </c>
      <c r="L1584" s="98" t="s">
        <v>43</v>
      </c>
      <c r="N1584" s="99">
        <f>M1584*H1584</f>
        <v>0</v>
      </c>
      <c r="O1584" s="99">
        <v>0</v>
      </c>
      <c r="P1584" s="99">
        <f>O1584*H1584</f>
        <v>0</v>
      </c>
      <c r="Q1584" s="99">
        <v>0</v>
      </c>
      <c r="R1584" s="100">
        <f>Q1584*H1584</f>
        <v>0</v>
      </c>
      <c r="AP1584" s="101" t="s">
        <v>106</v>
      </c>
      <c r="AR1584" s="101" t="s">
        <v>102</v>
      </c>
      <c r="AS1584" s="101" t="s">
        <v>72</v>
      </c>
      <c r="AW1584" s="11" t="s">
        <v>107</v>
      </c>
      <c r="BC1584" s="102" t="e">
        <f>IF(L1584="základní",#REF!,0)</f>
        <v>#REF!</v>
      </c>
      <c r="BD1584" s="102">
        <f>IF(L1584="snížená",#REF!,0)</f>
        <v>0</v>
      </c>
      <c r="BE1584" s="102">
        <f>IF(L1584="zákl. přenesená",#REF!,0)</f>
        <v>0</v>
      </c>
      <c r="BF1584" s="102">
        <f>IF(L1584="sníž. přenesená",#REF!,0)</f>
        <v>0</v>
      </c>
      <c r="BG1584" s="102">
        <f>IF(L1584="nulová",#REF!,0)</f>
        <v>0</v>
      </c>
      <c r="BH1584" s="11" t="s">
        <v>80</v>
      </c>
      <c r="BI1584" s="102" t="e">
        <f>ROUND(#REF!*H1584,2)</f>
        <v>#REF!</v>
      </c>
      <c r="BJ1584" s="11" t="s">
        <v>106</v>
      </c>
      <c r="BK1584" s="101" t="s">
        <v>6132</v>
      </c>
    </row>
    <row r="1585" spans="2:63" s="1" customFormat="1" ht="37.9" customHeight="1">
      <c r="B1585" s="90"/>
      <c r="C1585" s="91" t="s">
        <v>6133</v>
      </c>
      <c r="D1585" s="91" t="s">
        <v>102</v>
      </c>
      <c r="E1585" s="92" t="s">
        <v>6134</v>
      </c>
      <c r="F1585" s="93" t="s">
        <v>6135</v>
      </c>
      <c r="G1585" s="94" t="s">
        <v>111</v>
      </c>
      <c r="H1585" s="95">
        <v>100</v>
      </c>
      <c r="I1585" s="96"/>
      <c r="J1585" s="25"/>
      <c r="K1585" s="97" t="s">
        <v>3</v>
      </c>
      <c r="L1585" s="98" t="s">
        <v>43</v>
      </c>
      <c r="N1585" s="99">
        <f>M1585*H1585</f>
        <v>0</v>
      </c>
      <c r="O1585" s="99">
        <v>0</v>
      </c>
      <c r="P1585" s="99">
        <f>O1585*H1585</f>
        <v>0</v>
      </c>
      <c r="Q1585" s="99">
        <v>0</v>
      </c>
      <c r="R1585" s="100">
        <f>Q1585*H1585</f>
        <v>0</v>
      </c>
      <c r="AP1585" s="101" t="s">
        <v>106</v>
      </c>
      <c r="AR1585" s="101" t="s">
        <v>102</v>
      </c>
      <c r="AS1585" s="101" t="s">
        <v>72</v>
      </c>
      <c r="AW1585" s="11" t="s">
        <v>107</v>
      </c>
      <c r="BC1585" s="102" t="e">
        <f>IF(L1585="základní",#REF!,0)</f>
        <v>#REF!</v>
      </c>
      <c r="BD1585" s="102">
        <f>IF(L1585="snížená",#REF!,0)</f>
        <v>0</v>
      </c>
      <c r="BE1585" s="102">
        <f>IF(L1585="zákl. přenesená",#REF!,0)</f>
        <v>0</v>
      </c>
      <c r="BF1585" s="102">
        <f>IF(L1585="sníž. přenesená",#REF!,0)</f>
        <v>0</v>
      </c>
      <c r="BG1585" s="102">
        <f>IF(L1585="nulová",#REF!,0)</f>
        <v>0</v>
      </c>
      <c r="BH1585" s="11" t="s">
        <v>80</v>
      </c>
      <c r="BI1585" s="102" t="e">
        <f>ROUND(#REF!*H1585,2)</f>
        <v>#REF!</v>
      </c>
      <c r="BJ1585" s="11" t="s">
        <v>106</v>
      </c>
      <c r="BK1585" s="101" t="s">
        <v>6136</v>
      </c>
    </row>
    <row r="1586" spans="2:63" s="1" customFormat="1" ht="24.2" customHeight="1">
      <c r="B1586" s="90"/>
      <c r="C1586" s="91" t="s">
        <v>6137</v>
      </c>
      <c r="D1586" s="91" t="s">
        <v>102</v>
      </c>
      <c r="E1586" s="92" t="s">
        <v>6138</v>
      </c>
      <c r="F1586" s="93" t="s">
        <v>6139</v>
      </c>
      <c r="G1586" s="94" t="s">
        <v>111</v>
      </c>
      <c r="H1586" s="95">
        <v>100</v>
      </c>
      <c r="I1586" s="96"/>
      <c r="J1586" s="25"/>
      <c r="K1586" s="97" t="s">
        <v>3</v>
      </c>
      <c r="L1586" s="98" t="s">
        <v>43</v>
      </c>
      <c r="N1586" s="99">
        <f>M1586*H1586</f>
        <v>0</v>
      </c>
      <c r="O1586" s="99">
        <v>0</v>
      </c>
      <c r="P1586" s="99">
        <f>O1586*H1586</f>
        <v>0</v>
      </c>
      <c r="Q1586" s="99">
        <v>0</v>
      </c>
      <c r="R1586" s="100">
        <f>Q1586*H1586</f>
        <v>0</v>
      </c>
      <c r="AP1586" s="101" t="s">
        <v>106</v>
      </c>
      <c r="AR1586" s="101" t="s">
        <v>102</v>
      </c>
      <c r="AS1586" s="101" t="s">
        <v>72</v>
      </c>
      <c r="AW1586" s="11" t="s">
        <v>107</v>
      </c>
      <c r="BC1586" s="102" t="e">
        <f>IF(L1586="základní",#REF!,0)</f>
        <v>#REF!</v>
      </c>
      <c r="BD1586" s="102">
        <f>IF(L1586="snížená",#REF!,0)</f>
        <v>0</v>
      </c>
      <c r="BE1586" s="102">
        <f>IF(L1586="zákl. přenesená",#REF!,0)</f>
        <v>0</v>
      </c>
      <c r="BF1586" s="102">
        <f>IF(L1586="sníž. přenesená",#REF!,0)</f>
        <v>0</v>
      </c>
      <c r="BG1586" s="102">
        <f>IF(L1586="nulová",#REF!,0)</f>
        <v>0</v>
      </c>
      <c r="BH1586" s="11" t="s">
        <v>80</v>
      </c>
      <c r="BI1586" s="102" t="e">
        <f>ROUND(#REF!*H1586,2)</f>
        <v>#REF!</v>
      </c>
      <c r="BJ1586" s="11" t="s">
        <v>106</v>
      </c>
      <c r="BK1586" s="101" t="s">
        <v>6140</v>
      </c>
    </row>
    <row r="1587" spans="2:63" s="1" customFormat="1" ht="24.2" customHeight="1">
      <c r="B1587" s="90"/>
      <c r="C1587" s="91" t="s">
        <v>6141</v>
      </c>
      <c r="D1587" s="91" t="s">
        <v>102</v>
      </c>
      <c r="E1587" s="92" t="s">
        <v>6142</v>
      </c>
      <c r="F1587" s="93" t="s">
        <v>6143</v>
      </c>
      <c r="G1587" s="94" t="s">
        <v>111</v>
      </c>
      <c r="H1587" s="95">
        <v>100</v>
      </c>
      <c r="I1587" s="96"/>
      <c r="J1587" s="25"/>
      <c r="K1587" s="97" t="s">
        <v>3</v>
      </c>
      <c r="L1587" s="98" t="s">
        <v>43</v>
      </c>
      <c r="N1587" s="99">
        <f>M1587*H1587</f>
        <v>0</v>
      </c>
      <c r="O1587" s="99">
        <v>0</v>
      </c>
      <c r="P1587" s="99">
        <f>O1587*H1587</f>
        <v>0</v>
      </c>
      <c r="Q1587" s="99">
        <v>0</v>
      </c>
      <c r="R1587" s="100">
        <f>Q1587*H1587</f>
        <v>0</v>
      </c>
      <c r="AP1587" s="101" t="s">
        <v>106</v>
      </c>
      <c r="AR1587" s="101" t="s">
        <v>102</v>
      </c>
      <c r="AS1587" s="101" t="s">
        <v>72</v>
      </c>
      <c r="AW1587" s="11" t="s">
        <v>107</v>
      </c>
      <c r="BC1587" s="102" t="e">
        <f>IF(L1587="základní",#REF!,0)</f>
        <v>#REF!</v>
      </c>
      <c r="BD1587" s="102">
        <f>IF(L1587="snížená",#REF!,0)</f>
        <v>0</v>
      </c>
      <c r="BE1587" s="102">
        <f>IF(L1587="zákl. přenesená",#REF!,0)</f>
        <v>0</v>
      </c>
      <c r="BF1587" s="102">
        <f>IF(L1587="sníž. přenesená",#REF!,0)</f>
        <v>0</v>
      </c>
      <c r="BG1587" s="102">
        <f>IF(L1587="nulová",#REF!,0)</f>
        <v>0</v>
      </c>
      <c r="BH1587" s="11" t="s">
        <v>80</v>
      </c>
      <c r="BI1587" s="102" t="e">
        <f>ROUND(#REF!*H1587,2)</f>
        <v>#REF!</v>
      </c>
      <c r="BJ1587" s="11" t="s">
        <v>106</v>
      </c>
      <c r="BK1587" s="101" t="s">
        <v>6144</v>
      </c>
    </row>
    <row r="1588" spans="2:63" s="1" customFormat="1" ht="33" customHeight="1">
      <c r="B1588" s="90"/>
      <c r="C1588" s="91" t="s">
        <v>6145</v>
      </c>
      <c r="D1588" s="91" t="s">
        <v>102</v>
      </c>
      <c r="E1588" s="92" t="s">
        <v>6146</v>
      </c>
      <c r="F1588" s="93" t="s">
        <v>6147</v>
      </c>
      <c r="G1588" s="94" t="s">
        <v>148</v>
      </c>
      <c r="H1588" s="95">
        <v>200</v>
      </c>
      <c r="I1588" s="96"/>
      <c r="J1588" s="25"/>
      <c r="K1588" s="97" t="s">
        <v>3</v>
      </c>
      <c r="L1588" s="98" t="s">
        <v>43</v>
      </c>
      <c r="N1588" s="99">
        <f>M1588*H1588</f>
        <v>0</v>
      </c>
      <c r="O1588" s="99">
        <v>0</v>
      </c>
      <c r="P1588" s="99">
        <f>O1588*H1588</f>
        <v>0</v>
      </c>
      <c r="Q1588" s="99">
        <v>0</v>
      </c>
      <c r="R1588" s="100">
        <f>Q1588*H1588</f>
        <v>0</v>
      </c>
      <c r="AP1588" s="101" t="s">
        <v>106</v>
      </c>
      <c r="AR1588" s="101" t="s">
        <v>102</v>
      </c>
      <c r="AS1588" s="101" t="s">
        <v>72</v>
      </c>
      <c r="AW1588" s="11" t="s">
        <v>107</v>
      </c>
      <c r="BC1588" s="102" t="e">
        <f>IF(L1588="základní",#REF!,0)</f>
        <v>#REF!</v>
      </c>
      <c r="BD1588" s="102">
        <f>IF(L1588="snížená",#REF!,0)</f>
        <v>0</v>
      </c>
      <c r="BE1588" s="102">
        <f>IF(L1588="zákl. přenesená",#REF!,0)</f>
        <v>0</v>
      </c>
      <c r="BF1588" s="102">
        <f>IF(L1588="sníž. přenesená",#REF!,0)</f>
        <v>0</v>
      </c>
      <c r="BG1588" s="102">
        <f>IF(L1588="nulová",#REF!,0)</f>
        <v>0</v>
      </c>
      <c r="BH1588" s="11" t="s">
        <v>80</v>
      </c>
      <c r="BI1588" s="102" t="e">
        <f>ROUND(#REF!*H1588,2)</f>
        <v>#REF!</v>
      </c>
      <c r="BJ1588" s="11" t="s">
        <v>106</v>
      </c>
      <c r="BK1588" s="101" t="s">
        <v>6148</v>
      </c>
    </row>
    <row r="1589" spans="2:63" s="1" customFormat="1" ht="33" customHeight="1">
      <c r="B1589" s="90"/>
      <c r="C1589" s="91" t="s">
        <v>6149</v>
      </c>
      <c r="D1589" s="91" t="s">
        <v>102</v>
      </c>
      <c r="E1589" s="92" t="s">
        <v>6150</v>
      </c>
      <c r="F1589" s="93" t="s">
        <v>6151</v>
      </c>
      <c r="G1589" s="94" t="s">
        <v>148</v>
      </c>
      <c r="H1589" s="95">
        <v>200</v>
      </c>
      <c r="I1589" s="96"/>
      <c r="J1589" s="25"/>
      <c r="K1589" s="97" t="s">
        <v>3</v>
      </c>
      <c r="L1589" s="98" t="s">
        <v>43</v>
      </c>
      <c r="N1589" s="99">
        <f>M1589*H1589</f>
        <v>0</v>
      </c>
      <c r="O1589" s="99">
        <v>0</v>
      </c>
      <c r="P1589" s="99">
        <f>O1589*H1589</f>
        <v>0</v>
      </c>
      <c r="Q1589" s="99">
        <v>0</v>
      </c>
      <c r="R1589" s="100">
        <f>Q1589*H1589</f>
        <v>0</v>
      </c>
      <c r="AP1589" s="101" t="s">
        <v>106</v>
      </c>
      <c r="AR1589" s="101" t="s">
        <v>102</v>
      </c>
      <c r="AS1589" s="101" t="s">
        <v>72</v>
      </c>
      <c r="AW1589" s="11" t="s">
        <v>107</v>
      </c>
      <c r="BC1589" s="102" t="e">
        <f>IF(L1589="základní",#REF!,0)</f>
        <v>#REF!</v>
      </c>
      <c r="BD1589" s="102">
        <f>IF(L1589="snížená",#REF!,0)</f>
        <v>0</v>
      </c>
      <c r="BE1589" s="102">
        <f>IF(L1589="zákl. přenesená",#REF!,0)</f>
        <v>0</v>
      </c>
      <c r="BF1589" s="102">
        <f>IF(L1589="sníž. přenesená",#REF!,0)</f>
        <v>0</v>
      </c>
      <c r="BG1589" s="102">
        <f>IF(L1589="nulová",#REF!,0)</f>
        <v>0</v>
      </c>
      <c r="BH1589" s="11" t="s">
        <v>80</v>
      </c>
      <c r="BI1589" s="102" t="e">
        <f>ROUND(#REF!*H1589,2)</f>
        <v>#REF!</v>
      </c>
      <c r="BJ1589" s="11" t="s">
        <v>106</v>
      </c>
      <c r="BK1589" s="101" t="s">
        <v>6152</v>
      </c>
    </row>
    <row r="1590" spans="2:63" s="1" customFormat="1" ht="33" customHeight="1">
      <c r="B1590" s="90"/>
      <c r="C1590" s="91" t="s">
        <v>6153</v>
      </c>
      <c r="D1590" s="91" t="s">
        <v>102</v>
      </c>
      <c r="E1590" s="92" t="s">
        <v>6154</v>
      </c>
      <c r="F1590" s="93" t="s">
        <v>6155</v>
      </c>
      <c r="G1590" s="94" t="s">
        <v>148</v>
      </c>
      <c r="H1590" s="95">
        <v>200</v>
      </c>
      <c r="I1590" s="96"/>
      <c r="J1590" s="25"/>
      <c r="K1590" s="97" t="s">
        <v>3</v>
      </c>
      <c r="L1590" s="98" t="s">
        <v>43</v>
      </c>
      <c r="N1590" s="99">
        <f>M1590*H1590</f>
        <v>0</v>
      </c>
      <c r="O1590" s="99">
        <v>0</v>
      </c>
      <c r="P1590" s="99">
        <f>O1590*H1590</f>
        <v>0</v>
      </c>
      <c r="Q1590" s="99">
        <v>0</v>
      </c>
      <c r="R1590" s="100">
        <f>Q1590*H1590</f>
        <v>0</v>
      </c>
      <c r="AP1590" s="101" t="s">
        <v>106</v>
      </c>
      <c r="AR1590" s="101" t="s">
        <v>102</v>
      </c>
      <c r="AS1590" s="101" t="s">
        <v>72</v>
      </c>
      <c r="AW1590" s="11" t="s">
        <v>107</v>
      </c>
      <c r="BC1590" s="102" t="e">
        <f>IF(L1590="základní",#REF!,0)</f>
        <v>#REF!</v>
      </c>
      <c r="BD1590" s="102">
        <f>IF(L1590="snížená",#REF!,0)</f>
        <v>0</v>
      </c>
      <c r="BE1590" s="102">
        <f>IF(L1590="zákl. přenesená",#REF!,0)</f>
        <v>0</v>
      </c>
      <c r="BF1590" s="102">
        <f>IF(L1590="sníž. přenesená",#REF!,0)</f>
        <v>0</v>
      </c>
      <c r="BG1590" s="102">
        <f>IF(L1590="nulová",#REF!,0)</f>
        <v>0</v>
      </c>
      <c r="BH1590" s="11" t="s">
        <v>80</v>
      </c>
      <c r="BI1590" s="102" t="e">
        <f>ROUND(#REF!*H1590,2)</f>
        <v>#REF!</v>
      </c>
      <c r="BJ1590" s="11" t="s">
        <v>106</v>
      </c>
      <c r="BK1590" s="101" t="s">
        <v>6156</v>
      </c>
    </row>
    <row r="1591" spans="2:63" s="1" customFormat="1" ht="37.9" customHeight="1">
      <c r="B1591" s="90"/>
      <c r="C1591" s="91" t="s">
        <v>6157</v>
      </c>
      <c r="D1591" s="91" t="s">
        <v>102</v>
      </c>
      <c r="E1591" s="92" t="s">
        <v>6158</v>
      </c>
      <c r="F1591" s="93" t="s">
        <v>6159</v>
      </c>
      <c r="G1591" s="94" t="s">
        <v>148</v>
      </c>
      <c r="H1591" s="95">
        <v>200</v>
      </c>
      <c r="I1591" s="96"/>
      <c r="J1591" s="25"/>
      <c r="K1591" s="97" t="s">
        <v>3</v>
      </c>
      <c r="L1591" s="98" t="s">
        <v>43</v>
      </c>
      <c r="N1591" s="99">
        <f>M1591*H1591</f>
        <v>0</v>
      </c>
      <c r="O1591" s="99">
        <v>0</v>
      </c>
      <c r="P1591" s="99">
        <f>O1591*H1591</f>
        <v>0</v>
      </c>
      <c r="Q1591" s="99">
        <v>0</v>
      </c>
      <c r="R1591" s="100">
        <f>Q1591*H1591</f>
        <v>0</v>
      </c>
      <c r="AP1591" s="101" t="s">
        <v>106</v>
      </c>
      <c r="AR1591" s="101" t="s">
        <v>102</v>
      </c>
      <c r="AS1591" s="101" t="s">
        <v>72</v>
      </c>
      <c r="AW1591" s="11" t="s">
        <v>107</v>
      </c>
      <c r="BC1591" s="102" t="e">
        <f>IF(L1591="základní",#REF!,0)</f>
        <v>#REF!</v>
      </c>
      <c r="BD1591" s="102">
        <f>IF(L1591="snížená",#REF!,0)</f>
        <v>0</v>
      </c>
      <c r="BE1591" s="102">
        <f>IF(L1591="zákl. přenesená",#REF!,0)</f>
        <v>0</v>
      </c>
      <c r="BF1591" s="102">
        <f>IF(L1591="sníž. přenesená",#REF!,0)</f>
        <v>0</v>
      </c>
      <c r="BG1591" s="102">
        <f>IF(L1591="nulová",#REF!,0)</f>
        <v>0</v>
      </c>
      <c r="BH1591" s="11" t="s">
        <v>80</v>
      </c>
      <c r="BI1591" s="102" t="e">
        <f>ROUND(#REF!*H1591,2)</f>
        <v>#REF!</v>
      </c>
      <c r="BJ1591" s="11" t="s">
        <v>106</v>
      </c>
      <c r="BK1591" s="101" t="s">
        <v>6160</v>
      </c>
    </row>
    <row r="1592" spans="2:63" s="1" customFormat="1" ht="37.9" customHeight="1">
      <c r="B1592" s="90"/>
      <c r="C1592" s="91" t="s">
        <v>6161</v>
      </c>
      <c r="D1592" s="91" t="s">
        <v>102</v>
      </c>
      <c r="E1592" s="92" t="s">
        <v>6162</v>
      </c>
      <c r="F1592" s="93" t="s">
        <v>6163</v>
      </c>
      <c r="G1592" s="94" t="s">
        <v>148</v>
      </c>
      <c r="H1592" s="95">
        <v>100</v>
      </c>
      <c r="I1592" s="96"/>
      <c r="J1592" s="25"/>
      <c r="K1592" s="97" t="s">
        <v>3</v>
      </c>
      <c r="L1592" s="98" t="s">
        <v>43</v>
      </c>
      <c r="N1592" s="99">
        <f>M1592*H1592</f>
        <v>0</v>
      </c>
      <c r="O1592" s="99">
        <v>0</v>
      </c>
      <c r="P1592" s="99">
        <f>O1592*H1592</f>
        <v>0</v>
      </c>
      <c r="Q1592" s="99">
        <v>0</v>
      </c>
      <c r="R1592" s="100">
        <f>Q1592*H1592</f>
        <v>0</v>
      </c>
      <c r="AP1592" s="101" t="s">
        <v>106</v>
      </c>
      <c r="AR1592" s="101" t="s">
        <v>102</v>
      </c>
      <c r="AS1592" s="101" t="s">
        <v>72</v>
      </c>
      <c r="AW1592" s="11" t="s">
        <v>107</v>
      </c>
      <c r="BC1592" s="102" t="e">
        <f>IF(L1592="základní",#REF!,0)</f>
        <v>#REF!</v>
      </c>
      <c r="BD1592" s="102">
        <f>IF(L1592="snížená",#REF!,0)</f>
        <v>0</v>
      </c>
      <c r="BE1592" s="102">
        <f>IF(L1592="zákl. přenesená",#REF!,0)</f>
        <v>0</v>
      </c>
      <c r="BF1592" s="102">
        <f>IF(L1592="sníž. přenesená",#REF!,0)</f>
        <v>0</v>
      </c>
      <c r="BG1592" s="102">
        <f>IF(L1592="nulová",#REF!,0)</f>
        <v>0</v>
      </c>
      <c r="BH1592" s="11" t="s">
        <v>80</v>
      </c>
      <c r="BI1592" s="102" t="e">
        <f>ROUND(#REF!*H1592,2)</f>
        <v>#REF!</v>
      </c>
      <c r="BJ1592" s="11" t="s">
        <v>106</v>
      </c>
      <c r="BK1592" s="101" t="s">
        <v>6164</v>
      </c>
    </row>
    <row r="1593" spans="2:63" s="1" customFormat="1" ht="33" customHeight="1">
      <c r="B1593" s="90"/>
      <c r="C1593" s="91" t="s">
        <v>6165</v>
      </c>
      <c r="D1593" s="91" t="s">
        <v>102</v>
      </c>
      <c r="E1593" s="92" t="s">
        <v>6166</v>
      </c>
      <c r="F1593" s="93" t="s">
        <v>6167</v>
      </c>
      <c r="G1593" s="94" t="s">
        <v>148</v>
      </c>
      <c r="H1593" s="95">
        <v>100</v>
      </c>
      <c r="I1593" s="96"/>
      <c r="J1593" s="25"/>
      <c r="K1593" s="97" t="s">
        <v>3</v>
      </c>
      <c r="L1593" s="98" t="s">
        <v>43</v>
      </c>
      <c r="N1593" s="99">
        <f>M1593*H1593</f>
        <v>0</v>
      </c>
      <c r="O1593" s="99">
        <v>0</v>
      </c>
      <c r="P1593" s="99">
        <f>O1593*H1593</f>
        <v>0</v>
      </c>
      <c r="Q1593" s="99">
        <v>0</v>
      </c>
      <c r="R1593" s="100">
        <f>Q1593*H1593</f>
        <v>0</v>
      </c>
      <c r="AP1593" s="101" t="s">
        <v>106</v>
      </c>
      <c r="AR1593" s="101" t="s">
        <v>102</v>
      </c>
      <c r="AS1593" s="101" t="s">
        <v>72</v>
      </c>
      <c r="AW1593" s="11" t="s">
        <v>107</v>
      </c>
      <c r="BC1593" s="102" t="e">
        <f>IF(L1593="základní",#REF!,0)</f>
        <v>#REF!</v>
      </c>
      <c r="BD1593" s="102">
        <f>IF(L1593="snížená",#REF!,0)</f>
        <v>0</v>
      </c>
      <c r="BE1593" s="102">
        <f>IF(L1593="zákl. přenesená",#REF!,0)</f>
        <v>0</v>
      </c>
      <c r="BF1593" s="102">
        <f>IF(L1593="sníž. přenesená",#REF!,0)</f>
        <v>0</v>
      </c>
      <c r="BG1593" s="102">
        <f>IF(L1593="nulová",#REF!,0)</f>
        <v>0</v>
      </c>
      <c r="BH1593" s="11" t="s">
        <v>80</v>
      </c>
      <c r="BI1593" s="102" t="e">
        <f>ROUND(#REF!*H1593,2)</f>
        <v>#REF!</v>
      </c>
      <c r="BJ1593" s="11" t="s">
        <v>106</v>
      </c>
      <c r="BK1593" s="101" t="s">
        <v>6168</v>
      </c>
    </row>
    <row r="1594" spans="2:63" s="1" customFormat="1" ht="33" customHeight="1">
      <c r="B1594" s="90"/>
      <c r="C1594" s="91" t="s">
        <v>6169</v>
      </c>
      <c r="D1594" s="91" t="s">
        <v>102</v>
      </c>
      <c r="E1594" s="92" t="s">
        <v>6170</v>
      </c>
      <c r="F1594" s="93" t="s">
        <v>6171</v>
      </c>
      <c r="G1594" s="94" t="s">
        <v>148</v>
      </c>
      <c r="H1594" s="95">
        <v>100</v>
      </c>
      <c r="I1594" s="96"/>
      <c r="J1594" s="25"/>
      <c r="K1594" s="97" t="s">
        <v>3</v>
      </c>
      <c r="L1594" s="98" t="s">
        <v>43</v>
      </c>
      <c r="N1594" s="99">
        <f>M1594*H1594</f>
        <v>0</v>
      </c>
      <c r="O1594" s="99">
        <v>0</v>
      </c>
      <c r="P1594" s="99">
        <f>O1594*H1594</f>
        <v>0</v>
      </c>
      <c r="Q1594" s="99">
        <v>0</v>
      </c>
      <c r="R1594" s="100">
        <f>Q1594*H1594</f>
        <v>0</v>
      </c>
      <c r="AP1594" s="101" t="s">
        <v>106</v>
      </c>
      <c r="AR1594" s="101" t="s">
        <v>102</v>
      </c>
      <c r="AS1594" s="101" t="s">
        <v>72</v>
      </c>
      <c r="AW1594" s="11" t="s">
        <v>107</v>
      </c>
      <c r="BC1594" s="102" t="e">
        <f>IF(L1594="základní",#REF!,0)</f>
        <v>#REF!</v>
      </c>
      <c r="BD1594" s="102">
        <f>IF(L1594="snížená",#REF!,0)</f>
        <v>0</v>
      </c>
      <c r="BE1594" s="102">
        <f>IF(L1594="zákl. přenesená",#REF!,0)</f>
        <v>0</v>
      </c>
      <c r="BF1594" s="102">
        <f>IF(L1594="sníž. přenesená",#REF!,0)</f>
        <v>0</v>
      </c>
      <c r="BG1594" s="102">
        <f>IF(L1594="nulová",#REF!,0)</f>
        <v>0</v>
      </c>
      <c r="BH1594" s="11" t="s">
        <v>80</v>
      </c>
      <c r="BI1594" s="102" t="e">
        <f>ROUND(#REF!*H1594,2)</f>
        <v>#REF!</v>
      </c>
      <c r="BJ1594" s="11" t="s">
        <v>106</v>
      </c>
      <c r="BK1594" s="101" t="s">
        <v>6172</v>
      </c>
    </row>
    <row r="1595" spans="2:63" s="1" customFormat="1" ht="33" customHeight="1">
      <c r="B1595" s="90"/>
      <c r="C1595" s="91" t="s">
        <v>6173</v>
      </c>
      <c r="D1595" s="91" t="s">
        <v>102</v>
      </c>
      <c r="E1595" s="92" t="s">
        <v>6174</v>
      </c>
      <c r="F1595" s="93" t="s">
        <v>6175</v>
      </c>
      <c r="G1595" s="94" t="s">
        <v>148</v>
      </c>
      <c r="H1595" s="95">
        <v>300</v>
      </c>
      <c r="I1595" s="96"/>
      <c r="J1595" s="25"/>
      <c r="K1595" s="97" t="s">
        <v>3</v>
      </c>
      <c r="L1595" s="98" t="s">
        <v>43</v>
      </c>
      <c r="N1595" s="99">
        <f>M1595*H1595</f>
        <v>0</v>
      </c>
      <c r="O1595" s="99">
        <v>0</v>
      </c>
      <c r="P1595" s="99">
        <f>O1595*H1595</f>
        <v>0</v>
      </c>
      <c r="Q1595" s="99">
        <v>0</v>
      </c>
      <c r="R1595" s="100">
        <f>Q1595*H1595</f>
        <v>0</v>
      </c>
      <c r="AP1595" s="101" t="s">
        <v>106</v>
      </c>
      <c r="AR1595" s="101" t="s">
        <v>102</v>
      </c>
      <c r="AS1595" s="101" t="s">
        <v>72</v>
      </c>
      <c r="AW1595" s="11" t="s">
        <v>107</v>
      </c>
      <c r="BC1595" s="102" t="e">
        <f>IF(L1595="základní",#REF!,0)</f>
        <v>#REF!</v>
      </c>
      <c r="BD1595" s="102">
        <f>IF(L1595="snížená",#REF!,0)</f>
        <v>0</v>
      </c>
      <c r="BE1595" s="102">
        <f>IF(L1595="zákl. přenesená",#REF!,0)</f>
        <v>0</v>
      </c>
      <c r="BF1595" s="102">
        <f>IF(L1595="sníž. přenesená",#REF!,0)</f>
        <v>0</v>
      </c>
      <c r="BG1595" s="102">
        <f>IF(L1595="nulová",#REF!,0)</f>
        <v>0</v>
      </c>
      <c r="BH1595" s="11" t="s">
        <v>80</v>
      </c>
      <c r="BI1595" s="102" t="e">
        <f>ROUND(#REF!*H1595,2)</f>
        <v>#REF!</v>
      </c>
      <c r="BJ1595" s="11" t="s">
        <v>106</v>
      </c>
      <c r="BK1595" s="101" t="s">
        <v>6176</v>
      </c>
    </row>
    <row r="1596" spans="2:63" s="1" customFormat="1" ht="33" customHeight="1">
      <c r="B1596" s="90"/>
      <c r="C1596" s="91" t="s">
        <v>6177</v>
      </c>
      <c r="D1596" s="91" t="s">
        <v>102</v>
      </c>
      <c r="E1596" s="92" t="s">
        <v>6178</v>
      </c>
      <c r="F1596" s="93" t="s">
        <v>6179</v>
      </c>
      <c r="G1596" s="94" t="s">
        <v>148</v>
      </c>
      <c r="H1596" s="95">
        <v>100</v>
      </c>
      <c r="I1596" s="96"/>
      <c r="J1596" s="25"/>
      <c r="K1596" s="97" t="s">
        <v>3</v>
      </c>
      <c r="L1596" s="98" t="s">
        <v>43</v>
      </c>
      <c r="N1596" s="99">
        <f>M1596*H1596</f>
        <v>0</v>
      </c>
      <c r="O1596" s="99">
        <v>0</v>
      </c>
      <c r="P1596" s="99">
        <f>O1596*H1596</f>
        <v>0</v>
      </c>
      <c r="Q1596" s="99">
        <v>0</v>
      </c>
      <c r="R1596" s="100">
        <f>Q1596*H1596</f>
        <v>0</v>
      </c>
      <c r="AP1596" s="101" t="s">
        <v>106</v>
      </c>
      <c r="AR1596" s="101" t="s">
        <v>102</v>
      </c>
      <c r="AS1596" s="101" t="s">
        <v>72</v>
      </c>
      <c r="AW1596" s="11" t="s">
        <v>107</v>
      </c>
      <c r="BC1596" s="102" t="e">
        <f>IF(L1596="základní",#REF!,0)</f>
        <v>#REF!</v>
      </c>
      <c r="BD1596" s="102">
        <f>IF(L1596="snížená",#REF!,0)</f>
        <v>0</v>
      </c>
      <c r="BE1596" s="102">
        <f>IF(L1596="zákl. přenesená",#REF!,0)</f>
        <v>0</v>
      </c>
      <c r="BF1596" s="102">
        <f>IF(L1596="sníž. přenesená",#REF!,0)</f>
        <v>0</v>
      </c>
      <c r="BG1596" s="102">
        <f>IF(L1596="nulová",#REF!,0)</f>
        <v>0</v>
      </c>
      <c r="BH1596" s="11" t="s">
        <v>80</v>
      </c>
      <c r="BI1596" s="102" t="e">
        <f>ROUND(#REF!*H1596,2)</f>
        <v>#REF!</v>
      </c>
      <c r="BJ1596" s="11" t="s">
        <v>106</v>
      </c>
      <c r="BK1596" s="101" t="s">
        <v>6180</v>
      </c>
    </row>
    <row r="1597" spans="2:63" s="1" customFormat="1" ht="33" customHeight="1">
      <c r="B1597" s="90"/>
      <c r="C1597" s="91" t="s">
        <v>6181</v>
      </c>
      <c r="D1597" s="91" t="s">
        <v>102</v>
      </c>
      <c r="E1597" s="92" t="s">
        <v>6182</v>
      </c>
      <c r="F1597" s="93" t="s">
        <v>6183</v>
      </c>
      <c r="G1597" s="94" t="s">
        <v>148</v>
      </c>
      <c r="H1597" s="95">
        <v>100</v>
      </c>
      <c r="I1597" s="96"/>
      <c r="J1597" s="25"/>
      <c r="K1597" s="97" t="s">
        <v>3</v>
      </c>
      <c r="L1597" s="98" t="s">
        <v>43</v>
      </c>
      <c r="N1597" s="99">
        <f>M1597*H1597</f>
        <v>0</v>
      </c>
      <c r="O1597" s="99">
        <v>0</v>
      </c>
      <c r="P1597" s="99">
        <f>O1597*H1597</f>
        <v>0</v>
      </c>
      <c r="Q1597" s="99">
        <v>0</v>
      </c>
      <c r="R1597" s="100">
        <f>Q1597*H1597</f>
        <v>0</v>
      </c>
      <c r="AP1597" s="101" t="s">
        <v>106</v>
      </c>
      <c r="AR1597" s="101" t="s">
        <v>102</v>
      </c>
      <c r="AS1597" s="101" t="s">
        <v>72</v>
      </c>
      <c r="AW1597" s="11" t="s">
        <v>107</v>
      </c>
      <c r="BC1597" s="102" t="e">
        <f>IF(L1597="základní",#REF!,0)</f>
        <v>#REF!</v>
      </c>
      <c r="BD1597" s="102">
        <f>IF(L1597="snížená",#REF!,0)</f>
        <v>0</v>
      </c>
      <c r="BE1597" s="102">
        <f>IF(L1597="zákl. přenesená",#REF!,0)</f>
        <v>0</v>
      </c>
      <c r="BF1597" s="102">
        <f>IF(L1597="sníž. přenesená",#REF!,0)</f>
        <v>0</v>
      </c>
      <c r="BG1597" s="102">
        <f>IF(L1597="nulová",#REF!,0)</f>
        <v>0</v>
      </c>
      <c r="BH1597" s="11" t="s">
        <v>80</v>
      </c>
      <c r="BI1597" s="102" t="e">
        <f>ROUND(#REF!*H1597,2)</f>
        <v>#REF!</v>
      </c>
      <c r="BJ1597" s="11" t="s">
        <v>106</v>
      </c>
      <c r="BK1597" s="101" t="s">
        <v>6184</v>
      </c>
    </row>
    <row r="1598" spans="2:63" s="1" customFormat="1" ht="33" customHeight="1">
      <c r="B1598" s="90"/>
      <c r="C1598" s="91" t="s">
        <v>6185</v>
      </c>
      <c r="D1598" s="91" t="s">
        <v>102</v>
      </c>
      <c r="E1598" s="92" t="s">
        <v>6186</v>
      </c>
      <c r="F1598" s="93" t="s">
        <v>6187</v>
      </c>
      <c r="G1598" s="94" t="s">
        <v>148</v>
      </c>
      <c r="H1598" s="95">
        <v>100</v>
      </c>
      <c r="I1598" s="96"/>
      <c r="J1598" s="25"/>
      <c r="K1598" s="97" t="s">
        <v>3</v>
      </c>
      <c r="L1598" s="98" t="s">
        <v>43</v>
      </c>
      <c r="N1598" s="99">
        <f>M1598*H1598</f>
        <v>0</v>
      </c>
      <c r="O1598" s="99">
        <v>0</v>
      </c>
      <c r="P1598" s="99">
        <f>O1598*H1598</f>
        <v>0</v>
      </c>
      <c r="Q1598" s="99">
        <v>0</v>
      </c>
      <c r="R1598" s="100">
        <f>Q1598*H1598</f>
        <v>0</v>
      </c>
      <c r="AP1598" s="101" t="s">
        <v>106</v>
      </c>
      <c r="AR1598" s="101" t="s">
        <v>102</v>
      </c>
      <c r="AS1598" s="101" t="s">
        <v>72</v>
      </c>
      <c r="AW1598" s="11" t="s">
        <v>107</v>
      </c>
      <c r="BC1598" s="102" t="e">
        <f>IF(L1598="základní",#REF!,0)</f>
        <v>#REF!</v>
      </c>
      <c r="BD1598" s="102">
        <f>IF(L1598="snížená",#REF!,0)</f>
        <v>0</v>
      </c>
      <c r="BE1598" s="102">
        <f>IF(L1598="zákl. přenesená",#REF!,0)</f>
        <v>0</v>
      </c>
      <c r="BF1598" s="102">
        <f>IF(L1598="sníž. přenesená",#REF!,0)</f>
        <v>0</v>
      </c>
      <c r="BG1598" s="102">
        <f>IF(L1598="nulová",#REF!,0)</f>
        <v>0</v>
      </c>
      <c r="BH1598" s="11" t="s">
        <v>80</v>
      </c>
      <c r="BI1598" s="102" t="e">
        <f>ROUND(#REF!*H1598,2)</f>
        <v>#REF!</v>
      </c>
      <c r="BJ1598" s="11" t="s">
        <v>106</v>
      </c>
      <c r="BK1598" s="101" t="s">
        <v>6188</v>
      </c>
    </row>
    <row r="1599" spans="2:63" s="1" customFormat="1" ht="33" customHeight="1">
      <c r="B1599" s="90"/>
      <c r="C1599" s="91" t="s">
        <v>6189</v>
      </c>
      <c r="D1599" s="91" t="s">
        <v>102</v>
      </c>
      <c r="E1599" s="92" t="s">
        <v>6190</v>
      </c>
      <c r="F1599" s="93" t="s">
        <v>6191</v>
      </c>
      <c r="G1599" s="94" t="s">
        <v>148</v>
      </c>
      <c r="H1599" s="95">
        <v>500</v>
      </c>
      <c r="I1599" s="96"/>
      <c r="J1599" s="25"/>
      <c r="K1599" s="97" t="s">
        <v>3</v>
      </c>
      <c r="L1599" s="98" t="s">
        <v>43</v>
      </c>
      <c r="N1599" s="99">
        <f>M1599*H1599</f>
        <v>0</v>
      </c>
      <c r="O1599" s="99">
        <v>0</v>
      </c>
      <c r="P1599" s="99">
        <f>O1599*H1599</f>
        <v>0</v>
      </c>
      <c r="Q1599" s="99">
        <v>0</v>
      </c>
      <c r="R1599" s="100">
        <f>Q1599*H1599</f>
        <v>0</v>
      </c>
      <c r="AP1599" s="101" t="s">
        <v>106</v>
      </c>
      <c r="AR1599" s="101" t="s">
        <v>102</v>
      </c>
      <c r="AS1599" s="101" t="s">
        <v>72</v>
      </c>
      <c r="AW1599" s="11" t="s">
        <v>107</v>
      </c>
      <c r="BC1599" s="102" t="e">
        <f>IF(L1599="základní",#REF!,0)</f>
        <v>#REF!</v>
      </c>
      <c r="BD1599" s="102">
        <f>IF(L1599="snížená",#REF!,0)</f>
        <v>0</v>
      </c>
      <c r="BE1599" s="102">
        <f>IF(L1599="zákl. přenesená",#REF!,0)</f>
        <v>0</v>
      </c>
      <c r="BF1599" s="102">
        <f>IF(L1599="sníž. přenesená",#REF!,0)</f>
        <v>0</v>
      </c>
      <c r="BG1599" s="102">
        <f>IF(L1599="nulová",#REF!,0)</f>
        <v>0</v>
      </c>
      <c r="BH1599" s="11" t="s">
        <v>80</v>
      </c>
      <c r="BI1599" s="102" t="e">
        <f>ROUND(#REF!*H1599,2)</f>
        <v>#REF!</v>
      </c>
      <c r="BJ1599" s="11" t="s">
        <v>106</v>
      </c>
      <c r="BK1599" s="101" t="s">
        <v>6192</v>
      </c>
    </row>
    <row r="1600" spans="2:63" s="1" customFormat="1" ht="33" customHeight="1">
      <c r="B1600" s="90"/>
      <c r="C1600" s="91" t="s">
        <v>6193</v>
      </c>
      <c r="D1600" s="91" t="s">
        <v>102</v>
      </c>
      <c r="E1600" s="92" t="s">
        <v>6194</v>
      </c>
      <c r="F1600" s="93" t="s">
        <v>6195</v>
      </c>
      <c r="G1600" s="94" t="s">
        <v>148</v>
      </c>
      <c r="H1600" s="95">
        <v>200</v>
      </c>
      <c r="I1600" s="96"/>
      <c r="J1600" s="25"/>
      <c r="K1600" s="97" t="s">
        <v>3</v>
      </c>
      <c r="L1600" s="98" t="s">
        <v>43</v>
      </c>
      <c r="N1600" s="99">
        <f>M1600*H1600</f>
        <v>0</v>
      </c>
      <c r="O1600" s="99">
        <v>0</v>
      </c>
      <c r="P1600" s="99">
        <f>O1600*H1600</f>
        <v>0</v>
      </c>
      <c r="Q1600" s="99">
        <v>0</v>
      </c>
      <c r="R1600" s="100">
        <f>Q1600*H1600</f>
        <v>0</v>
      </c>
      <c r="AP1600" s="101" t="s">
        <v>106</v>
      </c>
      <c r="AR1600" s="101" t="s">
        <v>102</v>
      </c>
      <c r="AS1600" s="101" t="s">
        <v>72</v>
      </c>
      <c r="AW1600" s="11" t="s">
        <v>107</v>
      </c>
      <c r="BC1600" s="102" t="e">
        <f>IF(L1600="základní",#REF!,0)</f>
        <v>#REF!</v>
      </c>
      <c r="BD1600" s="102">
        <f>IF(L1600="snížená",#REF!,0)</f>
        <v>0</v>
      </c>
      <c r="BE1600" s="102">
        <f>IF(L1600="zákl. přenesená",#REF!,0)</f>
        <v>0</v>
      </c>
      <c r="BF1600" s="102">
        <f>IF(L1600="sníž. přenesená",#REF!,0)</f>
        <v>0</v>
      </c>
      <c r="BG1600" s="102">
        <f>IF(L1600="nulová",#REF!,0)</f>
        <v>0</v>
      </c>
      <c r="BH1600" s="11" t="s">
        <v>80</v>
      </c>
      <c r="BI1600" s="102" t="e">
        <f>ROUND(#REF!*H1600,2)</f>
        <v>#REF!</v>
      </c>
      <c r="BJ1600" s="11" t="s">
        <v>106</v>
      </c>
      <c r="BK1600" s="101" t="s">
        <v>6196</v>
      </c>
    </row>
    <row r="1601" spans="2:63" s="1" customFormat="1" ht="33" customHeight="1">
      <c r="B1601" s="90"/>
      <c r="C1601" s="91" t="s">
        <v>6197</v>
      </c>
      <c r="D1601" s="91" t="s">
        <v>102</v>
      </c>
      <c r="E1601" s="92" t="s">
        <v>6198</v>
      </c>
      <c r="F1601" s="93" t="s">
        <v>6199</v>
      </c>
      <c r="G1601" s="94" t="s">
        <v>148</v>
      </c>
      <c r="H1601" s="95">
        <v>300</v>
      </c>
      <c r="I1601" s="96"/>
      <c r="J1601" s="25"/>
      <c r="K1601" s="97" t="s">
        <v>3</v>
      </c>
      <c r="L1601" s="98" t="s">
        <v>43</v>
      </c>
      <c r="N1601" s="99">
        <f>M1601*H1601</f>
        <v>0</v>
      </c>
      <c r="O1601" s="99">
        <v>0</v>
      </c>
      <c r="P1601" s="99">
        <f>O1601*H1601</f>
        <v>0</v>
      </c>
      <c r="Q1601" s="99">
        <v>0</v>
      </c>
      <c r="R1601" s="100">
        <f>Q1601*H1601</f>
        <v>0</v>
      </c>
      <c r="AP1601" s="101" t="s">
        <v>106</v>
      </c>
      <c r="AR1601" s="101" t="s">
        <v>102</v>
      </c>
      <c r="AS1601" s="101" t="s">
        <v>72</v>
      </c>
      <c r="AW1601" s="11" t="s">
        <v>107</v>
      </c>
      <c r="BC1601" s="102" t="e">
        <f>IF(L1601="základní",#REF!,0)</f>
        <v>#REF!</v>
      </c>
      <c r="BD1601" s="102">
        <f>IF(L1601="snížená",#REF!,0)</f>
        <v>0</v>
      </c>
      <c r="BE1601" s="102">
        <f>IF(L1601="zákl. přenesená",#REF!,0)</f>
        <v>0</v>
      </c>
      <c r="BF1601" s="102">
        <f>IF(L1601="sníž. přenesená",#REF!,0)</f>
        <v>0</v>
      </c>
      <c r="BG1601" s="102">
        <f>IF(L1601="nulová",#REF!,0)</f>
        <v>0</v>
      </c>
      <c r="BH1601" s="11" t="s">
        <v>80</v>
      </c>
      <c r="BI1601" s="102" t="e">
        <f>ROUND(#REF!*H1601,2)</f>
        <v>#REF!</v>
      </c>
      <c r="BJ1601" s="11" t="s">
        <v>106</v>
      </c>
      <c r="BK1601" s="101" t="s">
        <v>6200</v>
      </c>
    </row>
    <row r="1602" spans="2:63" s="1" customFormat="1" ht="33" customHeight="1">
      <c r="B1602" s="90"/>
      <c r="C1602" s="91" t="s">
        <v>6201</v>
      </c>
      <c r="D1602" s="91" t="s">
        <v>102</v>
      </c>
      <c r="E1602" s="92" t="s">
        <v>6202</v>
      </c>
      <c r="F1602" s="93" t="s">
        <v>6203</v>
      </c>
      <c r="G1602" s="94" t="s">
        <v>148</v>
      </c>
      <c r="H1602" s="95">
        <v>150</v>
      </c>
      <c r="I1602" s="96"/>
      <c r="J1602" s="25"/>
      <c r="K1602" s="97" t="s">
        <v>3</v>
      </c>
      <c r="L1602" s="98" t="s">
        <v>43</v>
      </c>
      <c r="N1602" s="99">
        <f>M1602*H1602</f>
        <v>0</v>
      </c>
      <c r="O1602" s="99">
        <v>0</v>
      </c>
      <c r="P1602" s="99">
        <f>O1602*H1602</f>
        <v>0</v>
      </c>
      <c r="Q1602" s="99">
        <v>0</v>
      </c>
      <c r="R1602" s="100">
        <f>Q1602*H1602</f>
        <v>0</v>
      </c>
      <c r="AP1602" s="101" t="s">
        <v>106</v>
      </c>
      <c r="AR1602" s="101" t="s">
        <v>102</v>
      </c>
      <c r="AS1602" s="101" t="s">
        <v>72</v>
      </c>
      <c r="AW1602" s="11" t="s">
        <v>107</v>
      </c>
      <c r="BC1602" s="102" t="e">
        <f>IF(L1602="základní",#REF!,0)</f>
        <v>#REF!</v>
      </c>
      <c r="BD1602" s="102">
        <f>IF(L1602="snížená",#REF!,0)</f>
        <v>0</v>
      </c>
      <c r="BE1602" s="102">
        <f>IF(L1602="zákl. přenesená",#REF!,0)</f>
        <v>0</v>
      </c>
      <c r="BF1602" s="102">
        <f>IF(L1602="sníž. přenesená",#REF!,0)</f>
        <v>0</v>
      </c>
      <c r="BG1602" s="102">
        <f>IF(L1602="nulová",#REF!,0)</f>
        <v>0</v>
      </c>
      <c r="BH1602" s="11" t="s">
        <v>80</v>
      </c>
      <c r="BI1602" s="102" t="e">
        <f>ROUND(#REF!*H1602,2)</f>
        <v>#REF!</v>
      </c>
      <c r="BJ1602" s="11" t="s">
        <v>106</v>
      </c>
      <c r="BK1602" s="101" t="s">
        <v>6204</v>
      </c>
    </row>
    <row r="1603" spans="2:63" s="1" customFormat="1" ht="44.25" customHeight="1">
      <c r="B1603" s="90"/>
      <c r="C1603" s="91" t="s">
        <v>6205</v>
      </c>
      <c r="D1603" s="91" t="s">
        <v>102</v>
      </c>
      <c r="E1603" s="92" t="s">
        <v>6206</v>
      </c>
      <c r="F1603" s="93" t="s">
        <v>6207</v>
      </c>
      <c r="G1603" s="94" t="s">
        <v>148</v>
      </c>
      <c r="H1603" s="95">
        <v>20</v>
      </c>
      <c r="I1603" s="96"/>
      <c r="J1603" s="25"/>
      <c r="K1603" s="97" t="s">
        <v>3</v>
      </c>
      <c r="L1603" s="98" t="s">
        <v>43</v>
      </c>
      <c r="N1603" s="99">
        <f>M1603*H1603</f>
        <v>0</v>
      </c>
      <c r="O1603" s="99">
        <v>0</v>
      </c>
      <c r="P1603" s="99">
        <f>O1603*H1603</f>
        <v>0</v>
      </c>
      <c r="Q1603" s="99">
        <v>0</v>
      </c>
      <c r="R1603" s="100">
        <f>Q1603*H1603</f>
        <v>0</v>
      </c>
      <c r="AP1603" s="101" t="s">
        <v>106</v>
      </c>
      <c r="AR1603" s="101" t="s">
        <v>102</v>
      </c>
      <c r="AS1603" s="101" t="s">
        <v>72</v>
      </c>
      <c r="AW1603" s="11" t="s">
        <v>107</v>
      </c>
      <c r="BC1603" s="102" t="e">
        <f>IF(L1603="základní",#REF!,0)</f>
        <v>#REF!</v>
      </c>
      <c r="BD1603" s="102">
        <f>IF(L1603="snížená",#REF!,0)</f>
        <v>0</v>
      </c>
      <c r="BE1603" s="102">
        <f>IF(L1603="zákl. přenesená",#REF!,0)</f>
        <v>0</v>
      </c>
      <c r="BF1603" s="102">
        <f>IF(L1603="sníž. přenesená",#REF!,0)</f>
        <v>0</v>
      </c>
      <c r="BG1603" s="102">
        <f>IF(L1603="nulová",#REF!,0)</f>
        <v>0</v>
      </c>
      <c r="BH1603" s="11" t="s">
        <v>80</v>
      </c>
      <c r="BI1603" s="102" t="e">
        <f>ROUND(#REF!*H1603,2)</f>
        <v>#REF!</v>
      </c>
      <c r="BJ1603" s="11" t="s">
        <v>106</v>
      </c>
      <c r="BK1603" s="101" t="s">
        <v>6208</v>
      </c>
    </row>
    <row r="1604" spans="2:63" s="1" customFormat="1" ht="44.25" customHeight="1">
      <c r="B1604" s="90"/>
      <c r="C1604" s="91" t="s">
        <v>6209</v>
      </c>
      <c r="D1604" s="91" t="s">
        <v>102</v>
      </c>
      <c r="E1604" s="92" t="s">
        <v>6210</v>
      </c>
      <c r="F1604" s="93" t="s">
        <v>6211</v>
      </c>
      <c r="G1604" s="94" t="s">
        <v>148</v>
      </c>
      <c r="H1604" s="95">
        <v>20</v>
      </c>
      <c r="I1604" s="96"/>
      <c r="J1604" s="25"/>
      <c r="K1604" s="97" t="s">
        <v>3</v>
      </c>
      <c r="L1604" s="98" t="s">
        <v>43</v>
      </c>
      <c r="N1604" s="99">
        <f>M1604*H1604</f>
        <v>0</v>
      </c>
      <c r="O1604" s="99">
        <v>0</v>
      </c>
      <c r="P1604" s="99">
        <f>O1604*H1604</f>
        <v>0</v>
      </c>
      <c r="Q1604" s="99">
        <v>0</v>
      </c>
      <c r="R1604" s="100">
        <f>Q1604*H1604</f>
        <v>0</v>
      </c>
      <c r="AP1604" s="101" t="s">
        <v>106</v>
      </c>
      <c r="AR1604" s="101" t="s">
        <v>102</v>
      </c>
      <c r="AS1604" s="101" t="s">
        <v>72</v>
      </c>
      <c r="AW1604" s="11" t="s">
        <v>107</v>
      </c>
      <c r="BC1604" s="102" t="e">
        <f>IF(L1604="základní",#REF!,0)</f>
        <v>#REF!</v>
      </c>
      <c r="BD1604" s="102">
        <f>IF(L1604="snížená",#REF!,0)</f>
        <v>0</v>
      </c>
      <c r="BE1604" s="102">
        <f>IF(L1604="zákl. přenesená",#REF!,0)</f>
        <v>0</v>
      </c>
      <c r="BF1604" s="102">
        <f>IF(L1604="sníž. přenesená",#REF!,0)</f>
        <v>0</v>
      </c>
      <c r="BG1604" s="102">
        <f>IF(L1604="nulová",#REF!,0)</f>
        <v>0</v>
      </c>
      <c r="BH1604" s="11" t="s">
        <v>80</v>
      </c>
      <c r="BI1604" s="102" t="e">
        <f>ROUND(#REF!*H1604,2)</f>
        <v>#REF!</v>
      </c>
      <c r="BJ1604" s="11" t="s">
        <v>106</v>
      </c>
      <c r="BK1604" s="101" t="s">
        <v>6212</v>
      </c>
    </row>
    <row r="1605" spans="2:63" s="1" customFormat="1" ht="44.25" customHeight="1">
      <c r="B1605" s="90"/>
      <c r="C1605" s="91" t="s">
        <v>6213</v>
      </c>
      <c r="D1605" s="91" t="s">
        <v>102</v>
      </c>
      <c r="E1605" s="92" t="s">
        <v>6214</v>
      </c>
      <c r="F1605" s="93" t="s">
        <v>6215</v>
      </c>
      <c r="G1605" s="94" t="s">
        <v>111</v>
      </c>
      <c r="H1605" s="95">
        <v>5</v>
      </c>
      <c r="I1605" s="96"/>
      <c r="J1605" s="25"/>
      <c r="K1605" s="97" t="s">
        <v>3</v>
      </c>
      <c r="L1605" s="98" t="s">
        <v>43</v>
      </c>
      <c r="N1605" s="99">
        <f>M1605*H1605</f>
        <v>0</v>
      </c>
      <c r="O1605" s="99">
        <v>0</v>
      </c>
      <c r="P1605" s="99">
        <f>O1605*H1605</f>
        <v>0</v>
      </c>
      <c r="Q1605" s="99">
        <v>0</v>
      </c>
      <c r="R1605" s="100">
        <f>Q1605*H1605</f>
        <v>0</v>
      </c>
      <c r="AP1605" s="101" t="s">
        <v>106</v>
      </c>
      <c r="AR1605" s="101" t="s">
        <v>102</v>
      </c>
      <c r="AS1605" s="101" t="s">
        <v>72</v>
      </c>
      <c r="AW1605" s="11" t="s">
        <v>107</v>
      </c>
      <c r="BC1605" s="102" t="e">
        <f>IF(L1605="základní",#REF!,0)</f>
        <v>#REF!</v>
      </c>
      <c r="BD1605" s="102">
        <f>IF(L1605="snížená",#REF!,0)</f>
        <v>0</v>
      </c>
      <c r="BE1605" s="102">
        <f>IF(L1605="zákl. přenesená",#REF!,0)</f>
        <v>0</v>
      </c>
      <c r="BF1605" s="102">
        <f>IF(L1605="sníž. přenesená",#REF!,0)</f>
        <v>0</v>
      </c>
      <c r="BG1605" s="102">
        <f>IF(L1605="nulová",#REF!,0)</f>
        <v>0</v>
      </c>
      <c r="BH1605" s="11" t="s">
        <v>80</v>
      </c>
      <c r="BI1605" s="102" t="e">
        <f>ROUND(#REF!*H1605,2)</f>
        <v>#REF!</v>
      </c>
      <c r="BJ1605" s="11" t="s">
        <v>106</v>
      </c>
      <c r="BK1605" s="101" t="s">
        <v>6216</v>
      </c>
    </row>
    <row r="1606" spans="2:63" s="1" customFormat="1" ht="44.25" customHeight="1">
      <c r="B1606" s="90"/>
      <c r="C1606" s="91" t="s">
        <v>6217</v>
      </c>
      <c r="D1606" s="91" t="s">
        <v>102</v>
      </c>
      <c r="E1606" s="92" t="s">
        <v>6218</v>
      </c>
      <c r="F1606" s="93" t="s">
        <v>6219</v>
      </c>
      <c r="G1606" s="94" t="s">
        <v>111</v>
      </c>
      <c r="H1606" s="95">
        <v>5</v>
      </c>
      <c r="I1606" s="96"/>
      <c r="J1606" s="25"/>
      <c r="K1606" s="97" t="s">
        <v>3</v>
      </c>
      <c r="L1606" s="98" t="s">
        <v>43</v>
      </c>
      <c r="N1606" s="99">
        <f>M1606*H1606</f>
        <v>0</v>
      </c>
      <c r="O1606" s="99">
        <v>0</v>
      </c>
      <c r="P1606" s="99">
        <f>O1606*H1606</f>
        <v>0</v>
      </c>
      <c r="Q1606" s="99">
        <v>0</v>
      </c>
      <c r="R1606" s="100">
        <f>Q1606*H1606</f>
        <v>0</v>
      </c>
      <c r="AP1606" s="101" t="s">
        <v>106</v>
      </c>
      <c r="AR1606" s="101" t="s">
        <v>102</v>
      </c>
      <c r="AS1606" s="101" t="s">
        <v>72</v>
      </c>
      <c r="AW1606" s="11" t="s">
        <v>107</v>
      </c>
      <c r="BC1606" s="102" t="e">
        <f>IF(L1606="základní",#REF!,0)</f>
        <v>#REF!</v>
      </c>
      <c r="BD1606" s="102">
        <f>IF(L1606="snížená",#REF!,0)</f>
        <v>0</v>
      </c>
      <c r="BE1606" s="102">
        <f>IF(L1606="zákl. přenesená",#REF!,0)</f>
        <v>0</v>
      </c>
      <c r="BF1606" s="102">
        <f>IF(L1606="sníž. přenesená",#REF!,0)</f>
        <v>0</v>
      </c>
      <c r="BG1606" s="102">
        <f>IF(L1606="nulová",#REF!,0)</f>
        <v>0</v>
      </c>
      <c r="BH1606" s="11" t="s">
        <v>80</v>
      </c>
      <c r="BI1606" s="102" t="e">
        <f>ROUND(#REF!*H1606,2)</f>
        <v>#REF!</v>
      </c>
      <c r="BJ1606" s="11" t="s">
        <v>106</v>
      </c>
      <c r="BK1606" s="101" t="s">
        <v>6220</v>
      </c>
    </row>
    <row r="1607" spans="2:63" s="1" customFormat="1" ht="44.25" customHeight="1">
      <c r="B1607" s="90"/>
      <c r="C1607" s="91" t="s">
        <v>6221</v>
      </c>
      <c r="D1607" s="91" t="s">
        <v>102</v>
      </c>
      <c r="E1607" s="92" t="s">
        <v>6222</v>
      </c>
      <c r="F1607" s="93" t="s">
        <v>6223</v>
      </c>
      <c r="G1607" s="94" t="s">
        <v>111</v>
      </c>
      <c r="H1607" s="95">
        <v>5</v>
      </c>
      <c r="I1607" s="96"/>
      <c r="J1607" s="25"/>
      <c r="K1607" s="97" t="s">
        <v>3</v>
      </c>
      <c r="L1607" s="98" t="s">
        <v>43</v>
      </c>
      <c r="N1607" s="99">
        <f>M1607*H1607</f>
        <v>0</v>
      </c>
      <c r="O1607" s="99">
        <v>0</v>
      </c>
      <c r="P1607" s="99">
        <f>O1607*H1607</f>
        <v>0</v>
      </c>
      <c r="Q1607" s="99">
        <v>0</v>
      </c>
      <c r="R1607" s="100">
        <f>Q1607*H1607</f>
        <v>0</v>
      </c>
      <c r="AP1607" s="101" t="s">
        <v>106</v>
      </c>
      <c r="AR1607" s="101" t="s">
        <v>102</v>
      </c>
      <c r="AS1607" s="101" t="s">
        <v>72</v>
      </c>
      <c r="AW1607" s="11" t="s">
        <v>107</v>
      </c>
      <c r="BC1607" s="102" t="e">
        <f>IF(L1607="základní",#REF!,0)</f>
        <v>#REF!</v>
      </c>
      <c r="BD1607" s="102">
        <f>IF(L1607="snížená",#REF!,0)</f>
        <v>0</v>
      </c>
      <c r="BE1607" s="102">
        <f>IF(L1607="zákl. přenesená",#REF!,0)</f>
        <v>0</v>
      </c>
      <c r="BF1607" s="102">
        <f>IF(L1607="sníž. přenesená",#REF!,0)</f>
        <v>0</v>
      </c>
      <c r="BG1607" s="102">
        <f>IF(L1607="nulová",#REF!,0)</f>
        <v>0</v>
      </c>
      <c r="BH1607" s="11" t="s">
        <v>80</v>
      </c>
      <c r="BI1607" s="102" t="e">
        <f>ROUND(#REF!*H1607,2)</f>
        <v>#REF!</v>
      </c>
      <c r="BJ1607" s="11" t="s">
        <v>106</v>
      </c>
      <c r="BK1607" s="101" t="s">
        <v>6224</v>
      </c>
    </row>
    <row r="1608" spans="2:63" s="1" customFormat="1" ht="24.2" customHeight="1">
      <c r="B1608" s="90"/>
      <c r="C1608" s="91" t="s">
        <v>6225</v>
      </c>
      <c r="D1608" s="91" t="s">
        <v>102</v>
      </c>
      <c r="E1608" s="92" t="s">
        <v>6226</v>
      </c>
      <c r="F1608" s="93" t="s">
        <v>6227</v>
      </c>
      <c r="G1608" s="94" t="s">
        <v>111</v>
      </c>
      <c r="H1608" s="95">
        <v>5</v>
      </c>
      <c r="I1608" s="96"/>
      <c r="J1608" s="25"/>
      <c r="K1608" s="97" t="s">
        <v>3</v>
      </c>
      <c r="L1608" s="98" t="s">
        <v>43</v>
      </c>
      <c r="N1608" s="99">
        <f>M1608*H1608</f>
        <v>0</v>
      </c>
      <c r="O1608" s="99">
        <v>0</v>
      </c>
      <c r="P1608" s="99">
        <f>O1608*H1608</f>
        <v>0</v>
      </c>
      <c r="Q1608" s="99">
        <v>0</v>
      </c>
      <c r="R1608" s="100">
        <f>Q1608*H1608</f>
        <v>0</v>
      </c>
      <c r="AP1608" s="101" t="s">
        <v>106</v>
      </c>
      <c r="AR1608" s="101" t="s">
        <v>102</v>
      </c>
      <c r="AS1608" s="101" t="s">
        <v>72</v>
      </c>
      <c r="AW1608" s="11" t="s">
        <v>107</v>
      </c>
      <c r="BC1608" s="102" t="e">
        <f>IF(L1608="základní",#REF!,0)</f>
        <v>#REF!</v>
      </c>
      <c r="BD1608" s="102">
        <f>IF(L1608="snížená",#REF!,0)</f>
        <v>0</v>
      </c>
      <c r="BE1608" s="102">
        <f>IF(L1608="zákl. přenesená",#REF!,0)</f>
        <v>0</v>
      </c>
      <c r="BF1608" s="102">
        <f>IF(L1608="sníž. přenesená",#REF!,0)</f>
        <v>0</v>
      </c>
      <c r="BG1608" s="102">
        <f>IF(L1608="nulová",#REF!,0)</f>
        <v>0</v>
      </c>
      <c r="BH1608" s="11" t="s">
        <v>80</v>
      </c>
      <c r="BI1608" s="102" t="e">
        <f>ROUND(#REF!*H1608,2)</f>
        <v>#REF!</v>
      </c>
      <c r="BJ1608" s="11" t="s">
        <v>106</v>
      </c>
      <c r="BK1608" s="101" t="s">
        <v>6228</v>
      </c>
    </row>
    <row r="1609" spans="2:63" s="1" customFormat="1" ht="24.2" customHeight="1">
      <c r="B1609" s="90"/>
      <c r="C1609" s="91" t="s">
        <v>6229</v>
      </c>
      <c r="D1609" s="91" t="s">
        <v>102</v>
      </c>
      <c r="E1609" s="92" t="s">
        <v>6230</v>
      </c>
      <c r="F1609" s="93" t="s">
        <v>6231</v>
      </c>
      <c r="G1609" s="94" t="s">
        <v>111</v>
      </c>
      <c r="H1609" s="95">
        <v>5</v>
      </c>
      <c r="I1609" s="96"/>
      <c r="J1609" s="25"/>
      <c r="K1609" s="97" t="s">
        <v>3</v>
      </c>
      <c r="L1609" s="98" t="s">
        <v>43</v>
      </c>
      <c r="N1609" s="99">
        <f>M1609*H1609</f>
        <v>0</v>
      </c>
      <c r="O1609" s="99">
        <v>0</v>
      </c>
      <c r="P1609" s="99">
        <f>O1609*H1609</f>
        <v>0</v>
      </c>
      <c r="Q1609" s="99">
        <v>0</v>
      </c>
      <c r="R1609" s="100">
        <f>Q1609*H1609</f>
        <v>0</v>
      </c>
      <c r="AP1609" s="101" t="s">
        <v>106</v>
      </c>
      <c r="AR1609" s="101" t="s">
        <v>102</v>
      </c>
      <c r="AS1609" s="101" t="s">
        <v>72</v>
      </c>
      <c r="AW1609" s="11" t="s">
        <v>107</v>
      </c>
      <c r="BC1609" s="102" t="e">
        <f>IF(L1609="základní",#REF!,0)</f>
        <v>#REF!</v>
      </c>
      <c r="BD1609" s="102">
        <f>IF(L1609="snížená",#REF!,0)</f>
        <v>0</v>
      </c>
      <c r="BE1609" s="102">
        <f>IF(L1609="zákl. přenesená",#REF!,0)</f>
        <v>0</v>
      </c>
      <c r="BF1609" s="102">
        <f>IF(L1609="sníž. přenesená",#REF!,0)</f>
        <v>0</v>
      </c>
      <c r="BG1609" s="102">
        <f>IF(L1609="nulová",#REF!,0)</f>
        <v>0</v>
      </c>
      <c r="BH1609" s="11" t="s">
        <v>80</v>
      </c>
      <c r="BI1609" s="102" t="e">
        <f>ROUND(#REF!*H1609,2)</f>
        <v>#REF!</v>
      </c>
      <c r="BJ1609" s="11" t="s">
        <v>106</v>
      </c>
      <c r="BK1609" s="101" t="s">
        <v>6232</v>
      </c>
    </row>
    <row r="1610" spans="2:63" s="1" customFormat="1" ht="24.2" customHeight="1">
      <c r="B1610" s="90"/>
      <c r="C1610" s="91" t="s">
        <v>6233</v>
      </c>
      <c r="D1610" s="91" t="s">
        <v>102</v>
      </c>
      <c r="E1610" s="92" t="s">
        <v>6234</v>
      </c>
      <c r="F1610" s="93" t="s">
        <v>6235</v>
      </c>
      <c r="G1610" s="94" t="s">
        <v>111</v>
      </c>
      <c r="H1610" s="95">
        <v>2</v>
      </c>
      <c r="I1610" s="96"/>
      <c r="J1610" s="25"/>
      <c r="K1610" s="97" t="s">
        <v>3</v>
      </c>
      <c r="L1610" s="98" t="s">
        <v>43</v>
      </c>
      <c r="N1610" s="99">
        <f>M1610*H1610</f>
        <v>0</v>
      </c>
      <c r="O1610" s="99">
        <v>0</v>
      </c>
      <c r="P1610" s="99">
        <f>O1610*H1610</f>
        <v>0</v>
      </c>
      <c r="Q1610" s="99">
        <v>0</v>
      </c>
      <c r="R1610" s="100">
        <f>Q1610*H1610</f>
        <v>0</v>
      </c>
      <c r="AP1610" s="101" t="s">
        <v>106</v>
      </c>
      <c r="AR1610" s="101" t="s">
        <v>102</v>
      </c>
      <c r="AS1610" s="101" t="s">
        <v>72</v>
      </c>
      <c r="AW1610" s="11" t="s">
        <v>107</v>
      </c>
      <c r="BC1610" s="102" t="e">
        <f>IF(L1610="základní",#REF!,0)</f>
        <v>#REF!</v>
      </c>
      <c r="BD1610" s="102">
        <f>IF(L1610="snížená",#REF!,0)</f>
        <v>0</v>
      </c>
      <c r="BE1610" s="102">
        <f>IF(L1610="zákl. přenesená",#REF!,0)</f>
        <v>0</v>
      </c>
      <c r="BF1610" s="102">
        <f>IF(L1610="sníž. přenesená",#REF!,0)</f>
        <v>0</v>
      </c>
      <c r="BG1610" s="102">
        <f>IF(L1610="nulová",#REF!,0)</f>
        <v>0</v>
      </c>
      <c r="BH1610" s="11" t="s">
        <v>80</v>
      </c>
      <c r="BI1610" s="102" t="e">
        <f>ROUND(#REF!*H1610,2)</f>
        <v>#REF!</v>
      </c>
      <c r="BJ1610" s="11" t="s">
        <v>106</v>
      </c>
      <c r="BK1610" s="101" t="s">
        <v>6236</v>
      </c>
    </row>
    <row r="1611" spans="2:63" s="1" customFormat="1" ht="24.2" customHeight="1">
      <c r="B1611" s="90"/>
      <c r="C1611" s="91" t="s">
        <v>6237</v>
      </c>
      <c r="D1611" s="91" t="s">
        <v>102</v>
      </c>
      <c r="E1611" s="92" t="s">
        <v>6238</v>
      </c>
      <c r="F1611" s="93" t="s">
        <v>6239</v>
      </c>
      <c r="G1611" s="94" t="s">
        <v>111</v>
      </c>
      <c r="H1611" s="95">
        <v>5</v>
      </c>
      <c r="I1611" s="96"/>
      <c r="J1611" s="25"/>
      <c r="K1611" s="97" t="s">
        <v>3</v>
      </c>
      <c r="L1611" s="98" t="s">
        <v>43</v>
      </c>
      <c r="N1611" s="99">
        <f>M1611*H1611</f>
        <v>0</v>
      </c>
      <c r="O1611" s="99">
        <v>0</v>
      </c>
      <c r="P1611" s="99">
        <f>O1611*H1611</f>
        <v>0</v>
      </c>
      <c r="Q1611" s="99">
        <v>0</v>
      </c>
      <c r="R1611" s="100">
        <f>Q1611*H1611</f>
        <v>0</v>
      </c>
      <c r="AP1611" s="101" t="s">
        <v>106</v>
      </c>
      <c r="AR1611" s="101" t="s">
        <v>102</v>
      </c>
      <c r="AS1611" s="101" t="s">
        <v>72</v>
      </c>
      <c r="AW1611" s="11" t="s">
        <v>107</v>
      </c>
      <c r="BC1611" s="102" t="e">
        <f>IF(L1611="základní",#REF!,0)</f>
        <v>#REF!</v>
      </c>
      <c r="BD1611" s="102">
        <f>IF(L1611="snížená",#REF!,0)</f>
        <v>0</v>
      </c>
      <c r="BE1611" s="102">
        <f>IF(L1611="zákl. přenesená",#REF!,0)</f>
        <v>0</v>
      </c>
      <c r="BF1611" s="102">
        <f>IF(L1611="sníž. přenesená",#REF!,0)</f>
        <v>0</v>
      </c>
      <c r="BG1611" s="102">
        <f>IF(L1611="nulová",#REF!,0)</f>
        <v>0</v>
      </c>
      <c r="BH1611" s="11" t="s">
        <v>80</v>
      </c>
      <c r="BI1611" s="102" t="e">
        <f>ROUND(#REF!*H1611,2)</f>
        <v>#REF!</v>
      </c>
      <c r="BJ1611" s="11" t="s">
        <v>106</v>
      </c>
      <c r="BK1611" s="101" t="s">
        <v>6240</v>
      </c>
    </row>
    <row r="1612" spans="2:63" s="1" customFormat="1" ht="24.2" customHeight="1">
      <c r="B1612" s="90"/>
      <c r="C1612" s="91" t="s">
        <v>6241</v>
      </c>
      <c r="D1612" s="91" t="s">
        <v>102</v>
      </c>
      <c r="E1612" s="92" t="s">
        <v>6242</v>
      </c>
      <c r="F1612" s="93" t="s">
        <v>6243</v>
      </c>
      <c r="G1612" s="94" t="s">
        <v>111</v>
      </c>
      <c r="H1612" s="95">
        <v>5</v>
      </c>
      <c r="I1612" s="96"/>
      <c r="J1612" s="25"/>
      <c r="K1612" s="97" t="s">
        <v>3</v>
      </c>
      <c r="L1612" s="98" t="s">
        <v>43</v>
      </c>
      <c r="N1612" s="99">
        <f>M1612*H1612</f>
        <v>0</v>
      </c>
      <c r="O1612" s="99">
        <v>0</v>
      </c>
      <c r="P1612" s="99">
        <f>O1612*H1612</f>
        <v>0</v>
      </c>
      <c r="Q1612" s="99">
        <v>0</v>
      </c>
      <c r="R1612" s="100">
        <f>Q1612*H1612</f>
        <v>0</v>
      </c>
      <c r="AP1612" s="101" t="s">
        <v>106</v>
      </c>
      <c r="AR1612" s="101" t="s">
        <v>102</v>
      </c>
      <c r="AS1612" s="101" t="s">
        <v>72</v>
      </c>
      <c r="AW1612" s="11" t="s">
        <v>107</v>
      </c>
      <c r="BC1612" s="102" t="e">
        <f>IF(L1612="základní",#REF!,0)</f>
        <v>#REF!</v>
      </c>
      <c r="BD1612" s="102">
        <f>IF(L1612="snížená",#REF!,0)</f>
        <v>0</v>
      </c>
      <c r="BE1612" s="102">
        <f>IF(L1612="zákl. přenesená",#REF!,0)</f>
        <v>0</v>
      </c>
      <c r="BF1612" s="102">
        <f>IF(L1612="sníž. přenesená",#REF!,0)</f>
        <v>0</v>
      </c>
      <c r="BG1612" s="102">
        <f>IF(L1612="nulová",#REF!,0)</f>
        <v>0</v>
      </c>
      <c r="BH1612" s="11" t="s">
        <v>80</v>
      </c>
      <c r="BI1612" s="102" t="e">
        <f>ROUND(#REF!*H1612,2)</f>
        <v>#REF!</v>
      </c>
      <c r="BJ1612" s="11" t="s">
        <v>106</v>
      </c>
      <c r="BK1612" s="101" t="s">
        <v>6244</v>
      </c>
    </row>
    <row r="1613" spans="2:63" s="1" customFormat="1" ht="24.2" customHeight="1">
      <c r="B1613" s="90"/>
      <c r="C1613" s="91" t="s">
        <v>6245</v>
      </c>
      <c r="D1613" s="91" t="s">
        <v>102</v>
      </c>
      <c r="E1613" s="92" t="s">
        <v>6246</v>
      </c>
      <c r="F1613" s="93" t="s">
        <v>6247</v>
      </c>
      <c r="G1613" s="94" t="s">
        <v>111</v>
      </c>
      <c r="H1613" s="95">
        <v>5</v>
      </c>
      <c r="I1613" s="96"/>
      <c r="J1613" s="25"/>
      <c r="K1613" s="97" t="s">
        <v>3</v>
      </c>
      <c r="L1613" s="98" t="s">
        <v>43</v>
      </c>
      <c r="N1613" s="99">
        <f>M1613*H1613</f>
        <v>0</v>
      </c>
      <c r="O1613" s="99">
        <v>0</v>
      </c>
      <c r="P1613" s="99">
        <f>O1613*H1613</f>
        <v>0</v>
      </c>
      <c r="Q1613" s="99">
        <v>0</v>
      </c>
      <c r="R1613" s="100">
        <f>Q1613*H1613</f>
        <v>0</v>
      </c>
      <c r="AP1613" s="101" t="s">
        <v>106</v>
      </c>
      <c r="AR1613" s="101" t="s">
        <v>102</v>
      </c>
      <c r="AS1613" s="101" t="s">
        <v>72</v>
      </c>
      <c r="AW1613" s="11" t="s">
        <v>107</v>
      </c>
      <c r="BC1613" s="102" t="e">
        <f>IF(L1613="základní",#REF!,0)</f>
        <v>#REF!</v>
      </c>
      <c r="BD1613" s="102">
        <f>IF(L1613="snížená",#REF!,0)</f>
        <v>0</v>
      </c>
      <c r="BE1613" s="102">
        <f>IF(L1613="zákl. přenesená",#REF!,0)</f>
        <v>0</v>
      </c>
      <c r="BF1613" s="102">
        <f>IF(L1613="sníž. přenesená",#REF!,0)</f>
        <v>0</v>
      </c>
      <c r="BG1613" s="102">
        <f>IF(L1613="nulová",#REF!,0)</f>
        <v>0</v>
      </c>
      <c r="BH1613" s="11" t="s">
        <v>80</v>
      </c>
      <c r="BI1613" s="102" t="e">
        <f>ROUND(#REF!*H1613,2)</f>
        <v>#REF!</v>
      </c>
      <c r="BJ1613" s="11" t="s">
        <v>106</v>
      </c>
      <c r="BK1613" s="101" t="s">
        <v>6248</v>
      </c>
    </row>
    <row r="1614" spans="2:63" s="1" customFormat="1" ht="24.2" customHeight="1">
      <c r="B1614" s="90"/>
      <c r="C1614" s="91" t="s">
        <v>6249</v>
      </c>
      <c r="D1614" s="91" t="s">
        <v>102</v>
      </c>
      <c r="E1614" s="92" t="s">
        <v>6250</v>
      </c>
      <c r="F1614" s="93" t="s">
        <v>6251</v>
      </c>
      <c r="G1614" s="94" t="s">
        <v>111</v>
      </c>
      <c r="H1614" s="95">
        <v>5</v>
      </c>
      <c r="I1614" s="96"/>
      <c r="J1614" s="25"/>
      <c r="K1614" s="97" t="s">
        <v>3</v>
      </c>
      <c r="L1614" s="98" t="s">
        <v>43</v>
      </c>
      <c r="N1614" s="99">
        <f>M1614*H1614</f>
        <v>0</v>
      </c>
      <c r="O1614" s="99">
        <v>0</v>
      </c>
      <c r="P1614" s="99">
        <f>O1614*H1614</f>
        <v>0</v>
      </c>
      <c r="Q1614" s="99">
        <v>0</v>
      </c>
      <c r="R1614" s="100">
        <f>Q1614*H1614</f>
        <v>0</v>
      </c>
      <c r="AP1614" s="101" t="s">
        <v>106</v>
      </c>
      <c r="AR1614" s="101" t="s">
        <v>102</v>
      </c>
      <c r="AS1614" s="101" t="s">
        <v>72</v>
      </c>
      <c r="AW1614" s="11" t="s">
        <v>107</v>
      </c>
      <c r="BC1614" s="102" t="e">
        <f>IF(L1614="základní",#REF!,0)</f>
        <v>#REF!</v>
      </c>
      <c r="BD1614" s="102">
        <f>IF(L1614="snížená",#REF!,0)</f>
        <v>0</v>
      </c>
      <c r="BE1614" s="102">
        <f>IF(L1614="zákl. přenesená",#REF!,0)</f>
        <v>0</v>
      </c>
      <c r="BF1614" s="102">
        <f>IF(L1614="sníž. přenesená",#REF!,0)</f>
        <v>0</v>
      </c>
      <c r="BG1614" s="102">
        <f>IF(L1614="nulová",#REF!,0)</f>
        <v>0</v>
      </c>
      <c r="BH1614" s="11" t="s">
        <v>80</v>
      </c>
      <c r="BI1614" s="102" t="e">
        <f>ROUND(#REF!*H1614,2)</f>
        <v>#REF!</v>
      </c>
      <c r="BJ1614" s="11" t="s">
        <v>106</v>
      </c>
      <c r="BK1614" s="101" t="s">
        <v>6252</v>
      </c>
    </row>
    <row r="1615" spans="2:63" s="1" customFormat="1" ht="24.2" customHeight="1">
      <c r="B1615" s="90"/>
      <c r="C1615" s="91" t="s">
        <v>6253</v>
      </c>
      <c r="D1615" s="91" t="s">
        <v>102</v>
      </c>
      <c r="E1615" s="92" t="s">
        <v>6254</v>
      </c>
      <c r="F1615" s="93" t="s">
        <v>6255</v>
      </c>
      <c r="G1615" s="94" t="s">
        <v>111</v>
      </c>
      <c r="H1615" s="95">
        <v>2</v>
      </c>
      <c r="I1615" s="96"/>
      <c r="J1615" s="25"/>
      <c r="K1615" s="97" t="s">
        <v>3</v>
      </c>
      <c r="L1615" s="98" t="s">
        <v>43</v>
      </c>
      <c r="N1615" s="99">
        <f>M1615*H1615</f>
        <v>0</v>
      </c>
      <c r="O1615" s="99">
        <v>0</v>
      </c>
      <c r="P1615" s="99">
        <f>O1615*H1615</f>
        <v>0</v>
      </c>
      <c r="Q1615" s="99">
        <v>0</v>
      </c>
      <c r="R1615" s="100">
        <f>Q1615*H1615</f>
        <v>0</v>
      </c>
      <c r="AP1615" s="101" t="s">
        <v>106</v>
      </c>
      <c r="AR1615" s="101" t="s">
        <v>102</v>
      </c>
      <c r="AS1615" s="101" t="s">
        <v>72</v>
      </c>
      <c r="AW1615" s="11" t="s">
        <v>107</v>
      </c>
      <c r="BC1615" s="102" t="e">
        <f>IF(L1615="základní",#REF!,0)</f>
        <v>#REF!</v>
      </c>
      <c r="BD1615" s="102">
        <f>IF(L1615="snížená",#REF!,0)</f>
        <v>0</v>
      </c>
      <c r="BE1615" s="102">
        <f>IF(L1615="zákl. přenesená",#REF!,0)</f>
        <v>0</v>
      </c>
      <c r="BF1615" s="102">
        <f>IF(L1615="sníž. přenesená",#REF!,0)</f>
        <v>0</v>
      </c>
      <c r="BG1615" s="102">
        <f>IF(L1615="nulová",#REF!,0)</f>
        <v>0</v>
      </c>
      <c r="BH1615" s="11" t="s">
        <v>80</v>
      </c>
      <c r="BI1615" s="102" t="e">
        <f>ROUND(#REF!*H1615,2)</f>
        <v>#REF!</v>
      </c>
      <c r="BJ1615" s="11" t="s">
        <v>106</v>
      </c>
      <c r="BK1615" s="101" t="s">
        <v>6256</v>
      </c>
    </row>
    <row r="1616" spans="2:63" s="1" customFormat="1" ht="37.9" customHeight="1">
      <c r="B1616" s="90"/>
      <c r="C1616" s="91" t="s">
        <v>6257</v>
      </c>
      <c r="D1616" s="91" t="s">
        <v>102</v>
      </c>
      <c r="E1616" s="92" t="s">
        <v>6258</v>
      </c>
      <c r="F1616" s="93" t="s">
        <v>6259</v>
      </c>
      <c r="G1616" s="94" t="s">
        <v>168</v>
      </c>
      <c r="H1616" s="95">
        <v>300</v>
      </c>
      <c r="I1616" s="96"/>
      <c r="J1616" s="25"/>
      <c r="K1616" s="97" t="s">
        <v>3</v>
      </c>
      <c r="L1616" s="98" t="s">
        <v>43</v>
      </c>
      <c r="N1616" s="99">
        <f>M1616*H1616</f>
        <v>0</v>
      </c>
      <c r="O1616" s="99">
        <v>0</v>
      </c>
      <c r="P1616" s="99">
        <f>O1616*H1616</f>
        <v>0</v>
      </c>
      <c r="Q1616" s="99">
        <v>0</v>
      </c>
      <c r="R1616" s="100">
        <f>Q1616*H1616</f>
        <v>0</v>
      </c>
      <c r="AP1616" s="101" t="s">
        <v>106</v>
      </c>
      <c r="AR1616" s="101" t="s">
        <v>102</v>
      </c>
      <c r="AS1616" s="101" t="s">
        <v>72</v>
      </c>
      <c r="AW1616" s="11" t="s">
        <v>107</v>
      </c>
      <c r="BC1616" s="102" t="e">
        <f>IF(L1616="základní",#REF!,0)</f>
        <v>#REF!</v>
      </c>
      <c r="BD1616" s="102">
        <f>IF(L1616="snížená",#REF!,0)</f>
        <v>0</v>
      </c>
      <c r="BE1616" s="102">
        <f>IF(L1616="zákl. přenesená",#REF!,0)</f>
        <v>0</v>
      </c>
      <c r="BF1616" s="102">
        <f>IF(L1616="sníž. přenesená",#REF!,0)</f>
        <v>0</v>
      </c>
      <c r="BG1616" s="102">
        <f>IF(L1616="nulová",#REF!,0)</f>
        <v>0</v>
      </c>
      <c r="BH1616" s="11" t="s">
        <v>80</v>
      </c>
      <c r="BI1616" s="102" t="e">
        <f>ROUND(#REF!*H1616,2)</f>
        <v>#REF!</v>
      </c>
      <c r="BJ1616" s="11" t="s">
        <v>106</v>
      </c>
      <c r="BK1616" s="101" t="s">
        <v>6260</v>
      </c>
    </row>
    <row r="1617" spans="2:63" s="1" customFormat="1" ht="33" customHeight="1">
      <c r="B1617" s="90"/>
      <c r="C1617" s="91" t="s">
        <v>6261</v>
      </c>
      <c r="D1617" s="91" t="s">
        <v>102</v>
      </c>
      <c r="E1617" s="92" t="s">
        <v>6262</v>
      </c>
      <c r="F1617" s="93" t="s">
        <v>6263</v>
      </c>
      <c r="G1617" s="94" t="s">
        <v>168</v>
      </c>
      <c r="H1617" s="95">
        <v>300</v>
      </c>
      <c r="I1617" s="96"/>
      <c r="J1617" s="25"/>
      <c r="K1617" s="97" t="s">
        <v>3</v>
      </c>
      <c r="L1617" s="98" t="s">
        <v>43</v>
      </c>
      <c r="N1617" s="99">
        <f>M1617*H1617</f>
        <v>0</v>
      </c>
      <c r="O1617" s="99">
        <v>0</v>
      </c>
      <c r="P1617" s="99">
        <f>O1617*H1617</f>
        <v>0</v>
      </c>
      <c r="Q1617" s="99">
        <v>0</v>
      </c>
      <c r="R1617" s="100">
        <f>Q1617*H1617</f>
        <v>0</v>
      </c>
      <c r="AP1617" s="101" t="s">
        <v>106</v>
      </c>
      <c r="AR1617" s="101" t="s">
        <v>102</v>
      </c>
      <c r="AS1617" s="101" t="s">
        <v>72</v>
      </c>
      <c r="AW1617" s="11" t="s">
        <v>107</v>
      </c>
      <c r="BC1617" s="102" t="e">
        <f>IF(L1617="základní",#REF!,0)</f>
        <v>#REF!</v>
      </c>
      <c r="BD1617" s="102">
        <f>IF(L1617="snížená",#REF!,0)</f>
        <v>0</v>
      </c>
      <c r="BE1617" s="102">
        <f>IF(L1617="zákl. přenesená",#REF!,0)</f>
        <v>0</v>
      </c>
      <c r="BF1617" s="102">
        <f>IF(L1617="sníž. přenesená",#REF!,0)</f>
        <v>0</v>
      </c>
      <c r="BG1617" s="102">
        <f>IF(L1617="nulová",#REF!,0)</f>
        <v>0</v>
      </c>
      <c r="BH1617" s="11" t="s">
        <v>80</v>
      </c>
      <c r="BI1617" s="102" t="e">
        <f>ROUND(#REF!*H1617,2)</f>
        <v>#REF!</v>
      </c>
      <c r="BJ1617" s="11" t="s">
        <v>106</v>
      </c>
      <c r="BK1617" s="101" t="s">
        <v>6264</v>
      </c>
    </row>
    <row r="1618" spans="2:63" s="1" customFormat="1" ht="37.9" customHeight="1">
      <c r="B1618" s="90"/>
      <c r="C1618" s="91" t="s">
        <v>6265</v>
      </c>
      <c r="D1618" s="91" t="s">
        <v>102</v>
      </c>
      <c r="E1618" s="92" t="s">
        <v>6266</v>
      </c>
      <c r="F1618" s="93" t="s">
        <v>6267</v>
      </c>
      <c r="G1618" s="94" t="s">
        <v>111</v>
      </c>
      <c r="H1618" s="95">
        <v>10</v>
      </c>
      <c r="I1618" s="96"/>
      <c r="J1618" s="25"/>
      <c r="K1618" s="97" t="s">
        <v>3</v>
      </c>
      <c r="L1618" s="98" t="s">
        <v>43</v>
      </c>
      <c r="N1618" s="99">
        <f>M1618*H1618</f>
        <v>0</v>
      </c>
      <c r="O1618" s="99">
        <v>0</v>
      </c>
      <c r="P1618" s="99">
        <f>O1618*H1618</f>
        <v>0</v>
      </c>
      <c r="Q1618" s="99">
        <v>0</v>
      </c>
      <c r="R1618" s="100">
        <f>Q1618*H1618</f>
        <v>0</v>
      </c>
      <c r="AP1618" s="101" t="s">
        <v>106</v>
      </c>
      <c r="AR1618" s="101" t="s">
        <v>102</v>
      </c>
      <c r="AS1618" s="101" t="s">
        <v>72</v>
      </c>
      <c r="AW1618" s="11" t="s">
        <v>107</v>
      </c>
      <c r="BC1618" s="102" t="e">
        <f>IF(L1618="základní",#REF!,0)</f>
        <v>#REF!</v>
      </c>
      <c r="BD1618" s="102">
        <f>IF(L1618="snížená",#REF!,0)</f>
        <v>0</v>
      </c>
      <c r="BE1618" s="102">
        <f>IF(L1618="zákl. přenesená",#REF!,0)</f>
        <v>0</v>
      </c>
      <c r="BF1618" s="102">
        <f>IF(L1618="sníž. přenesená",#REF!,0)</f>
        <v>0</v>
      </c>
      <c r="BG1618" s="102">
        <f>IF(L1618="nulová",#REF!,0)</f>
        <v>0</v>
      </c>
      <c r="BH1618" s="11" t="s">
        <v>80</v>
      </c>
      <c r="BI1618" s="102" t="e">
        <f>ROUND(#REF!*H1618,2)</f>
        <v>#REF!</v>
      </c>
      <c r="BJ1618" s="11" t="s">
        <v>106</v>
      </c>
      <c r="BK1618" s="101" t="s">
        <v>6268</v>
      </c>
    </row>
    <row r="1619" spans="2:63" s="1" customFormat="1" ht="33" customHeight="1">
      <c r="B1619" s="90"/>
      <c r="C1619" s="91" t="s">
        <v>6269</v>
      </c>
      <c r="D1619" s="91" t="s">
        <v>102</v>
      </c>
      <c r="E1619" s="92" t="s">
        <v>6270</v>
      </c>
      <c r="F1619" s="93" t="s">
        <v>6271</v>
      </c>
      <c r="G1619" s="94" t="s">
        <v>111</v>
      </c>
      <c r="H1619" s="95">
        <v>10</v>
      </c>
      <c r="I1619" s="96"/>
      <c r="J1619" s="25"/>
      <c r="K1619" s="97" t="s">
        <v>3</v>
      </c>
      <c r="L1619" s="98" t="s">
        <v>43</v>
      </c>
      <c r="N1619" s="99">
        <f>M1619*H1619</f>
        <v>0</v>
      </c>
      <c r="O1619" s="99">
        <v>0</v>
      </c>
      <c r="P1619" s="99">
        <f>O1619*H1619</f>
        <v>0</v>
      </c>
      <c r="Q1619" s="99">
        <v>0</v>
      </c>
      <c r="R1619" s="100">
        <f>Q1619*H1619</f>
        <v>0</v>
      </c>
      <c r="AP1619" s="101" t="s">
        <v>106</v>
      </c>
      <c r="AR1619" s="101" t="s">
        <v>102</v>
      </c>
      <c r="AS1619" s="101" t="s">
        <v>72</v>
      </c>
      <c r="AW1619" s="11" t="s">
        <v>107</v>
      </c>
      <c r="BC1619" s="102" t="e">
        <f>IF(L1619="základní",#REF!,0)</f>
        <v>#REF!</v>
      </c>
      <c r="BD1619" s="102">
        <f>IF(L1619="snížená",#REF!,0)</f>
        <v>0</v>
      </c>
      <c r="BE1619" s="102">
        <f>IF(L1619="zákl. přenesená",#REF!,0)</f>
        <v>0</v>
      </c>
      <c r="BF1619" s="102">
        <f>IF(L1619="sníž. přenesená",#REF!,0)</f>
        <v>0</v>
      </c>
      <c r="BG1619" s="102">
        <f>IF(L1619="nulová",#REF!,0)</f>
        <v>0</v>
      </c>
      <c r="BH1619" s="11" t="s">
        <v>80</v>
      </c>
      <c r="BI1619" s="102" t="e">
        <f>ROUND(#REF!*H1619,2)</f>
        <v>#REF!</v>
      </c>
      <c r="BJ1619" s="11" t="s">
        <v>106</v>
      </c>
      <c r="BK1619" s="101" t="s">
        <v>6272</v>
      </c>
    </row>
    <row r="1620" spans="2:63" s="1" customFormat="1" ht="37.9" customHeight="1">
      <c r="B1620" s="90"/>
      <c r="C1620" s="91" t="s">
        <v>6273</v>
      </c>
      <c r="D1620" s="91" t="s">
        <v>102</v>
      </c>
      <c r="E1620" s="92" t="s">
        <v>6274</v>
      </c>
      <c r="F1620" s="93" t="s">
        <v>6275</v>
      </c>
      <c r="G1620" s="94" t="s">
        <v>111</v>
      </c>
      <c r="H1620" s="95">
        <v>10</v>
      </c>
      <c r="I1620" s="96"/>
      <c r="J1620" s="25"/>
      <c r="K1620" s="97" t="s">
        <v>3</v>
      </c>
      <c r="L1620" s="98" t="s">
        <v>43</v>
      </c>
      <c r="N1620" s="99">
        <f>M1620*H1620</f>
        <v>0</v>
      </c>
      <c r="O1620" s="99">
        <v>0</v>
      </c>
      <c r="P1620" s="99">
        <f>O1620*H1620</f>
        <v>0</v>
      </c>
      <c r="Q1620" s="99">
        <v>0</v>
      </c>
      <c r="R1620" s="100">
        <f>Q1620*H1620</f>
        <v>0</v>
      </c>
      <c r="AP1620" s="101" t="s">
        <v>106</v>
      </c>
      <c r="AR1620" s="101" t="s">
        <v>102</v>
      </c>
      <c r="AS1620" s="101" t="s">
        <v>72</v>
      </c>
      <c r="AW1620" s="11" t="s">
        <v>107</v>
      </c>
      <c r="BC1620" s="102" t="e">
        <f>IF(L1620="základní",#REF!,0)</f>
        <v>#REF!</v>
      </c>
      <c r="BD1620" s="102">
        <f>IF(L1620="snížená",#REF!,0)</f>
        <v>0</v>
      </c>
      <c r="BE1620" s="102">
        <f>IF(L1620="zákl. přenesená",#REF!,0)</f>
        <v>0</v>
      </c>
      <c r="BF1620" s="102">
        <f>IF(L1620="sníž. přenesená",#REF!,0)</f>
        <v>0</v>
      </c>
      <c r="BG1620" s="102">
        <f>IF(L1620="nulová",#REF!,0)</f>
        <v>0</v>
      </c>
      <c r="BH1620" s="11" t="s">
        <v>80</v>
      </c>
      <c r="BI1620" s="102" t="e">
        <f>ROUND(#REF!*H1620,2)</f>
        <v>#REF!</v>
      </c>
      <c r="BJ1620" s="11" t="s">
        <v>106</v>
      </c>
      <c r="BK1620" s="101" t="s">
        <v>6276</v>
      </c>
    </row>
    <row r="1621" spans="2:63" s="1" customFormat="1" ht="37.9" customHeight="1">
      <c r="B1621" s="90"/>
      <c r="C1621" s="91" t="s">
        <v>6277</v>
      </c>
      <c r="D1621" s="91" t="s">
        <v>102</v>
      </c>
      <c r="E1621" s="92" t="s">
        <v>6278</v>
      </c>
      <c r="F1621" s="93" t="s">
        <v>6279</v>
      </c>
      <c r="G1621" s="94" t="s">
        <v>135</v>
      </c>
      <c r="H1621" s="95">
        <v>20</v>
      </c>
      <c r="I1621" s="96"/>
      <c r="J1621" s="25"/>
      <c r="K1621" s="97" t="s">
        <v>3</v>
      </c>
      <c r="L1621" s="98" t="s">
        <v>43</v>
      </c>
      <c r="N1621" s="99">
        <f>M1621*H1621</f>
        <v>0</v>
      </c>
      <c r="O1621" s="99">
        <v>0</v>
      </c>
      <c r="P1621" s="99">
        <f>O1621*H1621</f>
        <v>0</v>
      </c>
      <c r="Q1621" s="99">
        <v>0</v>
      </c>
      <c r="R1621" s="100">
        <f>Q1621*H1621</f>
        <v>0</v>
      </c>
      <c r="AP1621" s="101" t="s">
        <v>106</v>
      </c>
      <c r="AR1621" s="101" t="s">
        <v>102</v>
      </c>
      <c r="AS1621" s="101" t="s">
        <v>72</v>
      </c>
      <c r="AW1621" s="11" t="s">
        <v>107</v>
      </c>
      <c r="BC1621" s="102" t="e">
        <f>IF(L1621="základní",#REF!,0)</f>
        <v>#REF!</v>
      </c>
      <c r="BD1621" s="102">
        <f>IF(L1621="snížená",#REF!,0)</f>
        <v>0</v>
      </c>
      <c r="BE1621" s="102">
        <f>IF(L1621="zákl. přenesená",#REF!,0)</f>
        <v>0</v>
      </c>
      <c r="BF1621" s="102">
        <f>IF(L1621="sníž. přenesená",#REF!,0)</f>
        <v>0</v>
      </c>
      <c r="BG1621" s="102">
        <f>IF(L1621="nulová",#REF!,0)</f>
        <v>0</v>
      </c>
      <c r="BH1621" s="11" t="s">
        <v>80</v>
      </c>
      <c r="BI1621" s="102" t="e">
        <f>ROUND(#REF!*H1621,2)</f>
        <v>#REF!</v>
      </c>
      <c r="BJ1621" s="11" t="s">
        <v>106</v>
      </c>
      <c r="BK1621" s="101" t="s">
        <v>6280</v>
      </c>
    </row>
    <row r="1622" spans="2:63" s="1" customFormat="1" ht="37.9" customHeight="1">
      <c r="B1622" s="90"/>
      <c r="C1622" s="91" t="s">
        <v>6281</v>
      </c>
      <c r="D1622" s="91" t="s">
        <v>102</v>
      </c>
      <c r="E1622" s="92" t="s">
        <v>6282</v>
      </c>
      <c r="F1622" s="93" t="s">
        <v>6283</v>
      </c>
      <c r="G1622" s="94" t="s">
        <v>135</v>
      </c>
      <c r="H1622" s="95">
        <v>50</v>
      </c>
      <c r="I1622" s="96"/>
      <c r="J1622" s="25"/>
      <c r="K1622" s="97" t="s">
        <v>3</v>
      </c>
      <c r="L1622" s="98" t="s">
        <v>43</v>
      </c>
      <c r="N1622" s="99">
        <f>M1622*H1622</f>
        <v>0</v>
      </c>
      <c r="O1622" s="99">
        <v>0</v>
      </c>
      <c r="P1622" s="99">
        <f>O1622*H1622</f>
        <v>0</v>
      </c>
      <c r="Q1622" s="99">
        <v>0</v>
      </c>
      <c r="R1622" s="100">
        <f>Q1622*H1622</f>
        <v>0</v>
      </c>
      <c r="AP1622" s="101" t="s">
        <v>106</v>
      </c>
      <c r="AR1622" s="101" t="s">
        <v>102</v>
      </c>
      <c r="AS1622" s="101" t="s">
        <v>72</v>
      </c>
      <c r="AW1622" s="11" t="s">
        <v>107</v>
      </c>
      <c r="BC1622" s="102" t="e">
        <f>IF(L1622="základní",#REF!,0)</f>
        <v>#REF!</v>
      </c>
      <c r="BD1622" s="102">
        <f>IF(L1622="snížená",#REF!,0)</f>
        <v>0</v>
      </c>
      <c r="BE1622" s="102">
        <f>IF(L1622="zákl. přenesená",#REF!,0)</f>
        <v>0</v>
      </c>
      <c r="BF1622" s="102">
        <f>IF(L1622="sníž. přenesená",#REF!,0)</f>
        <v>0</v>
      </c>
      <c r="BG1622" s="102">
        <f>IF(L1622="nulová",#REF!,0)</f>
        <v>0</v>
      </c>
      <c r="BH1622" s="11" t="s">
        <v>80</v>
      </c>
      <c r="BI1622" s="102" t="e">
        <f>ROUND(#REF!*H1622,2)</f>
        <v>#REF!</v>
      </c>
      <c r="BJ1622" s="11" t="s">
        <v>106</v>
      </c>
      <c r="BK1622" s="101" t="s">
        <v>6284</v>
      </c>
    </row>
    <row r="1623" spans="2:63" s="1" customFormat="1" ht="37.9" customHeight="1">
      <c r="B1623" s="90"/>
      <c r="C1623" s="91" t="s">
        <v>6285</v>
      </c>
      <c r="D1623" s="91" t="s">
        <v>102</v>
      </c>
      <c r="E1623" s="92" t="s">
        <v>6286</v>
      </c>
      <c r="F1623" s="93" t="s">
        <v>6287</v>
      </c>
      <c r="G1623" s="94" t="s">
        <v>135</v>
      </c>
      <c r="H1623" s="95">
        <v>100</v>
      </c>
      <c r="I1623" s="96"/>
      <c r="J1623" s="25"/>
      <c r="K1623" s="97" t="s">
        <v>3</v>
      </c>
      <c r="L1623" s="98" t="s">
        <v>43</v>
      </c>
      <c r="N1623" s="99">
        <f>M1623*H1623</f>
        <v>0</v>
      </c>
      <c r="O1623" s="99">
        <v>0</v>
      </c>
      <c r="P1623" s="99">
        <f>O1623*H1623</f>
        <v>0</v>
      </c>
      <c r="Q1623" s="99">
        <v>0</v>
      </c>
      <c r="R1623" s="100">
        <f>Q1623*H1623</f>
        <v>0</v>
      </c>
      <c r="AP1623" s="101" t="s">
        <v>106</v>
      </c>
      <c r="AR1623" s="101" t="s">
        <v>102</v>
      </c>
      <c r="AS1623" s="101" t="s">
        <v>72</v>
      </c>
      <c r="AW1623" s="11" t="s">
        <v>107</v>
      </c>
      <c r="BC1623" s="102" t="e">
        <f>IF(L1623="základní",#REF!,0)</f>
        <v>#REF!</v>
      </c>
      <c r="BD1623" s="102">
        <f>IF(L1623="snížená",#REF!,0)</f>
        <v>0</v>
      </c>
      <c r="BE1623" s="102">
        <f>IF(L1623="zákl. přenesená",#REF!,0)</f>
        <v>0</v>
      </c>
      <c r="BF1623" s="102">
        <f>IF(L1623="sníž. přenesená",#REF!,0)</f>
        <v>0</v>
      </c>
      <c r="BG1623" s="102">
        <f>IF(L1623="nulová",#REF!,0)</f>
        <v>0</v>
      </c>
      <c r="BH1623" s="11" t="s">
        <v>80</v>
      </c>
      <c r="BI1623" s="102" t="e">
        <f>ROUND(#REF!*H1623,2)</f>
        <v>#REF!</v>
      </c>
      <c r="BJ1623" s="11" t="s">
        <v>106</v>
      </c>
      <c r="BK1623" s="101" t="s">
        <v>6288</v>
      </c>
    </row>
    <row r="1624" spans="2:63" s="1" customFormat="1" ht="37.9" customHeight="1">
      <c r="B1624" s="90"/>
      <c r="C1624" s="91" t="s">
        <v>6289</v>
      </c>
      <c r="D1624" s="91" t="s">
        <v>102</v>
      </c>
      <c r="E1624" s="92" t="s">
        <v>6290</v>
      </c>
      <c r="F1624" s="93" t="s">
        <v>6291</v>
      </c>
      <c r="G1624" s="94" t="s">
        <v>135</v>
      </c>
      <c r="H1624" s="95">
        <v>100</v>
      </c>
      <c r="I1624" s="96"/>
      <c r="J1624" s="25"/>
      <c r="K1624" s="97" t="s">
        <v>3</v>
      </c>
      <c r="L1624" s="98" t="s">
        <v>43</v>
      </c>
      <c r="N1624" s="99">
        <f>M1624*H1624</f>
        <v>0</v>
      </c>
      <c r="O1624" s="99">
        <v>0</v>
      </c>
      <c r="P1624" s="99">
        <f>O1624*H1624</f>
        <v>0</v>
      </c>
      <c r="Q1624" s="99">
        <v>0</v>
      </c>
      <c r="R1624" s="100">
        <f>Q1624*H1624</f>
        <v>0</v>
      </c>
      <c r="AP1624" s="101" t="s">
        <v>106</v>
      </c>
      <c r="AR1624" s="101" t="s">
        <v>102</v>
      </c>
      <c r="AS1624" s="101" t="s">
        <v>72</v>
      </c>
      <c r="AW1624" s="11" t="s">
        <v>107</v>
      </c>
      <c r="BC1624" s="102" t="e">
        <f>IF(L1624="základní",#REF!,0)</f>
        <v>#REF!</v>
      </c>
      <c r="BD1624" s="102">
        <f>IF(L1624="snížená",#REF!,0)</f>
        <v>0</v>
      </c>
      <c r="BE1624" s="102">
        <f>IF(L1624="zákl. přenesená",#REF!,0)</f>
        <v>0</v>
      </c>
      <c r="BF1624" s="102">
        <f>IF(L1624="sníž. přenesená",#REF!,0)</f>
        <v>0</v>
      </c>
      <c r="BG1624" s="102">
        <f>IF(L1624="nulová",#REF!,0)</f>
        <v>0</v>
      </c>
      <c r="BH1624" s="11" t="s">
        <v>80</v>
      </c>
      <c r="BI1624" s="102" t="e">
        <f>ROUND(#REF!*H1624,2)</f>
        <v>#REF!</v>
      </c>
      <c r="BJ1624" s="11" t="s">
        <v>106</v>
      </c>
      <c r="BK1624" s="101" t="s">
        <v>6292</v>
      </c>
    </row>
    <row r="1625" spans="2:63" s="1" customFormat="1" ht="24.2" customHeight="1">
      <c r="B1625" s="90"/>
      <c r="C1625" s="91" t="s">
        <v>6293</v>
      </c>
      <c r="D1625" s="91" t="s">
        <v>102</v>
      </c>
      <c r="E1625" s="92" t="s">
        <v>6294</v>
      </c>
      <c r="F1625" s="93" t="s">
        <v>6295</v>
      </c>
      <c r="G1625" s="94" t="s">
        <v>135</v>
      </c>
      <c r="H1625" s="95">
        <v>50</v>
      </c>
      <c r="I1625" s="96"/>
      <c r="J1625" s="25"/>
      <c r="K1625" s="97" t="s">
        <v>3</v>
      </c>
      <c r="L1625" s="98" t="s">
        <v>43</v>
      </c>
      <c r="N1625" s="99">
        <f>M1625*H1625</f>
        <v>0</v>
      </c>
      <c r="O1625" s="99">
        <v>0</v>
      </c>
      <c r="P1625" s="99">
        <f>O1625*H1625</f>
        <v>0</v>
      </c>
      <c r="Q1625" s="99">
        <v>0</v>
      </c>
      <c r="R1625" s="100">
        <f>Q1625*H1625</f>
        <v>0</v>
      </c>
      <c r="AP1625" s="101" t="s">
        <v>106</v>
      </c>
      <c r="AR1625" s="101" t="s">
        <v>102</v>
      </c>
      <c r="AS1625" s="101" t="s">
        <v>72</v>
      </c>
      <c r="AW1625" s="11" t="s">
        <v>107</v>
      </c>
      <c r="BC1625" s="102" t="e">
        <f>IF(L1625="základní",#REF!,0)</f>
        <v>#REF!</v>
      </c>
      <c r="BD1625" s="102">
        <f>IF(L1625="snížená",#REF!,0)</f>
        <v>0</v>
      </c>
      <c r="BE1625" s="102">
        <f>IF(L1625="zákl. přenesená",#REF!,0)</f>
        <v>0</v>
      </c>
      <c r="BF1625" s="102">
        <f>IF(L1625="sníž. přenesená",#REF!,0)</f>
        <v>0</v>
      </c>
      <c r="BG1625" s="102">
        <f>IF(L1625="nulová",#REF!,0)</f>
        <v>0</v>
      </c>
      <c r="BH1625" s="11" t="s">
        <v>80</v>
      </c>
      <c r="BI1625" s="102" t="e">
        <f>ROUND(#REF!*H1625,2)</f>
        <v>#REF!</v>
      </c>
      <c r="BJ1625" s="11" t="s">
        <v>106</v>
      </c>
      <c r="BK1625" s="101" t="s">
        <v>6296</v>
      </c>
    </row>
    <row r="1626" spans="2:63" s="1" customFormat="1" ht="24.2" customHeight="1">
      <c r="B1626" s="90"/>
      <c r="C1626" s="91" t="s">
        <v>6297</v>
      </c>
      <c r="D1626" s="91" t="s">
        <v>102</v>
      </c>
      <c r="E1626" s="92" t="s">
        <v>6298</v>
      </c>
      <c r="F1626" s="93" t="s">
        <v>6299</v>
      </c>
      <c r="G1626" s="94" t="s">
        <v>135</v>
      </c>
      <c r="H1626" s="95">
        <v>50</v>
      </c>
      <c r="I1626" s="96"/>
      <c r="J1626" s="25"/>
      <c r="K1626" s="97" t="s">
        <v>3</v>
      </c>
      <c r="L1626" s="98" t="s">
        <v>43</v>
      </c>
      <c r="N1626" s="99">
        <f>M1626*H1626</f>
        <v>0</v>
      </c>
      <c r="O1626" s="99">
        <v>0</v>
      </c>
      <c r="P1626" s="99">
        <f>O1626*H1626</f>
        <v>0</v>
      </c>
      <c r="Q1626" s="99">
        <v>0</v>
      </c>
      <c r="R1626" s="100">
        <f>Q1626*H1626</f>
        <v>0</v>
      </c>
      <c r="AP1626" s="101" t="s">
        <v>106</v>
      </c>
      <c r="AR1626" s="101" t="s">
        <v>102</v>
      </c>
      <c r="AS1626" s="101" t="s">
        <v>72</v>
      </c>
      <c r="AW1626" s="11" t="s">
        <v>107</v>
      </c>
      <c r="BC1626" s="102" t="e">
        <f>IF(L1626="základní",#REF!,0)</f>
        <v>#REF!</v>
      </c>
      <c r="BD1626" s="102">
        <f>IF(L1626="snížená",#REF!,0)</f>
        <v>0</v>
      </c>
      <c r="BE1626" s="102">
        <f>IF(L1626="zákl. přenesená",#REF!,0)</f>
        <v>0</v>
      </c>
      <c r="BF1626" s="102">
        <f>IF(L1626="sníž. přenesená",#REF!,0)</f>
        <v>0</v>
      </c>
      <c r="BG1626" s="102">
        <f>IF(L1626="nulová",#REF!,0)</f>
        <v>0</v>
      </c>
      <c r="BH1626" s="11" t="s">
        <v>80</v>
      </c>
      <c r="BI1626" s="102" t="e">
        <f>ROUND(#REF!*H1626,2)</f>
        <v>#REF!</v>
      </c>
      <c r="BJ1626" s="11" t="s">
        <v>106</v>
      </c>
      <c r="BK1626" s="101" t="s">
        <v>6300</v>
      </c>
    </row>
    <row r="1627" spans="2:63" s="1" customFormat="1" ht="37.9" customHeight="1">
      <c r="B1627" s="90"/>
      <c r="C1627" s="91" t="s">
        <v>6301</v>
      </c>
      <c r="D1627" s="91" t="s">
        <v>102</v>
      </c>
      <c r="E1627" s="92" t="s">
        <v>6302</v>
      </c>
      <c r="F1627" s="93" t="s">
        <v>6303</v>
      </c>
      <c r="G1627" s="94" t="s">
        <v>135</v>
      </c>
      <c r="H1627" s="95">
        <v>50</v>
      </c>
      <c r="I1627" s="96"/>
      <c r="J1627" s="25"/>
      <c r="K1627" s="97" t="s">
        <v>3</v>
      </c>
      <c r="L1627" s="98" t="s">
        <v>43</v>
      </c>
      <c r="N1627" s="99">
        <f>M1627*H1627</f>
        <v>0</v>
      </c>
      <c r="O1627" s="99">
        <v>0</v>
      </c>
      <c r="P1627" s="99">
        <f>O1627*H1627</f>
        <v>0</v>
      </c>
      <c r="Q1627" s="99">
        <v>0</v>
      </c>
      <c r="R1627" s="100">
        <f>Q1627*H1627</f>
        <v>0</v>
      </c>
      <c r="AP1627" s="101" t="s">
        <v>106</v>
      </c>
      <c r="AR1627" s="101" t="s">
        <v>102</v>
      </c>
      <c r="AS1627" s="101" t="s">
        <v>72</v>
      </c>
      <c r="AW1627" s="11" t="s">
        <v>107</v>
      </c>
      <c r="BC1627" s="102" t="e">
        <f>IF(L1627="základní",#REF!,0)</f>
        <v>#REF!</v>
      </c>
      <c r="BD1627" s="102">
        <f>IF(L1627="snížená",#REF!,0)</f>
        <v>0</v>
      </c>
      <c r="BE1627" s="102">
        <f>IF(L1627="zákl. přenesená",#REF!,0)</f>
        <v>0</v>
      </c>
      <c r="BF1627" s="102">
        <f>IF(L1627="sníž. přenesená",#REF!,0)</f>
        <v>0</v>
      </c>
      <c r="BG1627" s="102">
        <f>IF(L1627="nulová",#REF!,0)</f>
        <v>0</v>
      </c>
      <c r="BH1627" s="11" t="s">
        <v>80</v>
      </c>
      <c r="BI1627" s="102" t="e">
        <f>ROUND(#REF!*H1627,2)</f>
        <v>#REF!</v>
      </c>
      <c r="BJ1627" s="11" t="s">
        <v>106</v>
      </c>
      <c r="BK1627" s="101" t="s">
        <v>6304</v>
      </c>
    </row>
    <row r="1628" spans="2:63" s="1" customFormat="1" ht="37.9" customHeight="1">
      <c r="B1628" s="90"/>
      <c r="C1628" s="91" t="s">
        <v>6305</v>
      </c>
      <c r="D1628" s="91" t="s">
        <v>102</v>
      </c>
      <c r="E1628" s="92" t="s">
        <v>6306</v>
      </c>
      <c r="F1628" s="93" t="s">
        <v>6307</v>
      </c>
      <c r="G1628" s="94" t="s">
        <v>135</v>
      </c>
      <c r="H1628" s="95">
        <v>100</v>
      </c>
      <c r="I1628" s="96"/>
      <c r="J1628" s="25"/>
      <c r="K1628" s="97" t="s">
        <v>3</v>
      </c>
      <c r="L1628" s="98" t="s">
        <v>43</v>
      </c>
      <c r="N1628" s="99">
        <f>M1628*H1628</f>
        <v>0</v>
      </c>
      <c r="O1628" s="99">
        <v>0</v>
      </c>
      <c r="P1628" s="99">
        <f>O1628*H1628</f>
        <v>0</v>
      </c>
      <c r="Q1628" s="99">
        <v>0</v>
      </c>
      <c r="R1628" s="100">
        <f>Q1628*H1628</f>
        <v>0</v>
      </c>
      <c r="AP1628" s="101" t="s">
        <v>106</v>
      </c>
      <c r="AR1628" s="101" t="s">
        <v>102</v>
      </c>
      <c r="AS1628" s="101" t="s">
        <v>72</v>
      </c>
      <c r="AW1628" s="11" t="s">
        <v>107</v>
      </c>
      <c r="BC1628" s="102" t="e">
        <f>IF(L1628="základní",#REF!,0)</f>
        <v>#REF!</v>
      </c>
      <c r="BD1628" s="102">
        <f>IF(L1628="snížená",#REF!,0)</f>
        <v>0</v>
      </c>
      <c r="BE1628" s="102">
        <f>IF(L1628="zákl. přenesená",#REF!,0)</f>
        <v>0</v>
      </c>
      <c r="BF1628" s="102">
        <f>IF(L1628="sníž. přenesená",#REF!,0)</f>
        <v>0</v>
      </c>
      <c r="BG1628" s="102">
        <f>IF(L1628="nulová",#REF!,0)</f>
        <v>0</v>
      </c>
      <c r="BH1628" s="11" t="s">
        <v>80</v>
      </c>
      <c r="BI1628" s="102" t="e">
        <f>ROUND(#REF!*H1628,2)</f>
        <v>#REF!</v>
      </c>
      <c r="BJ1628" s="11" t="s">
        <v>106</v>
      </c>
      <c r="BK1628" s="101" t="s">
        <v>6308</v>
      </c>
    </row>
    <row r="1629" spans="2:63" s="1" customFormat="1" ht="37.9" customHeight="1">
      <c r="B1629" s="90"/>
      <c r="C1629" s="91" t="s">
        <v>6309</v>
      </c>
      <c r="D1629" s="91" t="s">
        <v>102</v>
      </c>
      <c r="E1629" s="92" t="s">
        <v>6310</v>
      </c>
      <c r="F1629" s="93" t="s">
        <v>6311</v>
      </c>
      <c r="G1629" s="94" t="s">
        <v>135</v>
      </c>
      <c r="H1629" s="95">
        <v>200</v>
      </c>
      <c r="I1629" s="96"/>
      <c r="J1629" s="25"/>
      <c r="K1629" s="97" t="s">
        <v>3</v>
      </c>
      <c r="L1629" s="98" t="s">
        <v>43</v>
      </c>
      <c r="N1629" s="99">
        <f>M1629*H1629</f>
        <v>0</v>
      </c>
      <c r="O1629" s="99">
        <v>0</v>
      </c>
      <c r="P1629" s="99">
        <f>O1629*H1629</f>
        <v>0</v>
      </c>
      <c r="Q1629" s="99">
        <v>0</v>
      </c>
      <c r="R1629" s="100">
        <f>Q1629*H1629</f>
        <v>0</v>
      </c>
      <c r="AP1629" s="101" t="s">
        <v>106</v>
      </c>
      <c r="AR1629" s="101" t="s">
        <v>102</v>
      </c>
      <c r="AS1629" s="101" t="s">
        <v>72</v>
      </c>
      <c r="AW1629" s="11" t="s">
        <v>107</v>
      </c>
      <c r="BC1629" s="102" t="e">
        <f>IF(L1629="základní",#REF!,0)</f>
        <v>#REF!</v>
      </c>
      <c r="BD1629" s="102">
        <f>IF(L1629="snížená",#REF!,0)</f>
        <v>0</v>
      </c>
      <c r="BE1629" s="102">
        <f>IF(L1629="zákl. přenesená",#REF!,0)</f>
        <v>0</v>
      </c>
      <c r="BF1629" s="102">
        <f>IF(L1629="sníž. přenesená",#REF!,0)</f>
        <v>0</v>
      </c>
      <c r="BG1629" s="102">
        <f>IF(L1629="nulová",#REF!,0)</f>
        <v>0</v>
      </c>
      <c r="BH1629" s="11" t="s">
        <v>80</v>
      </c>
      <c r="BI1629" s="102" t="e">
        <f>ROUND(#REF!*H1629,2)</f>
        <v>#REF!</v>
      </c>
      <c r="BJ1629" s="11" t="s">
        <v>106</v>
      </c>
      <c r="BK1629" s="101" t="s">
        <v>6312</v>
      </c>
    </row>
    <row r="1630" spans="2:63" s="1" customFormat="1" ht="37.9" customHeight="1">
      <c r="B1630" s="90"/>
      <c r="C1630" s="91" t="s">
        <v>6313</v>
      </c>
      <c r="D1630" s="91" t="s">
        <v>102</v>
      </c>
      <c r="E1630" s="92" t="s">
        <v>6314</v>
      </c>
      <c r="F1630" s="93" t="s">
        <v>6315</v>
      </c>
      <c r="G1630" s="94" t="s">
        <v>135</v>
      </c>
      <c r="H1630" s="95">
        <v>200</v>
      </c>
      <c r="I1630" s="96"/>
      <c r="J1630" s="25"/>
      <c r="K1630" s="97" t="s">
        <v>3</v>
      </c>
      <c r="L1630" s="98" t="s">
        <v>43</v>
      </c>
      <c r="N1630" s="99">
        <f>M1630*H1630</f>
        <v>0</v>
      </c>
      <c r="O1630" s="99">
        <v>0</v>
      </c>
      <c r="P1630" s="99">
        <f>O1630*H1630</f>
        <v>0</v>
      </c>
      <c r="Q1630" s="99">
        <v>0</v>
      </c>
      <c r="R1630" s="100">
        <f>Q1630*H1630</f>
        <v>0</v>
      </c>
      <c r="AP1630" s="101" t="s">
        <v>106</v>
      </c>
      <c r="AR1630" s="101" t="s">
        <v>102</v>
      </c>
      <c r="AS1630" s="101" t="s">
        <v>72</v>
      </c>
      <c r="AW1630" s="11" t="s">
        <v>107</v>
      </c>
      <c r="BC1630" s="102" t="e">
        <f>IF(L1630="základní",#REF!,0)</f>
        <v>#REF!</v>
      </c>
      <c r="BD1630" s="102">
        <f>IF(L1630="snížená",#REF!,0)</f>
        <v>0</v>
      </c>
      <c r="BE1630" s="102">
        <f>IF(L1630="zákl. přenesená",#REF!,0)</f>
        <v>0</v>
      </c>
      <c r="BF1630" s="102">
        <f>IF(L1630="sníž. přenesená",#REF!,0)</f>
        <v>0</v>
      </c>
      <c r="BG1630" s="102">
        <f>IF(L1630="nulová",#REF!,0)</f>
        <v>0</v>
      </c>
      <c r="BH1630" s="11" t="s">
        <v>80</v>
      </c>
      <c r="BI1630" s="102" t="e">
        <f>ROUND(#REF!*H1630,2)</f>
        <v>#REF!</v>
      </c>
      <c r="BJ1630" s="11" t="s">
        <v>106</v>
      </c>
      <c r="BK1630" s="101" t="s">
        <v>6316</v>
      </c>
    </row>
    <row r="1631" spans="2:63" s="1" customFormat="1" ht="33" customHeight="1">
      <c r="B1631" s="90"/>
      <c r="C1631" s="91" t="s">
        <v>6317</v>
      </c>
      <c r="D1631" s="91" t="s">
        <v>102</v>
      </c>
      <c r="E1631" s="92" t="s">
        <v>6318</v>
      </c>
      <c r="F1631" s="93" t="s">
        <v>6319</v>
      </c>
      <c r="G1631" s="94" t="s">
        <v>168</v>
      </c>
      <c r="H1631" s="95">
        <v>100</v>
      </c>
      <c r="I1631" s="96"/>
      <c r="J1631" s="25"/>
      <c r="K1631" s="97" t="s">
        <v>3</v>
      </c>
      <c r="L1631" s="98" t="s">
        <v>43</v>
      </c>
      <c r="N1631" s="99">
        <f>M1631*H1631</f>
        <v>0</v>
      </c>
      <c r="O1631" s="99">
        <v>0</v>
      </c>
      <c r="P1631" s="99">
        <f>O1631*H1631</f>
        <v>0</v>
      </c>
      <c r="Q1631" s="99">
        <v>0</v>
      </c>
      <c r="R1631" s="100">
        <f>Q1631*H1631</f>
        <v>0</v>
      </c>
      <c r="AP1631" s="101" t="s">
        <v>106</v>
      </c>
      <c r="AR1631" s="101" t="s">
        <v>102</v>
      </c>
      <c r="AS1631" s="101" t="s">
        <v>72</v>
      </c>
      <c r="AW1631" s="11" t="s">
        <v>107</v>
      </c>
      <c r="BC1631" s="102" t="e">
        <f>IF(L1631="základní",#REF!,0)</f>
        <v>#REF!</v>
      </c>
      <c r="BD1631" s="102">
        <f>IF(L1631="snížená",#REF!,0)</f>
        <v>0</v>
      </c>
      <c r="BE1631" s="102">
        <f>IF(L1631="zákl. přenesená",#REF!,0)</f>
        <v>0</v>
      </c>
      <c r="BF1631" s="102">
        <f>IF(L1631="sníž. přenesená",#REF!,0)</f>
        <v>0</v>
      </c>
      <c r="BG1631" s="102">
        <f>IF(L1631="nulová",#REF!,0)</f>
        <v>0</v>
      </c>
      <c r="BH1631" s="11" t="s">
        <v>80</v>
      </c>
      <c r="BI1631" s="102" t="e">
        <f>ROUND(#REF!*H1631,2)</f>
        <v>#REF!</v>
      </c>
      <c r="BJ1631" s="11" t="s">
        <v>106</v>
      </c>
      <c r="BK1631" s="101" t="s">
        <v>6320</v>
      </c>
    </row>
    <row r="1632" spans="2:63" s="1" customFormat="1" ht="33" customHeight="1">
      <c r="B1632" s="90"/>
      <c r="C1632" s="91" t="s">
        <v>6321</v>
      </c>
      <c r="D1632" s="91" t="s">
        <v>102</v>
      </c>
      <c r="E1632" s="92" t="s">
        <v>6322</v>
      </c>
      <c r="F1632" s="93" t="s">
        <v>6323</v>
      </c>
      <c r="G1632" s="94" t="s">
        <v>168</v>
      </c>
      <c r="H1632" s="95">
        <v>100</v>
      </c>
      <c r="I1632" s="96"/>
      <c r="J1632" s="25"/>
      <c r="K1632" s="97" t="s">
        <v>3</v>
      </c>
      <c r="L1632" s="98" t="s">
        <v>43</v>
      </c>
      <c r="N1632" s="99">
        <f>M1632*H1632</f>
        <v>0</v>
      </c>
      <c r="O1632" s="99">
        <v>0</v>
      </c>
      <c r="P1632" s="99">
        <f>O1632*H1632</f>
        <v>0</v>
      </c>
      <c r="Q1632" s="99">
        <v>0</v>
      </c>
      <c r="R1632" s="100">
        <f>Q1632*H1632</f>
        <v>0</v>
      </c>
      <c r="AP1632" s="101" t="s">
        <v>106</v>
      </c>
      <c r="AR1632" s="101" t="s">
        <v>102</v>
      </c>
      <c r="AS1632" s="101" t="s">
        <v>72</v>
      </c>
      <c r="AW1632" s="11" t="s">
        <v>107</v>
      </c>
      <c r="BC1632" s="102" t="e">
        <f>IF(L1632="základní",#REF!,0)</f>
        <v>#REF!</v>
      </c>
      <c r="BD1632" s="102">
        <f>IF(L1632="snížená",#REF!,0)</f>
        <v>0</v>
      </c>
      <c r="BE1632" s="102">
        <f>IF(L1632="zákl. přenesená",#REF!,0)</f>
        <v>0</v>
      </c>
      <c r="BF1632" s="102">
        <f>IF(L1632="sníž. přenesená",#REF!,0)</f>
        <v>0</v>
      </c>
      <c r="BG1632" s="102">
        <f>IF(L1632="nulová",#REF!,0)</f>
        <v>0</v>
      </c>
      <c r="BH1632" s="11" t="s">
        <v>80</v>
      </c>
      <c r="BI1632" s="102" t="e">
        <f>ROUND(#REF!*H1632,2)</f>
        <v>#REF!</v>
      </c>
      <c r="BJ1632" s="11" t="s">
        <v>106</v>
      </c>
      <c r="BK1632" s="101" t="s">
        <v>6324</v>
      </c>
    </row>
    <row r="1633" spans="2:63" s="1" customFormat="1" ht="24.2" customHeight="1">
      <c r="B1633" s="90"/>
      <c r="C1633" s="91" t="s">
        <v>6325</v>
      </c>
      <c r="D1633" s="91" t="s">
        <v>102</v>
      </c>
      <c r="E1633" s="92" t="s">
        <v>6326</v>
      </c>
      <c r="F1633" s="93" t="s">
        <v>6327</v>
      </c>
      <c r="G1633" s="94" t="s">
        <v>168</v>
      </c>
      <c r="H1633" s="95">
        <v>200</v>
      </c>
      <c r="I1633" s="96"/>
      <c r="J1633" s="25"/>
      <c r="K1633" s="97" t="s">
        <v>3</v>
      </c>
      <c r="L1633" s="98" t="s">
        <v>43</v>
      </c>
      <c r="N1633" s="99">
        <f>M1633*H1633</f>
        <v>0</v>
      </c>
      <c r="O1633" s="99">
        <v>0</v>
      </c>
      <c r="P1633" s="99">
        <f>O1633*H1633</f>
        <v>0</v>
      </c>
      <c r="Q1633" s="99">
        <v>0</v>
      </c>
      <c r="R1633" s="100">
        <f>Q1633*H1633</f>
        <v>0</v>
      </c>
      <c r="AP1633" s="101" t="s">
        <v>106</v>
      </c>
      <c r="AR1633" s="101" t="s">
        <v>102</v>
      </c>
      <c r="AS1633" s="101" t="s">
        <v>72</v>
      </c>
      <c r="AW1633" s="11" t="s">
        <v>107</v>
      </c>
      <c r="BC1633" s="102" t="e">
        <f>IF(L1633="základní",#REF!,0)</f>
        <v>#REF!</v>
      </c>
      <c r="BD1633" s="102">
        <f>IF(L1633="snížená",#REF!,0)</f>
        <v>0</v>
      </c>
      <c r="BE1633" s="102">
        <f>IF(L1633="zákl. přenesená",#REF!,0)</f>
        <v>0</v>
      </c>
      <c r="BF1633" s="102">
        <f>IF(L1633="sníž. přenesená",#REF!,0)</f>
        <v>0</v>
      </c>
      <c r="BG1633" s="102">
        <f>IF(L1633="nulová",#REF!,0)</f>
        <v>0</v>
      </c>
      <c r="BH1633" s="11" t="s">
        <v>80</v>
      </c>
      <c r="BI1633" s="102" t="e">
        <f>ROUND(#REF!*H1633,2)</f>
        <v>#REF!</v>
      </c>
      <c r="BJ1633" s="11" t="s">
        <v>106</v>
      </c>
      <c r="BK1633" s="101" t="s">
        <v>6328</v>
      </c>
    </row>
    <row r="1634" spans="2:63" s="1" customFormat="1" ht="24.2" customHeight="1">
      <c r="B1634" s="90"/>
      <c r="C1634" s="91" t="s">
        <v>6329</v>
      </c>
      <c r="D1634" s="91" t="s">
        <v>102</v>
      </c>
      <c r="E1634" s="92" t="s">
        <v>6330</v>
      </c>
      <c r="F1634" s="93" t="s">
        <v>6331</v>
      </c>
      <c r="G1634" s="94" t="s">
        <v>168</v>
      </c>
      <c r="H1634" s="95">
        <v>1000</v>
      </c>
      <c r="I1634" s="96"/>
      <c r="J1634" s="25"/>
      <c r="K1634" s="97" t="s">
        <v>3</v>
      </c>
      <c r="L1634" s="98" t="s">
        <v>43</v>
      </c>
      <c r="N1634" s="99">
        <f>M1634*H1634</f>
        <v>0</v>
      </c>
      <c r="O1634" s="99">
        <v>0</v>
      </c>
      <c r="P1634" s="99">
        <f>O1634*H1634</f>
        <v>0</v>
      </c>
      <c r="Q1634" s="99">
        <v>0</v>
      </c>
      <c r="R1634" s="100">
        <f>Q1634*H1634</f>
        <v>0</v>
      </c>
      <c r="AP1634" s="101" t="s">
        <v>106</v>
      </c>
      <c r="AR1634" s="101" t="s">
        <v>102</v>
      </c>
      <c r="AS1634" s="101" t="s">
        <v>72</v>
      </c>
      <c r="AW1634" s="11" t="s">
        <v>107</v>
      </c>
      <c r="BC1634" s="102" t="e">
        <f>IF(L1634="základní",#REF!,0)</f>
        <v>#REF!</v>
      </c>
      <c r="BD1634" s="102">
        <f>IF(L1634="snížená",#REF!,0)</f>
        <v>0</v>
      </c>
      <c r="BE1634" s="102">
        <f>IF(L1634="zákl. přenesená",#REF!,0)</f>
        <v>0</v>
      </c>
      <c r="BF1634" s="102">
        <f>IF(L1634="sníž. přenesená",#REF!,0)</f>
        <v>0</v>
      </c>
      <c r="BG1634" s="102">
        <f>IF(L1634="nulová",#REF!,0)</f>
        <v>0</v>
      </c>
      <c r="BH1634" s="11" t="s">
        <v>80</v>
      </c>
      <c r="BI1634" s="102" t="e">
        <f>ROUND(#REF!*H1634,2)</f>
        <v>#REF!</v>
      </c>
      <c r="BJ1634" s="11" t="s">
        <v>106</v>
      </c>
      <c r="BK1634" s="101" t="s">
        <v>6332</v>
      </c>
    </row>
    <row r="1635" spans="2:63" s="1" customFormat="1" ht="37.9" customHeight="1">
      <c r="B1635" s="90"/>
      <c r="C1635" s="91" t="s">
        <v>6333</v>
      </c>
      <c r="D1635" s="91" t="s">
        <v>102</v>
      </c>
      <c r="E1635" s="92" t="s">
        <v>6334</v>
      </c>
      <c r="F1635" s="93" t="s">
        <v>6335</v>
      </c>
      <c r="G1635" s="94" t="s">
        <v>135</v>
      </c>
      <c r="H1635" s="95">
        <v>20</v>
      </c>
      <c r="I1635" s="96"/>
      <c r="J1635" s="25"/>
      <c r="K1635" s="97" t="s">
        <v>3</v>
      </c>
      <c r="L1635" s="98" t="s">
        <v>43</v>
      </c>
      <c r="N1635" s="99">
        <f>M1635*H1635</f>
        <v>0</v>
      </c>
      <c r="O1635" s="99">
        <v>0</v>
      </c>
      <c r="P1635" s="99">
        <f>O1635*H1635</f>
        <v>0</v>
      </c>
      <c r="Q1635" s="99">
        <v>0</v>
      </c>
      <c r="R1635" s="100">
        <f>Q1635*H1635</f>
        <v>0</v>
      </c>
      <c r="AP1635" s="101" t="s">
        <v>106</v>
      </c>
      <c r="AR1635" s="101" t="s">
        <v>102</v>
      </c>
      <c r="AS1635" s="101" t="s">
        <v>72</v>
      </c>
      <c r="AW1635" s="11" t="s">
        <v>107</v>
      </c>
      <c r="BC1635" s="102" t="e">
        <f>IF(L1635="základní",#REF!,0)</f>
        <v>#REF!</v>
      </c>
      <c r="BD1635" s="102">
        <f>IF(L1635="snížená",#REF!,0)</f>
        <v>0</v>
      </c>
      <c r="BE1635" s="102">
        <f>IF(L1635="zákl. přenesená",#REF!,0)</f>
        <v>0</v>
      </c>
      <c r="BF1635" s="102">
        <f>IF(L1635="sníž. přenesená",#REF!,0)</f>
        <v>0</v>
      </c>
      <c r="BG1635" s="102">
        <f>IF(L1635="nulová",#REF!,0)</f>
        <v>0</v>
      </c>
      <c r="BH1635" s="11" t="s">
        <v>80</v>
      </c>
      <c r="BI1635" s="102" t="e">
        <f>ROUND(#REF!*H1635,2)</f>
        <v>#REF!</v>
      </c>
      <c r="BJ1635" s="11" t="s">
        <v>106</v>
      </c>
      <c r="BK1635" s="101" t="s">
        <v>6336</v>
      </c>
    </row>
    <row r="1636" spans="2:63" s="1" customFormat="1" ht="37.9" customHeight="1">
      <c r="B1636" s="90"/>
      <c r="C1636" s="91" t="s">
        <v>6337</v>
      </c>
      <c r="D1636" s="91" t="s">
        <v>102</v>
      </c>
      <c r="E1636" s="92" t="s">
        <v>6338</v>
      </c>
      <c r="F1636" s="93" t="s">
        <v>6339</v>
      </c>
      <c r="G1636" s="94" t="s">
        <v>135</v>
      </c>
      <c r="H1636" s="95">
        <v>20</v>
      </c>
      <c r="I1636" s="96"/>
      <c r="J1636" s="25"/>
      <c r="K1636" s="97" t="s">
        <v>3</v>
      </c>
      <c r="L1636" s="98" t="s">
        <v>43</v>
      </c>
      <c r="N1636" s="99">
        <f>M1636*H1636</f>
        <v>0</v>
      </c>
      <c r="O1636" s="99">
        <v>0</v>
      </c>
      <c r="P1636" s="99">
        <f>O1636*H1636</f>
        <v>0</v>
      </c>
      <c r="Q1636" s="99">
        <v>0</v>
      </c>
      <c r="R1636" s="100">
        <f>Q1636*H1636</f>
        <v>0</v>
      </c>
      <c r="AP1636" s="101" t="s">
        <v>106</v>
      </c>
      <c r="AR1636" s="101" t="s">
        <v>102</v>
      </c>
      <c r="AS1636" s="101" t="s">
        <v>72</v>
      </c>
      <c r="AW1636" s="11" t="s">
        <v>107</v>
      </c>
      <c r="BC1636" s="102" t="e">
        <f>IF(L1636="základní",#REF!,0)</f>
        <v>#REF!</v>
      </c>
      <c r="BD1636" s="102">
        <f>IF(L1636="snížená",#REF!,0)</f>
        <v>0</v>
      </c>
      <c r="BE1636" s="102">
        <f>IF(L1636="zákl. přenesená",#REF!,0)</f>
        <v>0</v>
      </c>
      <c r="BF1636" s="102">
        <f>IF(L1636="sníž. přenesená",#REF!,0)</f>
        <v>0</v>
      </c>
      <c r="BG1636" s="102">
        <f>IF(L1636="nulová",#REF!,0)</f>
        <v>0</v>
      </c>
      <c r="BH1636" s="11" t="s">
        <v>80</v>
      </c>
      <c r="BI1636" s="102" t="e">
        <f>ROUND(#REF!*H1636,2)</f>
        <v>#REF!</v>
      </c>
      <c r="BJ1636" s="11" t="s">
        <v>106</v>
      </c>
      <c r="BK1636" s="101" t="s">
        <v>6340</v>
      </c>
    </row>
    <row r="1637" spans="2:63" s="1" customFormat="1" ht="37.9" customHeight="1">
      <c r="B1637" s="90"/>
      <c r="C1637" s="91" t="s">
        <v>6341</v>
      </c>
      <c r="D1637" s="91" t="s">
        <v>102</v>
      </c>
      <c r="E1637" s="92" t="s">
        <v>6342</v>
      </c>
      <c r="F1637" s="93" t="s">
        <v>6343</v>
      </c>
      <c r="G1637" s="94" t="s">
        <v>135</v>
      </c>
      <c r="H1637" s="95">
        <v>20</v>
      </c>
      <c r="I1637" s="96"/>
      <c r="J1637" s="25"/>
      <c r="K1637" s="97" t="s">
        <v>3</v>
      </c>
      <c r="L1637" s="98" t="s">
        <v>43</v>
      </c>
      <c r="N1637" s="99">
        <f>M1637*H1637</f>
        <v>0</v>
      </c>
      <c r="O1637" s="99">
        <v>0</v>
      </c>
      <c r="P1637" s="99">
        <f>O1637*H1637</f>
        <v>0</v>
      </c>
      <c r="Q1637" s="99">
        <v>0</v>
      </c>
      <c r="R1637" s="100">
        <f>Q1637*H1637</f>
        <v>0</v>
      </c>
      <c r="AP1637" s="101" t="s">
        <v>106</v>
      </c>
      <c r="AR1637" s="101" t="s">
        <v>102</v>
      </c>
      <c r="AS1637" s="101" t="s">
        <v>72</v>
      </c>
      <c r="AW1637" s="11" t="s">
        <v>107</v>
      </c>
      <c r="BC1637" s="102" t="e">
        <f>IF(L1637="základní",#REF!,0)</f>
        <v>#REF!</v>
      </c>
      <c r="BD1637" s="102">
        <f>IF(L1637="snížená",#REF!,0)</f>
        <v>0</v>
      </c>
      <c r="BE1637" s="102">
        <f>IF(L1637="zákl. přenesená",#REF!,0)</f>
        <v>0</v>
      </c>
      <c r="BF1637" s="102">
        <f>IF(L1637="sníž. přenesená",#REF!,0)</f>
        <v>0</v>
      </c>
      <c r="BG1637" s="102">
        <f>IF(L1637="nulová",#REF!,0)</f>
        <v>0</v>
      </c>
      <c r="BH1637" s="11" t="s">
        <v>80</v>
      </c>
      <c r="BI1637" s="102" t="e">
        <f>ROUND(#REF!*H1637,2)</f>
        <v>#REF!</v>
      </c>
      <c r="BJ1637" s="11" t="s">
        <v>106</v>
      </c>
      <c r="BK1637" s="101" t="s">
        <v>6344</v>
      </c>
    </row>
    <row r="1638" spans="2:63" s="1" customFormat="1" ht="37.9" customHeight="1">
      <c r="B1638" s="90"/>
      <c r="C1638" s="91" t="s">
        <v>6345</v>
      </c>
      <c r="D1638" s="91" t="s">
        <v>102</v>
      </c>
      <c r="E1638" s="92" t="s">
        <v>6346</v>
      </c>
      <c r="F1638" s="93" t="s">
        <v>6347</v>
      </c>
      <c r="G1638" s="94" t="s">
        <v>135</v>
      </c>
      <c r="H1638" s="95">
        <v>20</v>
      </c>
      <c r="I1638" s="96"/>
      <c r="J1638" s="25"/>
      <c r="K1638" s="97" t="s">
        <v>3</v>
      </c>
      <c r="L1638" s="98" t="s">
        <v>43</v>
      </c>
      <c r="N1638" s="99">
        <f>M1638*H1638</f>
        <v>0</v>
      </c>
      <c r="O1638" s="99">
        <v>0</v>
      </c>
      <c r="P1638" s="99">
        <f>O1638*H1638</f>
        <v>0</v>
      </c>
      <c r="Q1638" s="99">
        <v>0</v>
      </c>
      <c r="R1638" s="100">
        <f>Q1638*H1638</f>
        <v>0</v>
      </c>
      <c r="AP1638" s="101" t="s">
        <v>106</v>
      </c>
      <c r="AR1638" s="101" t="s">
        <v>102</v>
      </c>
      <c r="AS1638" s="101" t="s">
        <v>72</v>
      </c>
      <c r="AW1638" s="11" t="s">
        <v>107</v>
      </c>
      <c r="BC1638" s="102" t="e">
        <f>IF(L1638="základní",#REF!,0)</f>
        <v>#REF!</v>
      </c>
      <c r="BD1638" s="102">
        <f>IF(L1638="snížená",#REF!,0)</f>
        <v>0</v>
      </c>
      <c r="BE1638" s="102">
        <f>IF(L1638="zákl. přenesená",#REF!,0)</f>
        <v>0</v>
      </c>
      <c r="BF1638" s="102">
        <f>IF(L1638="sníž. přenesená",#REF!,0)</f>
        <v>0</v>
      </c>
      <c r="BG1638" s="102">
        <f>IF(L1638="nulová",#REF!,0)</f>
        <v>0</v>
      </c>
      <c r="BH1638" s="11" t="s">
        <v>80</v>
      </c>
      <c r="BI1638" s="102" t="e">
        <f>ROUND(#REF!*H1638,2)</f>
        <v>#REF!</v>
      </c>
      <c r="BJ1638" s="11" t="s">
        <v>106</v>
      </c>
      <c r="BK1638" s="101" t="s">
        <v>6348</v>
      </c>
    </row>
    <row r="1639" spans="2:63" s="1" customFormat="1" ht="37.9" customHeight="1">
      <c r="B1639" s="90"/>
      <c r="C1639" s="91" t="s">
        <v>6349</v>
      </c>
      <c r="D1639" s="91" t="s">
        <v>102</v>
      </c>
      <c r="E1639" s="92" t="s">
        <v>6350</v>
      </c>
      <c r="F1639" s="93" t="s">
        <v>6351</v>
      </c>
      <c r="G1639" s="94" t="s">
        <v>168</v>
      </c>
      <c r="H1639" s="95">
        <v>100</v>
      </c>
      <c r="I1639" s="96"/>
      <c r="J1639" s="25"/>
      <c r="K1639" s="97" t="s">
        <v>3</v>
      </c>
      <c r="L1639" s="98" t="s">
        <v>43</v>
      </c>
      <c r="N1639" s="99">
        <f>M1639*H1639</f>
        <v>0</v>
      </c>
      <c r="O1639" s="99">
        <v>0</v>
      </c>
      <c r="P1639" s="99">
        <f>O1639*H1639</f>
        <v>0</v>
      </c>
      <c r="Q1639" s="99">
        <v>0</v>
      </c>
      <c r="R1639" s="100">
        <f>Q1639*H1639</f>
        <v>0</v>
      </c>
      <c r="AP1639" s="101" t="s">
        <v>106</v>
      </c>
      <c r="AR1639" s="101" t="s">
        <v>102</v>
      </c>
      <c r="AS1639" s="101" t="s">
        <v>72</v>
      </c>
      <c r="AW1639" s="11" t="s">
        <v>107</v>
      </c>
      <c r="BC1639" s="102" t="e">
        <f>IF(L1639="základní",#REF!,0)</f>
        <v>#REF!</v>
      </c>
      <c r="BD1639" s="102">
        <f>IF(L1639="snížená",#REF!,0)</f>
        <v>0</v>
      </c>
      <c r="BE1639" s="102">
        <f>IF(L1639="zákl. přenesená",#REF!,0)</f>
        <v>0</v>
      </c>
      <c r="BF1639" s="102">
        <f>IF(L1639="sníž. přenesená",#REF!,0)</f>
        <v>0</v>
      </c>
      <c r="BG1639" s="102">
        <f>IF(L1639="nulová",#REF!,0)</f>
        <v>0</v>
      </c>
      <c r="BH1639" s="11" t="s">
        <v>80</v>
      </c>
      <c r="BI1639" s="102" t="e">
        <f>ROUND(#REF!*H1639,2)</f>
        <v>#REF!</v>
      </c>
      <c r="BJ1639" s="11" t="s">
        <v>106</v>
      </c>
      <c r="BK1639" s="101" t="s">
        <v>6352</v>
      </c>
    </row>
    <row r="1640" spans="2:63" s="1" customFormat="1" ht="37.9" customHeight="1">
      <c r="B1640" s="90"/>
      <c r="C1640" s="91" t="s">
        <v>6353</v>
      </c>
      <c r="D1640" s="91" t="s">
        <v>102</v>
      </c>
      <c r="E1640" s="92" t="s">
        <v>6354</v>
      </c>
      <c r="F1640" s="93" t="s">
        <v>6355</v>
      </c>
      <c r="G1640" s="94" t="s">
        <v>148</v>
      </c>
      <c r="H1640" s="95">
        <v>100</v>
      </c>
      <c r="I1640" s="96"/>
      <c r="J1640" s="25"/>
      <c r="K1640" s="97" t="s">
        <v>3</v>
      </c>
      <c r="L1640" s="98" t="s">
        <v>43</v>
      </c>
      <c r="N1640" s="99">
        <f>M1640*H1640</f>
        <v>0</v>
      </c>
      <c r="O1640" s="99">
        <v>0</v>
      </c>
      <c r="P1640" s="99">
        <f>O1640*H1640</f>
        <v>0</v>
      </c>
      <c r="Q1640" s="99">
        <v>0</v>
      </c>
      <c r="R1640" s="100">
        <f>Q1640*H1640</f>
        <v>0</v>
      </c>
      <c r="AP1640" s="101" t="s">
        <v>106</v>
      </c>
      <c r="AR1640" s="101" t="s">
        <v>102</v>
      </c>
      <c r="AS1640" s="101" t="s">
        <v>72</v>
      </c>
      <c r="AW1640" s="11" t="s">
        <v>107</v>
      </c>
      <c r="BC1640" s="102" t="e">
        <f>IF(L1640="základní",#REF!,0)</f>
        <v>#REF!</v>
      </c>
      <c r="BD1640" s="102">
        <f>IF(L1640="snížená",#REF!,0)</f>
        <v>0</v>
      </c>
      <c r="BE1640" s="102">
        <f>IF(L1640="zákl. přenesená",#REF!,0)</f>
        <v>0</v>
      </c>
      <c r="BF1640" s="102">
        <f>IF(L1640="sníž. přenesená",#REF!,0)</f>
        <v>0</v>
      </c>
      <c r="BG1640" s="102">
        <f>IF(L1640="nulová",#REF!,0)</f>
        <v>0</v>
      </c>
      <c r="BH1640" s="11" t="s">
        <v>80</v>
      </c>
      <c r="BI1640" s="102" t="e">
        <f>ROUND(#REF!*H1640,2)</f>
        <v>#REF!</v>
      </c>
      <c r="BJ1640" s="11" t="s">
        <v>106</v>
      </c>
      <c r="BK1640" s="101" t="s">
        <v>6356</v>
      </c>
    </row>
    <row r="1641" spans="2:63" s="1" customFormat="1" ht="37.9" customHeight="1">
      <c r="B1641" s="90"/>
      <c r="C1641" s="91" t="s">
        <v>6357</v>
      </c>
      <c r="D1641" s="91" t="s">
        <v>102</v>
      </c>
      <c r="E1641" s="92" t="s">
        <v>6358</v>
      </c>
      <c r="F1641" s="93" t="s">
        <v>6359</v>
      </c>
      <c r="G1641" s="94" t="s">
        <v>168</v>
      </c>
      <c r="H1641" s="95">
        <v>50</v>
      </c>
      <c r="I1641" s="96"/>
      <c r="J1641" s="25"/>
      <c r="K1641" s="97" t="s">
        <v>3</v>
      </c>
      <c r="L1641" s="98" t="s">
        <v>43</v>
      </c>
      <c r="N1641" s="99">
        <f>M1641*H1641</f>
        <v>0</v>
      </c>
      <c r="O1641" s="99">
        <v>0</v>
      </c>
      <c r="P1641" s="99">
        <f>O1641*H1641</f>
        <v>0</v>
      </c>
      <c r="Q1641" s="99">
        <v>0</v>
      </c>
      <c r="R1641" s="100">
        <f>Q1641*H1641</f>
        <v>0</v>
      </c>
      <c r="AP1641" s="101" t="s">
        <v>106</v>
      </c>
      <c r="AR1641" s="101" t="s">
        <v>102</v>
      </c>
      <c r="AS1641" s="101" t="s">
        <v>72</v>
      </c>
      <c r="AW1641" s="11" t="s">
        <v>107</v>
      </c>
      <c r="BC1641" s="102" t="e">
        <f>IF(L1641="základní",#REF!,0)</f>
        <v>#REF!</v>
      </c>
      <c r="BD1641" s="102">
        <f>IF(L1641="snížená",#REF!,0)</f>
        <v>0</v>
      </c>
      <c r="BE1641" s="102">
        <f>IF(L1641="zákl. přenesená",#REF!,0)</f>
        <v>0</v>
      </c>
      <c r="BF1641" s="102">
        <f>IF(L1641="sníž. přenesená",#REF!,0)</f>
        <v>0</v>
      </c>
      <c r="BG1641" s="102">
        <f>IF(L1641="nulová",#REF!,0)</f>
        <v>0</v>
      </c>
      <c r="BH1641" s="11" t="s">
        <v>80</v>
      </c>
      <c r="BI1641" s="102" t="e">
        <f>ROUND(#REF!*H1641,2)</f>
        <v>#REF!</v>
      </c>
      <c r="BJ1641" s="11" t="s">
        <v>106</v>
      </c>
      <c r="BK1641" s="101" t="s">
        <v>6360</v>
      </c>
    </row>
    <row r="1642" spans="2:63" s="1" customFormat="1" ht="37.9" customHeight="1">
      <c r="B1642" s="90"/>
      <c r="C1642" s="91" t="s">
        <v>6361</v>
      </c>
      <c r="D1642" s="91" t="s">
        <v>102</v>
      </c>
      <c r="E1642" s="92" t="s">
        <v>6362</v>
      </c>
      <c r="F1642" s="93" t="s">
        <v>6363</v>
      </c>
      <c r="G1642" s="94" t="s">
        <v>148</v>
      </c>
      <c r="H1642" s="95">
        <v>50</v>
      </c>
      <c r="I1642" s="96"/>
      <c r="J1642" s="25"/>
      <c r="K1642" s="97" t="s">
        <v>3</v>
      </c>
      <c r="L1642" s="98" t="s">
        <v>43</v>
      </c>
      <c r="N1642" s="99">
        <f>M1642*H1642</f>
        <v>0</v>
      </c>
      <c r="O1642" s="99">
        <v>0</v>
      </c>
      <c r="P1642" s="99">
        <f>O1642*H1642</f>
        <v>0</v>
      </c>
      <c r="Q1642" s="99">
        <v>0</v>
      </c>
      <c r="R1642" s="100">
        <f>Q1642*H1642</f>
        <v>0</v>
      </c>
      <c r="AP1642" s="101" t="s">
        <v>106</v>
      </c>
      <c r="AR1642" s="101" t="s">
        <v>102</v>
      </c>
      <c r="AS1642" s="101" t="s">
        <v>72</v>
      </c>
      <c r="AW1642" s="11" t="s">
        <v>107</v>
      </c>
      <c r="BC1642" s="102" t="e">
        <f>IF(L1642="základní",#REF!,0)</f>
        <v>#REF!</v>
      </c>
      <c r="BD1642" s="102">
        <f>IF(L1642="snížená",#REF!,0)</f>
        <v>0</v>
      </c>
      <c r="BE1642" s="102">
        <f>IF(L1642="zákl. přenesená",#REF!,0)</f>
        <v>0</v>
      </c>
      <c r="BF1642" s="102">
        <f>IF(L1642="sníž. přenesená",#REF!,0)</f>
        <v>0</v>
      </c>
      <c r="BG1642" s="102">
        <f>IF(L1642="nulová",#REF!,0)</f>
        <v>0</v>
      </c>
      <c r="BH1642" s="11" t="s">
        <v>80</v>
      </c>
      <c r="BI1642" s="102" t="e">
        <f>ROUND(#REF!*H1642,2)</f>
        <v>#REF!</v>
      </c>
      <c r="BJ1642" s="11" t="s">
        <v>106</v>
      </c>
      <c r="BK1642" s="101" t="s">
        <v>6364</v>
      </c>
    </row>
    <row r="1643" spans="2:63" s="1" customFormat="1" ht="37.9" customHeight="1">
      <c r="B1643" s="90"/>
      <c r="C1643" s="91" t="s">
        <v>6365</v>
      </c>
      <c r="D1643" s="91" t="s">
        <v>102</v>
      </c>
      <c r="E1643" s="92" t="s">
        <v>6366</v>
      </c>
      <c r="F1643" s="93" t="s">
        <v>6367</v>
      </c>
      <c r="G1643" s="94" t="s">
        <v>168</v>
      </c>
      <c r="H1643" s="95">
        <v>50</v>
      </c>
      <c r="I1643" s="96"/>
      <c r="J1643" s="25"/>
      <c r="K1643" s="97" t="s">
        <v>3</v>
      </c>
      <c r="L1643" s="98" t="s">
        <v>43</v>
      </c>
      <c r="N1643" s="99">
        <f>M1643*H1643</f>
        <v>0</v>
      </c>
      <c r="O1643" s="99">
        <v>0</v>
      </c>
      <c r="P1643" s="99">
        <f>O1643*H1643</f>
        <v>0</v>
      </c>
      <c r="Q1643" s="99">
        <v>0</v>
      </c>
      <c r="R1643" s="100">
        <f>Q1643*H1643</f>
        <v>0</v>
      </c>
      <c r="AP1643" s="101" t="s">
        <v>106</v>
      </c>
      <c r="AR1643" s="101" t="s">
        <v>102</v>
      </c>
      <c r="AS1643" s="101" t="s">
        <v>72</v>
      </c>
      <c r="AW1643" s="11" t="s">
        <v>107</v>
      </c>
      <c r="BC1643" s="102" t="e">
        <f>IF(L1643="základní",#REF!,0)</f>
        <v>#REF!</v>
      </c>
      <c r="BD1643" s="102">
        <f>IF(L1643="snížená",#REF!,0)</f>
        <v>0</v>
      </c>
      <c r="BE1643" s="102">
        <f>IF(L1643="zákl. přenesená",#REF!,0)</f>
        <v>0</v>
      </c>
      <c r="BF1643" s="102">
        <f>IF(L1643="sníž. přenesená",#REF!,0)</f>
        <v>0</v>
      </c>
      <c r="BG1643" s="102">
        <f>IF(L1643="nulová",#REF!,0)</f>
        <v>0</v>
      </c>
      <c r="BH1643" s="11" t="s">
        <v>80</v>
      </c>
      <c r="BI1643" s="102" t="e">
        <f>ROUND(#REF!*H1643,2)</f>
        <v>#REF!</v>
      </c>
      <c r="BJ1643" s="11" t="s">
        <v>106</v>
      </c>
      <c r="BK1643" s="101" t="s">
        <v>6368</v>
      </c>
    </row>
    <row r="1644" spans="2:63" s="1" customFormat="1" ht="37.9" customHeight="1">
      <c r="B1644" s="90"/>
      <c r="C1644" s="91" t="s">
        <v>6369</v>
      </c>
      <c r="D1644" s="91" t="s">
        <v>102</v>
      </c>
      <c r="E1644" s="92" t="s">
        <v>6370</v>
      </c>
      <c r="F1644" s="93" t="s">
        <v>6371</v>
      </c>
      <c r="G1644" s="94" t="s">
        <v>148</v>
      </c>
      <c r="H1644" s="95">
        <v>50</v>
      </c>
      <c r="I1644" s="96"/>
      <c r="J1644" s="25"/>
      <c r="K1644" s="97" t="s">
        <v>3</v>
      </c>
      <c r="L1644" s="98" t="s">
        <v>43</v>
      </c>
      <c r="N1644" s="99">
        <f>M1644*H1644</f>
        <v>0</v>
      </c>
      <c r="O1644" s="99">
        <v>0</v>
      </c>
      <c r="P1644" s="99">
        <f>O1644*H1644</f>
        <v>0</v>
      </c>
      <c r="Q1644" s="99">
        <v>0</v>
      </c>
      <c r="R1644" s="100">
        <f>Q1644*H1644</f>
        <v>0</v>
      </c>
      <c r="AP1644" s="101" t="s">
        <v>106</v>
      </c>
      <c r="AR1644" s="101" t="s">
        <v>102</v>
      </c>
      <c r="AS1644" s="101" t="s">
        <v>72</v>
      </c>
      <c r="AW1644" s="11" t="s">
        <v>107</v>
      </c>
      <c r="BC1644" s="102" t="e">
        <f>IF(L1644="základní",#REF!,0)</f>
        <v>#REF!</v>
      </c>
      <c r="BD1644" s="102">
        <f>IF(L1644="snížená",#REF!,0)</f>
        <v>0</v>
      </c>
      <c r="BE1644" s="102">
        <f>IF(L1644="zákl. přenesená",#REF!,0)</f>
        <v>0</v>
      </c>
      <c r="BF1644" s="102">
        <f>IF(L1644="sníž. přenesená",#REF!,0)</f>
        <v>0</v>
      </c>
      <c r="BG1644" s="102">
        <f>IF(L1644="nulová",#REF!,0)</f>
        <v>0</v>
      </c>
      <c r="BH1644" s="11" t="s">
        <v>80</v>
      </c>
      <c r="BI1644" s="102" t="e">
        <f>ROUND(#REF!*H1644,2)</f>
        <v>#REF!</v>
      </c>
      <c r="BJ1644" s="11" t="s">
        <v>106</v>
      </c>
      <c r="BK1644" s="101" t="s">
        <v>6372</v>
      </c>
    </row>
    <row r="1645" spans="2:63" s="1" customFormat="1" ht="37.9" customHeight="1">
      <c r="B1645" s="90"/>
      <c r="C1645" s="91" t="s">
        <v>6373</v>
      </c>
      <c r="D1645" s="91" t="s">
        <v>102</v>
      </c>
      <c r="E1645" s="92" t="s">
        <v>6374</v>
      </c>
      <c r="F1645" s="93" t="s">
        <v>6375</v>
      </c>
      <c r="G1645" s="94" t="s">
        <v>148</v>
      </c>
      <c r="H1645" s="95">
        <v>100</v>
      </c>
      <c r="I1645" s="96"/>
      <c r="J1645" s="25"/>
      <c r="K1645" s="97" t="s">
        <v>3</v>
      </c>
      <c r="L1645" s="98" t="s">
        <v>43</v>
      </c>
      <c r="N1645" s="99">
        <f>M1645*H1645</f>
        <v>0</v>
      </c>
      <c r="O1645" s="99">
        <v>0</v>
      </c>
      <c r="P1645" s="99">
        <f>O1645*H1645</f>
        <v>0</v>
      </c>
      <c r="Q1645" s="99">
        <v>0</v>
      </c>
      <c r="R1645" s="100">
        <f>Q1645*H1645</f>
        <v>0</v>
      </c>
      <c r="AP1645" s="101" t="s">
        <v>106</v>
      </c>
      <c r="AR1645" s="101" t="s">
        <v>102</v>
      </c>
      <c r="AS1645" s="101" t="s">
        <v>72</v>
      </c>
      <c r="AW1645" s="11" t="s">
        <v>107</v>
      </c>
      <c r="BC1645" s="102" t="e">
        <f>IF(L1645="základní",#REF!,0)</f>
        <v>#REF!</v>
      </c>
      <c r="BD1645" s="102">
        <f>IF(L1645="snížená",#REF!,0)</f>
        <v>0</v>
      </c>
      <c r="BE1645" s="102">
        <f>IF(L1645="zákl. přenesená",#REF!,0)</f>
        <v>0</v>
      </c>
      <c r="BF1645" s="102">
        <f>IF(L1645="sníž. přenesená",#REF!,0)</f>
        <v>0</v>
      </c>
      <c r="BG1645" s="102">
        <f>IF(L1645="nulová",#REF!,0)</f>
        <v>0</v>
      </c>
      <c r="BH1645" s="11" t="s">
        <v>80</v>
      </c>
      <c r="BI1645" s="102" t="e">
        <f>ROUND(#REF!*H1645,2)</f>
        <v>#REF!</v>
      </c>
      <c r="BJ1645" s="11" t="s">
        <v>106</v>
      </c>
      <c r="BK1645" s="101" t="s">
        <v>6376</v>
      </c>
    </row>
    <row r="1646" spans="2:63" s="1" customFormat="1" ht="37.9" customHeight="1">
      <c r="B1646" s="90"/>
      <c r="C1646" s="91" t="s">
        <v>6377</v>
      </c>
      <c r="D1646" s="91" t="s">
        <v>102</v>
      </c>
      <c r="E1646" s="92" t="s">
        <v>6378</v>
      </c>
      <c r="F1646" s="93" t="s">
        <v>6379</v>
      </c>
      <c r="G1646" s="94" t="s">
        <v>168</v>
      </c>
      <c r="H1646" s="95">
        <v>50</v>
      </c>
      <c r="I1646" s="96"/>
      <c r="J1646" s="25"/>
      <c r="K1646" s="97" t="s">
        <v>3</v>
      </c>
      <c r="L1646" s="98" t="s">
        <v>43</v>
      </c>
      <c r="N1646" s="99">
        <f>M1646*H1646</f>
        <v>0</v>
      </c>
      <c r="O1646" s="99">
        <v>0</v>
      </c>
      <c r="P1646" s="99">
        <f>O1646*H1646</f>
        <v>0</v>
      </c>
      <c r="Q1646" s="99">
        <v>0</v>
      </c>
      <c r="R1646" s="100">
        <f>Q1646*H1646</f>
        <v>0</v>
      </c>
      <c r="AP1646" s="101" t="s">
        <v>106</v>
      </c>
      <c r="AR1646" s="101" t="s">
        <v>102</v>
      </c>
      <c r="AS1646" s="101" t="s">
        <v>72</v>
      </c>
      <c r="AW1646" s="11" t="s">
        <v>107</v>
      </c>
      <c r="BC1646" s="102" t="e">
        <f>IF(L1646="základní",#REF!,0)</f>
        <v>#REF!</v>
      </c>
      <c r="BD1646" s="102">
        <f>IF(L1646="snížená",#REF!,0)</f>
        <v>0</v>
      </c>
      <c r="BE1646" s="102">
        <f>IF(L1646="zákl. přenesená",#REF!,0)</f>
        <v>0</v>
      </c>
      <c r="BF1646" s="102">
        <f>IF(L1646="sníž. přenesená",#REF!,0)</f>
        <v>0</v>
      </c>
      <c r="BG1646" s="102">
        <f>IF(L1646="nulová",#REF!,0)</f>
        <v>0</v>
      </c>
      <c r="BH1646" s="11" t="s">
        <v>80</v>
      </c>
      <c r="BI1646" s="102" t="e">
        <f>ROUND(#REF!*H1646,2)</f>
        <v>#REF!</v>
      </c>
      <c r="BJ1646" s="11" t="s">
        <v>106</v>
      </c>
      <c r="BK1646" s="101" t="s">
        <v>6380</v>
      </c>
    </row>
    <row r="1647" spans="2:63" s="1" customFormat="1" ht="37.9" customHeight="1">
      <c r="B1647" s="90"/>
      <c r="C1647" s="91" t="s">
        <v>6381</v>
      </c>
      <c r="D1647" s="91" t="s">
        <v>102</v>
      </c>
      <c r="E1647" s="92" t="s">
        <v>6382</v>
      </c>
      <c r="F1647" s="93" t="s">
        <v>6383</v>
      </c>
      <c r="G1647" s="94" t="s">
        <v>148</v>
      </c>
      <c r="H1647" s="95">
        <v>50</v>
      </c>
      <c r="I1647" s="96"/>
      <c r="J1647" s="25"/>
      <c r="K1647" s="97" t="s">
        <v>3</v>
      </c>
      <c r="L1647" s="98" t="s">
        <v>43</v>
      </c>
      <c r="N1647" s="99">
        <f>M1647*H1647</f>
        <v>0</v>
      </c>
      <c r="O1647" s="99">
        <v>0</v>
      </c>
      <c r="P1647" s="99">
        <f>O1647*H1647</f>
        <v>0</v>
      </c>
      <c r="Q1647" s="99">
        <v>0</v>
      </c>
      <c r="R1647" s="100">
        <f>Q1647*H1647</f>
        <v>0</v>
      </c>
      <c r="AP1647" s="101" t="s">
        <v>106</v>
      </c>
      <c r="AR1647" s="101" t="s">
        <v>102</v>
      </c>
      <c r="AS1647" s="101" t="s">
        <v>72</v>
      </c>
      <c r="AW1647" s="11" t="s">
        <v>107</v>
      </c>
      <c r="BC1647" s="102" t="e">
        <f>IF(L1647="základní",#REF!,0)</f>
        <v>#REF!</v>
      </c>
      <c r="BD1647" s="102">
        <f>IF(L1647="snížená",#REF!,0)</f>
        <v>0</v>
      </c>
      <c r="BE1647" s="102">
        <f>IF(L1647="zákl. přenesená",#REF!,0)</f>
        <v>0</v>
      </c>
      <c r="BF1647" s="102">
        <f>IF(L1647="sníž. přenesená",#REF!,0)</f>
        <v>0</v>
      </c>
      <c r="BG1647" s="102">
        <f>IF(L1647="nulová",#REF!,0)</f>
        <v>0</v>
      </c>
      <c r="BH1647" s="11" t="s">
        <v>80</v>
      </c>
      <c r="BI1647" s="102" t="e">
        <f>ROUND(#REF!*H1647,2)</f>
        <v>#REF!</v>
      </c>
      <c r="BJ1647" s="11" t="s">
        <v>106</v>
      </c>
      <c r="BK1647" s="101" t="s">
        <v>6384</v>
      </c>
    </row>
    <row r="1648" spans="2:63" s="1" customFormat="1" ht="37.9" customHeight="1">
      <c r="B1648" s="90"/>
      <c r="C1648" s="91" t="s">
        <v>6385</v>
      </c>
      <c r="D1648" s="91" t="s">
        <v>102</v>
      </c>
      <c r="E1648" s="92" t="s">
        <v>6386</v>
      </c>
      <c r="F1648" s="93" t="s">
        <v>6387</v>
      </c>
      <c r="G1648" s="94" t="s">
        <v>168</v>
      </c>
      <c r="H1648" s="95">
        <v>50</v>
      </c>
      <c r="I1648" s="96"/>
      <c r="J1648" s="25"/>
      <c r="K1648" s="97" t="s">
        <v>3</v>
      </c>
      <c r="L1648" s="98" t="s">
        <v>43</v>
      </c>
      <c r="N1648" s="99">
        <f>M1648*H1648</f>
        <v>0</v>
      </c>
      <c r="O1648" s="99">
        <v>0</v>
      </c>
      <c r="P1648" s="99">
        <f>O1648*H1648</f>
        <v>0</v>
      </c>
      <c r="Q1648" s="99">
        <v>0</v>
      </c>
      <c r="R1648" s="100">
        <f>Q1648*H1648</f>
        <v>0</v>
      </c>
      <c r="AP1648" s="101" t="s">
        <v>106</v>
      </c>
      <c r="AR1648" s="101" t="s">
        <v>102</v>
      </c>
      <c r="AS1648" s="101" t="s">
        <v>72</v>
      </c>
      <c r="AW1648" s="11" t="s">
        <v>107</v>
      </c>
      <c r="BC1648" s="102" t="e">
        <f>IF(L1648="základní",#REF!,0)</f>
        <v>#REF!</v>
      </c>
      <c r="BD1648" s="102">
        <f>IF(L1648="snížená",#REF!,0)</f>
        <v>0</v>
      </c>
      <c r="BE1648" s="102">
        <f>IF(L1648="zákl. přenesená",#REF!,0)</f>
        <v>0</v>
      </c>
      <c r="BF1648" s="102">
        <f>IF(L1648="sníž. přenesená",#REF!,0)</f>
        <v>0</v>
      </c>
      <c r="BG1648" s="102">
        <f>IF(L1648="nulová",#REF!,0)</f>
        <v>0</v>
      </c>
      <c r="BH1648" s="11" t="s">
        <v>80</v>
      </c>
      <c r="BI1648" s="102" t="e">
        <f>ROUND(#REF!*H1648,2)</f>
        <v>#REF!</v>
      </c>
      <c r="BJ1648" s="11" t="s">
        <v>106</v>
      </c>
      <c r="BK1648" s="101" t="s">
        <v>6388</v>
      </c>
    </row>
    <row r="1649" spans="2:63" s="1" customFormat="1" ht="37.9" customHeight="1">
      <c r="B1649" s="90"/>
      <c r="C1649" s="91" t="s">
        <v>6389</v>
      </c>
      <c r="D1649" s="91" t="s">
        <v>102</v>
      </c>
      <c r="E1649" s="92" t="s">
        <v>6390</v>
      </c>
      <c r="F1649" s="93" t="s">
        <v>6391</v>
      </c>
      <c r="G1649" s="94" t="s">
        <v>148</v>
      </c>
      <c r="H1649" s="95">
        <v>50</v>
      </c>
      <c r="I1649" s="96"/>
      <c r="J1649" s="25"/>
      <c r="K1649" s="97" t="s">
        <v>3</v>
      </c>
      <c r="L1649" s="98" t="s">
        <v>43</v>
      </c>
      <c r="N1649" s="99">
        <f>M1649*H1649</f>
        <v>0</v>
      </c>
      <c r="O1649" s="99">
        <v>0</v>
      </c>
      <c r="P1649" s="99">
        <f>O1649*H1649</f>
        <v>0</v>
      </c>
      <c r="Q1649" s="99">
        <v>0</v>
      </c>
      <c r="R1649" s="100">
        <f>Q1649*H1649</f>
        <v>0</v>
      </c>
      <c r="AP1649" s="101" t="s">
        <v>106</v>
      </c>
      <c r="AR1649" s="101" t="s">
        <v>102</v>
      </c>
      <c r="AS1649" s="101" t="s">
        <v>72</v>
      </c>
      <c r="AW1649" s="11" t="s">
        <v>107</v>
      </c>
      <c r="BC1649" s="102" t="e">
        <f>IF(L1649="základní",#REF!,0)</f>
        <v>#REF!</v>
      </c>
      <c r="BD1649" s="102">
        <f>IF(L1649="snížená",#REF!,0)</f>
        <v>0</v>
      </c>
      <c r="BE1649" s="102">
        <f>IF(L1649="zákl. přenesená",#REF!,0)</f>
        <v>0</v>
      </c>
      <c r="BF1649" s="102">
        <f>IF(L1649="sníž. přenesená",#REF!,0)</f>
        <v>0</v>
      </c>
      <c r="BG1649" s="102">
        <f>IF(L1649="nulová",#REF!,0)</f>
        <v>0</v>
      </c>
      <c r="BH1649" s="11" t="s">
        <v>80</v>
      </c>
      <c r="BI1649" s="102" t="e">
        <f>ROUND(#REF!*H1649,2)</f>
        <v>#REF!</v>
      </c>
      <c r="BJ1649" s="11" t="s">
        <v>106</v>
      </c>
      <c r="BK1649" s="101" t="s">
        <v>6392</v>
      </c>
    </row>
    <row r="1650" spans="2:63" s="1" customFormat="1" ht="37.9" customHeight="1">
      <c r="B1650" s="90"/>
      <c r="C1650" s="91" t="s">
        <v>6393</v>
      </c>
      <c r="D1650" s="91" t="s">
        <v>102</v>
      </c>
      <c r="E1650" s="92" t="s">
        <v>6394</v>
      </c>
      <c r="F1650" s="93" t="s">
        <v>6395</v>
      </c>
      <c r="G1650" s="94" t="s">
        <v>168</v>
      </c>
      <c r="H1650" s="95">
        <v>50</v>
      </c>
      <c r="I1650" s="96"/>
      <c r="J1650" s="25"/>
      <c r="K1650" s="97" t="s">
        <v>3</v>
      </c>
      <c r="L1650" s="98" t="s">
        <v>43</v>
      </c>
      <c r="N1650" s="99">
        <f>M1650*H1650</f>
        <v>0</v>
      </c>
      <c r="O1650" s="99">
        <v>0</v>
      </c>
      <c r="P1650" s="99">
        <f>O1650*H1650</f>
        <v>0</v>
      </c>
      <c r="Q1650" s="99">
        <v>0</v>
      </c>
      <c r="R1650" s="100">
        <f>Q1650*H1650</f>
        <v>0</v>
      </c>
      <c r="AP1650" s="101" t="s">
        <v>106</v>
      </c>
      <c r="AR1650" s="101" t="s">
        <v>102</v>
      </c>
      <c r="AS1650" s="101" t="s">
        <v>72</v>
      </c>
      <c r="AW1650" s="11" t="s">
        <v>107</v>
      </c>
      <c r="BC1650" s="102" t="e">
        <f>IF(L1650="základní",#REF!,0)</f>
        <v>#REF!</v>
      </c>
      <c r="BD1650" s="102">
        <f>IF(L1650="snížená",#REF!,0)</f>
        <v>0</v>
      </c>
      <c r="BE1650" s="102">
        <f>IF(L1650="zákl. přenesená",#REF!,0)</f>
        <v>0</v>
      </c>
      <c r="BF1650" s="102">
        <f>IF(L1650="sníž. přenesená",#REF!,0)</f>
        <v>0</v>
      </c>
      <c r="BG1650" s="102">
        <f>IF(L1650="nulová",#REF!,0)</f>
        <v>0</v>
      </c>
      <c r="BH1650" s="11" t="s">
        <v>80</v>
      </c>
      <c r="BI1650" s="102" t="e">
        <f>ROUND(#REF!*H1650,2)</f>
        <v>#REF!</v>
      </c>
      <c r="BJ1650" s="11" t="s">
        <v>106</v>
      </c>
      <c r="BK1650" s="101" t="s">
        <v>6396</v>
      </c>
    </row>
    <row r="1651" spans="2:63" s="1" customFormat="1" ht="37.9" customHeight="1">
      <c r="B1651" s="90"/>
      <c r="C1651" s="91" t="s">
        <v>6397</v>
      </c>
      <c r="D1651" s="91" t="s">
        <v>102</v>
      </c>
      <c r="E1651" s="92" t="s">
        <v>6398</v>
      </c>
      <c r="F1651" s="93" t="s">
        <v>6399</v>
      </c>
      <c r="G1651" s="94" t="s">
        <v>148</v>
      </c>
      <c r="H1651" s="95">
        <v>50</v>
      </c>
      <c r="I1651" s="96"/>
      <c r="J1651" s="25"/>
      <c r="K1651" s="97" t="s">
        <v>3</v>
      </c>
      <c r="L1651" s="98" t="s">
        <v>43</v>
      </c>
      <c r="N1651" s="99">
        <f>M1651*H1651</f>
        <v>0</v>
      </c>
      <c r="O1651" s="99">
        <v>0</v>
      </c>
      <c r="P1651" s="99">
        <f>O1651*H1651</f>
        <v>0</v>
      </c>
      <c r="Q1651" s="99">
        <v>0</v>
      </c>
      <c r="R1651" s="100">
        <f>Q1651*H1651</f>
        <v>0</v>
      </c>
      <c r="AP1651" s="101" t="s">
        <v>106</v>
      </c>
      <c r="AR1651" s="101" t="s">
        <v>102</v>
      </c>
      <c r="AS1651" s="101" t="s">
        <v>72</v>
      </c>
      <c r="AW1651" s="11" t="s">
        <v>107</v>
      </c>
      <c r="BC1651" s="102" t="e">
        <f>IF(L1651="základní",#REF!,0)</f>
        <v>#REF!</v>
      </c>
      <c r="BD1651" s="102">
        <f>IF(L1651="snížená",#REF!,0)</f>
        <v>0</v>
      </c>
      <c r="BE1651" s="102">
        <f>IF(L1651="zákl. přenesená",#REF!,0)</f>
        <v>0</v>
      </c>
      <c r="BF1651" s="102">
        <f>IF(L1651="sníž. přenesená",#REF!,0)</f>
        <v>0</v>
      </c>
      <c r="BG1651" s="102">
        <f>IF(L1651="nulová",#REF!,0)</f>
        <v>0</v>
      </c>
      <c r="BH1651" s="11" t="s">
        <v>80</v>
      </c>
      <c r="BI1651" s="102" t="e">
        <f>ROUND(#REF!*H1651,2)</f>
        <v>#REF!</v>
      </c>
      <c r="BJ1651" s="11" t="s">
        <v>106</v>
      </c>
      <c r="BK1651" s="101" t="s">
        <v>6400</v>
      </c>
    </row>
    <row r="1652" spans="2:63" s="1" customFormat="1" ht="37.9" customHeight="1">
      <c r="B1652" s="90"/>
      <c r="C1652" s="91" t="s">
        <v>6401</v>
      </c>
      <c r="D1652" s="91" t="s">
        <v>102</v>
      </c>
      <c r="E1652" s="92" t="s">
        <v>6402</v>
      </c>
      <c r="F1652" s="93" t="s">
        <v>6403</v>
      </c>
      <c r="G1652" s="94" t="s">
        <v>148</v>
      </c>
      <c r="H1652" s="95">
        <v>50</v>
      </c>
      <c r="I1652" s="96"/>
      <c r="J1652" s="25"/>
      <c r="K1652" s="97" t="s">
        <v>3</v>
      </c>
      <c r="L1652" s="98" t="s">
        <v>43</v>
      </c>
      <c r="N1652" s="99">
        <f>M1652*H1652</f>
        <v>0</v>
      </c>
      <c r="O1652" s="99">
        <v>0</v>
      </c>
      <c r="P1652" s="99">
        <f>O1652*H1652</f>
        <v>0</v>
      </c>
      <c r="Q1652" s="99">
        <v>0</v>
      </c>
      <c r="R1652" s="100">
        <f>Q1652*H1652</f>
        <v>0</v>
      </c>
      <c r="AP1652" s="101" t="s">
        <v>106</v>
      </c>
      <c r="AR1652" s="101" t="s">
        <v>102</v>
      </c>
      <c r="AS1652" s="101" t="s">
        <v>72</v>
      </c>
      <c r="AW1652" s="11" t="s">
        <v>107</v>
      </c>
      <c r="BC1652" s="102" t="e">
        <f>IF(L1652="základní",#REF!,0)</f>
        <v>#REF!</v>
      </c>
      <c r="BD1652" s="102">
        <f>IF(L1652="snížená",#REF!,0)</f>
        <v>0</v>
      </c>
      <c r="BE1652" s="102">
        <f>IF(L1652="zákl. přenesená",#REF!,0)</f>
        <v>0</v>
      </c>
      <c r="BF1652" s="102">
        <f>IF(L1652="sníž. přenesená",#REF!,0)</f>
        <v>0</v>
      </c>
      <c r="BG1652" s="102">
        <f>IF(L1652="nulová",#REF!,0)</f>
        <v>0</v>
      </c>
      <c r="BH1652" s="11" t="s">
        <v>80</v>
      </c>
      <c r="BI1652" s="102" t="e">
        <f>ROUND(#REF!*H1652,2)</f>
        <v>#REF!</v>
      </c>
      <c r="BJ1652" s="11" t="s">
        <v>106</v>
      </c>
      <c r="BK1652" s="101" t="s">
        <v>6404</v>
      </c>
    </row>
    <row r="1653" spans="2:63" s="1" customFormat="1" ht="37.9" customHeight="1">
      <c r="B1653" s="90"/>
      <c r="C1653" s="91" t="s">
        <v>6405</v>
      </c>
      <c r="D1653" s="91" t="s">
        <v>102</v>
      </c>
      <c r="E1653" s="92" t="s">
        <v>6406</v>
      </c>
      <c r="F1653" s="93" t="s">
        <v>6407</v>
      </c>
      <c r="G1653" s="94" t="s">
        <v>168</v>
      </c>
      <c r="H1653" s="95">
        <v>50</v>
      </c>
      <c r="I1653" s="96"/>
      <c r="J1653" s="25"/>
      <c r="K1653" s="97" t="s">
        <v>3</v>
      </c>
      <c r="L1653" s="98" t="s">
        <v>43</v>
      </c>
      <c r="N1653" s="99">
        <f>M1653*H1653</f>
        <v>0</v>
      </c>
      <c r="O1653" s="99">
        <v>0</v>
      </c>
      <c r="P1653" s="99">
        <f>O1653*H1653</f>
        <v>0</v>
      </c>
      <c r="Q1653" s="99">
        <v>0</v>
      </c>
      <c r="R1653" s="100">
        <f>Q1653*H1653</f>
        <v>0</v>
      </c>
      <c r="AP1653" s="101" t="s">
        <v>106</v>
      </c>
      <c r="AR1653" s="101" t="s">
        <v>102</v>
      </c>
      <c r="AS1653" s="101" t="s">
        <v>72</v>
      </c>
      <c r="AW1653" s="11" t="s">
        <v>107</v>
      </c>
      <c r="BC1653" s="102" t="e">
        <f>IF(L1653="základní",#REF!,0)</f>
        <v>#REF!</v>
      </c>
      <c r="BD1653" s="102">
        <f>IF(L1653="snížená",#REF!,0)</f>
        <v>0</v>
      </c>
      <c r="BE1653" s="102">
        <f>IF(L1653="zákl. přenesená",#REF!,0)</f>
        <v>0</v>
      </c>
      <c r="BF1653" s="102">
        <f>IF(L1653="sníž. přenesená",#REF!,0)</f>
        <v>0</v>
      </c>
      <c r="BG1653" s="102">
        <f>IF(L1653="nulová",#REF!,0)</f>
        <v>0</v>
      </c>
      <c r="BH1653" s="11" t="s">
        <v>80</v>
      </c>
      <c r="BI1653" s="102" t="e">
        <f>ROUND(#REF!*H1653,2)</f>
        <v>#REF!</v>
      </c>
      <c r="BJ1653" s="11" t="s">
        <v>106</v>
      </c>
      <c r="BK1653" s="101" t="s">
        <v>6408</v>
      </c>
    </row>
    <row r="1654" spans="2:63" s="1" customFormat="1" ht="37.9" customHeight="1">
      <c r="B1654" s="90"/>
      <c r="C1654" s="91" t="s">
        <v>6409</v>
      </c>
      <c r="D1654" s="91" t="s">
        <v>102</v>
      </c>
      <c r="E1654" s="92" t="s">
        <v>6410</v>
      </c>
      <c r="F1654" s="93" t="s">
        <v>6411</v>
      </c>
      <c r="G1654" s="94" t="s">
        <v>168</v>
      </c>
      <c r="H1654" s="95">
        <v>50</v>
      </c>
      <c r="I1654" s="96"/>
      <c r="J1654" s="25"/>
      <c r="K1654" s="97" t="s">
        <v>3</v>
      </c>
      <c r="L1654" s="98" t="s">
        <v>43</v>
      </c>
      <c r="N1654" s="99">
        <f>M1654*H1654</f>
        <v>0</v>
      </c>
      <c r="O1654" s="99">
        <v>0</v>
      </c>
      <c r="P1654" s="99">
        <f>O1654*H1654</f>
        <v>0</v>
      </c>
      <c r="Q1654" s="99">
        <v>0</v>
      </c>
      <c r="R1654" s="100">
        <f>Q1654*H1654</f>
        <v>0</v>
      </c>
      <c r="AP1654" s="101" t="s">
        <v>106</v>
      </c>
      <c r="AR1654" s="101" t="s">
        <v>102</v>
      </c>
      <c r="AS1654" s="101" t="s">
        <v>72</v>
      </c>
      <c r="AW1654" s="11" t="s">
        <v>107</v>
      </c>
      <c r="BC1654" s="102" t="e">
        <f>IF(L1654="základní",#REF!,0)</f>
        <v>#REF!</v>
      </c>
      <c r="BD1654" s="102">
        <f>IF(L1654="snížená",#REF!,0)</f>
        <v>0</v>
      </c>
      <c r="BE1654" s="102">
        <f>IF(L1654="zákl. přenesená",#REF!,0)</f>
        <v>0</v>
      </c>
      <c r="BF1654" s="102">
        <f>IF(L1654="sníž. přenesená",#REF!,0)</f>
        <v>0</v>
      </c>
      <c r="BG1654" s="102">
        <f>IF(L1654="nulová",#REF!,0)</f>
        <v>0</v>
      </c>
      <c r="BH1654" s="11" t="s">
        <v>80</v>
      </c>
      <c r="BI1654" s="102" t="e">
        <f>ROUND(#REF!*H1654,2)</f>
        <v>#REF!</v>
      </c>
      <c r="BJ1654" s="11" t="s">
        <v>106</v>
      </c>
      <c r="BK1654" s="101" t="s">
        <v>6412</v>
      </c>
    </row>
    <row r="1655" spans="2:63" s="1" customFormat="1" ht="37.9" customHeight="1">
      <c r="B1655" s="90"/>
      <c r="C1655" s="91" t="s">
        <v>6413</v>
      </c>
      <c r="D1655" s="91" t="s">
        <v>102</v>
      </c>
      <c r="E1655" s="92" t="s">
        <v>6414</v>
      </c>
      <c r="F1655" s="93" t="s">
        <v>6415</v>
      </c>
      <c r="G1655" s="94" t="s">
        <v>148</v>
      </c>
      <c r="H1655" s="95">
        <v>50</v>
      </c>
      <c r="I1655" s="96"/>
      <c r="J1655" s="25"/>
      <c r="K1655" s="97" t="s">
        <v>3</v>
      </c>
      <c r="L1655" s="98" t="s">
        <v>43</v>
      </c>
      <c r="N1655" s="99">
        <f>M1655*H1655</f>
        <v>0</v>
      </c>
      <c r="O1655" s="99">
        <v>0</v>
      </c>
      <c r="P1655" s="99">
        <f>O1655*H1655</f>
        <v>0</v>
      </c>
      <c r="Q1655" s="99">
        <v>0</v>
      </c>
      <c r="R1655" s="100">
        <f>Q1655*H1655</f>
        <v>0</v>
      </c>
      <c r="AP1655" s="101" t="s">
        <v>106</v>
      </c>
      <c r="AR1655" s="101" t="s">
        <v>102</v>
      </c>
      <c r="AS1655" s="101" t="s">
        <v>72</v>
      </c>
      <c r="AW1655" s="11" t="s">
        <v>107</v>
      </c>
      <c r="BC1655" s="102" t="e">
        <f>IF(L1655="základní",#REF!,0)</f>
        <v>#REF!</v>
      </c>
      <c r="BD1655" s="102">
        <f>IF(L1655="snížená",#REF!,0)</f>
        <v>0</v>
      </c>
      <c r="BE1655" s="102">
        <f>IF(L1655="zákl. přenesená",#REF!,0)</f>
        <v>0</v>
      </c>
      <c r="BF1655" s="102">
        <f>IF(L1655="sníž. přenesená",#REF!,0)</f>
        <v>0</v>
      </c>
      <c r="BG1655" s="102">
        <f>IF(L1655="nulová",#REF!,0)</f>
        <v>0</v>
      </c>
      <c r="BH1655" s="11" t="s">
        <v>80</v>
      </c>
      <c r="BI1655" s="102" t="e">
        <f>ROUND(#REF!*H1655,2)</f>
        <v>#REF!</v>
      </c>
      <c r="BJ1655" s="11" t="s">
        <v>106</v>
      </c>
      <c r="BK1655" s="101" t="s">
        <v>6416</v>
      </c>
    </row>
    <row r="1656" spans="2:63" s="1" customFormat="1" ht="37.9" customHeight="1">
      <c r="B1656" s="90"/>
      <c r="C1656" s="91" t="s">
        <v>6417</v>
      </c>
      <c r="D1656" s="91" t="s">
        <v>102</v>
      </c>
      <c r="E1656" s="92" t="s">
        <v>6418</v>
      </c>
      <c r="F1656" s="93" t="s">
        <v>6419</v>
      </c>
      <c r="G1656" s="94" t="s">
        <v>168</v>
      </c>
      <c r="H1656" s="95">
        <v>50</v>
      </c>
      <c r="I1656" s="96"/>
      <c r="J1656" s="25"/>
      <c r="K1656" s="97" t="s">
        <v>3</v>
      </c>
      <c r="L1656" s="98" t="s">
        <v>43</v>
      </c>
      <c r="N1656" s="99">
        <f>M1656*H1656</f>
        <v>0</v>
      </c>
      <c r="O1656" s="99">
        <v>0</v>
      </c>
      <c r="P1656" s="99">
        <f>O1656*H1656</f>
        <v>0</v>
      </c>
      <c r="Q1656" s="99">
        <v>0</v>
      </c>
      <c r="R1656" s="100">
        <f>Q1656*H1656</f>
        <v>0</v>
      </c>
      <c r="AP1656" s="101" t="s">
        <v>106</v>
      </c>
      <c r="AR1656" s="101" t="s">
        <v>102</v>
      </c>
      <c r="AS1656" s="101" t="s">
        <v>72</v>
      </c>
      <c r="AW1656" s="11" t="s">
        <v>107</v>
      </c>
      <c r="BC1656" s="102" t="e">
        <f>IF(L1656="základní",#REF!,0)</f>
        <v>#REF!</v>
      </c>
      <c r="BD1656" s="102">
        <f>IF(L1656="snížená",#REF!,0)</f>
        <v>0</v>
      </c>
      <c r="BE1656" s="102">
        <f>IF(L1656="zákl. přenesená",#REF!,0)</f>
        <v>0</v>
      </c>
      <c r="BF1656" s="102">
        <f>IF(L1656="sníž. přenesená",#REF!,0)</f>
        <v>0</v>
      </c>
      <c r="BG1656" s="102">
        <f>IF(L1656="nulová",#REF!,0)</f>
        <v>0</v>
      </c>
      <c r="BH1656" s="11" t="s">
        <v>80</v>
      </c>
      <c r="BI1656" s="102" t="e">
        <f>ROUND(#REF!*H1656,2)</f>
        <v>#REF!</v>
      </c>
      <c r="BJ1656" s="11" t="s">
        <v>106</v>
      </c>
      <c r="BK1656" s="101" t="s">
        <v>6420</v>
      </c>
    </row>
    <row r="1657" spans="2:63" s="1" customFormat="1" ht="37.9" customHeight="1">
      <c r="B1657" s="90"/>
      <c r="C1657" s="91" t="s">
        <v>6421</v>
      </c>
      <c r="D1657" s="91" t="s">
        <v>102</v>
      </c>
      <c r="E1657" s="92" t="s">
        <v>6422</v>
      </c>
      <c r="F1657" s="93" t="s">
        <v>6423</v>
      </c>
      <c r="G1657" s="94" t="s">
        <v>168</v>
      </c>
      <c r="H1657" s="95">
        <v>50</v>
      </c>
      <c r="I1657" s="96"/>
      <c r="J1657" s="25"/>
      <c r="K1657" s="97" t="s">
        <v>3</v>
      </c>
      <c r="L1657" s="98" t="s">
        <v>43</v>
      </c>
      <c r="N1657" s="99">
        <f>M1657*H1657</f>
        <v>0</v>
      </c>
      <c r="O1657" s="99">
        <v>0</v>
      </c>
      <c r="P1657" s="99">
        <f>O1657*H1657</f>
        <v>0</v>
      </c>
      <c r="Q1657" s="99">
        <v>0</v>
      </c>
      <c r="R1657" s="100">
        <f>Q1657*H1657</f>
        <v>0</v>
      </c>
      <c r="AP1657" s="101" t="s">
        <v>106</v>
      </c>
      <c r="AR1657" s="101" t="s">
        <v>102</v>
      </c>
      <c r="AS1657" s="101" t="s">
        <v>72</v>
      </c>
      <c r="AW1657" s="11" t="s">
        <v>107</v>
      </c>
      <c r="BC1657" s="102" t="e">
        <f>IF(L1657="základní",#REF!,0)</f>
        <v>#REF!</v>
      </c>
      <c r="BD1657" s="102">
        <f>IF(L1657="snížená",#REF!,0)</f>
        <v>0</v>
      </c>
      <c r="BE1657" s="102">
        <f>IF(L1657="zákl. přenesená",#REF!,0)</f>
        <v>0</v>
      </c>
      <c r="BF1657" s="102">
        <f>IF(L1657="sníž. přenesená",#REF!,0)</f>
        <v>0</v>
      </c>
      <c r="BG1657" s="102">
        <f>IF(L1657="nulová",#REF!,0)</f>
        <v>0</v>
      </c>
      <c r="BH1657" s="11" t="s">
        <v>80</v>
      </c>
      <c r="BI1657" s="102" t="e">
        <f>ROUND(#REF!*H1657,2)</f>
        <v>#REF!</v>
      </c>
      <c r="BJ1657" s="11" t="s">
        <v>106</v>
      </c>
      <c r="BK1657" s="101" t="s">
        <v>6424</v>
      </c>
    </row>
    <row r="1658" spans="2:63" s="1" customFormat="1" ht="37.9" customHeight="1">
      <c r="B1658" s="90"/>
      <c r="C1658" s="91" t="s">
        <v>6425</v>
      </c>
      <c r="D1658" s="91" t="s">
        <v>102</v>
      </c>
      <c r="E1658" s="92" t="s">
        <v>6426</v>
      </c>
      <c r="F1658" s="93" t="s">
        <v>6427</v>
      </c>
      <c r="G1658" s="94" t="s">
        <v>148</v>
      </c>
      <c r="H1658" s="95">
        <v>50</v>
      </c>
      <c r="I1658" s="96"/>
      <c r="J1658" s="25"/>
      <c r="K1658" s="97" t="s">
        <v>3</v>
      </c>
      <c r="L1658" s="98" t="s">
        <v>43</v>
      </c>
      <c r="N1658" s="99">
        <f>M1658*H1658</f>
        <v>0</v>
      </c>
      <c r="O1658" s="99">
        <v>0</v>
      </c>
      <c r="P1658" s="99">
        <f>O1658*H1658</f>
        <v>0</v>
      </c>
      <c r="Q1658" s="99">
        <v>0</v>
      </c>
      <c r="R1658" s="100">
        <f>Q1658*H1658</f>
        <v>0</v>
      </c>
      <c r="AP1658" s="101" t="s">
        <v>106</v>
      </c>
      <c r="AR1658" s="101" t="s">
        <v>102</v>
      </c>
      <c r="AS1658" s="101" t="s">
        <v>72</v>
      </c>
      <c r="AW1658" s="11" t="s">
        <v>107</v>
      </c>
      <c r="BC1658" s="102" t="e">
        <f>IF(L1658="základní",#REF!,0)</f>
        <v>#REF!</v>
      </c>
      <c r="BD1658" s="102">
        <f>IF(L1658="snížená",#REF!,0)</f>
        <v>0</v>
      </c>
      <c r="BE1658" s="102">
        <f>IF(L1658="zákl. přenesená",#REF!,0)</f>
        <v>0</v>
      </c>
      <c r="BF1658" s="102">
        <f>IF(L1658="sníž. přenesená",#REF!,0)</f>
        <v>0</v>
      </c>
      <c r="BG1658" s="102">
        <f>IF(L1658="nulová",#REF!,0)</f>
        <v>0</v>
      </c>
      <c r="BH1658" s="11" t="s">
        <v>80</v>
      </c>
      <c r="BI1658" s="102" t="e">
        <f>ROUND(#REF!*H1658,2)</f>
        <v>#REF!</v>
      </c>
      <c r="BJ1658" s="11" t="s">
        <v>106</v>
      </c>
      <c r="BK1658" s="101" t="s">
        <v>6428</v>
      </c>
    </row>
    <row r="1659" spans="2:63" s="1" customFormat="1" ht="37.9" customHeight="1">
      <c r="B1659" s="90"/>
      <c r="C1659" s="91" t="s">
        <v>6429</v>
      </c>
      <c r="D1659" s="91" t="s">
        <v>102</v>
      </c>
      <c r="E1659" s="92" t="s">
        <v>6430</v>
      </c>
      <c r="F1659" s="93" t="s">
        <v>6431</v>
      </c>
      <c r="G1659" s="94" t="s">
        <v>168</v>
      </c>
      <c r="H1659" s="95">
        <v>50</v>
      </c>
      <c r="I1659" s="96"/>
      <c r="J1659" s="25"/>
      <c r="K1659" s="97" t="s">
        <v>3</v>
      </c>
      <c r="L1659" s="98" t="s">
        <v>43</v>
      </c>
      <c r="N1659" s="99">
        <f>M1659*H1659</f>
        <v>0</v>
      </c>
      <c r="O1659" s="99">
        <v>0</v>
      </c>
      <c r="P1659" s="99">
        <f>O1659*H1659</f>
        <v>0</v>
      </c>
      <c r="Q1659" s="99">
        <v>0</v>
      </c>
      <c r="R1659" s="100">
        <f>Q1659*H1659</f>
        <v>0</v>
      </c>
      <c r="AP1659" s="101" t="s">
        <v>106</v>
      </c>
      <c r="AR1659" s="101" t="s">
        <v>102</v>
      </c>
      <c r="AS1659" s="101" t="s">
        <v>72</v>
      </c>
      <c r="AW1659" s="11" t="s">
        <v>107</v>
      </c>
      <c r="BC1659" s="102" t="e">
        <f>IF(L1659="základní",#REF!,0)</f>
        <v>#REF!</v>
      </c>
      <c r="BD1659" s="102">
        <f>IF(L1659="snížená",#REF!,0)</f>
        <v>0</v>
      </c>
      <c r="BE1659" s="102">
        <f>IF(L1659="zákl. přenesená",#REF!,0)</f>
        <v>0</v>
      </c>
      <c r="BF1659" s="102">
        <f>IF(L1659="sníž. přenesená",#REF!,0)</f>
        <v>0</v>
      </c>
      <c r="BG1659" s="102">
        <f>IF(L1659="nulová",#REF!,0)</f>
        <v>0</v>
      </c>
      <c r="BH1659" s="11" t="s">
        <v>80</v>
      </c>
      <c r="BI1659" s="102" t="e">
        <f>ROUND(#REF!*H1659,2)</f>
        <v>#REF!</v>
      </c>
      <c r="BJ1659" s="11" t="s">
        <v>106</v>
      </c>
      <c r="BK1659" s="101" t="s">
        <v>6432</v>
      </c>
    </row>
    <row r="1660" spans="2:63" s="1" customFormat="1" ht="37.9" customHeight="1">
      <c r="B1660" s="90"/>
      <c r="C1660" s="91" t="s">
        <v>6433</v>
      </c>
      <c r="D1660" s="91" t="s">
        <v>102</v>
      </c>
      <c r="E1660" s="92" t="s">
        <v>6434</v>
      </c>
      <c r="F1660" s="93" t="s">
        <v>6435</v>
      </c>
      <c r="G1660" s="94" t="s">
        <v>168</v>
      </c>
      <c r="H1660" s="95">
        <v>50</v>
      </c>
      <c r="I1660" s="96"/>
      <c r="J1660" s="25"/>
      <c r="K1660" s="97" t="s">
        <v>3</v>
      </c>
      <c r="L1660" s="98" t="s">
        <v>43</v>
      </c>
      <c r="N1660" s="99">
        <f>M1660*H1660</f>
        <v>0</v>
      </c>
      <c r="O1660" s="99">
        <v>0</v>
      </c>
      <c r="P1660" s="99">
        <f>O1660*H1660</f>
        <v>0</v>
      </c>
      <c r="Q1660" s="99">
        <v>0</v>
      </c>
      <c r="R1660" s="100">
        <f>Q1660*H1660</f>
        <v>0</v>
      </c>
      <c r="AP1660" s="101" t="s">
        <v>106</v>
      </c>
      <c r="AR1660" s="101" t="s">
        <v>102</v>
      </c>
      <c r="AS1660" s="101" t="s">
        <v>72</v>
      </c>
      <c r="AW1660" s="11" t="s">
        <v>107</v>
      </c>
      <c r="BC1660" s="102" t="e">
        <f>IF(L1660="základní",#REF!,0)</f>
        <v>#REF!</v>
      </c>
      <c r="BD1660" s="102">
        <f>IF(L1660="snížená",#REF!,0)</f>
        <v>0</v>
      </c>
      <c r="BE1660" s="102">
        <f>IF(L1660="zákl. přenesená",#REF!,0)</f>
        <v>0</v>
      </c>
      <c r="BF1660" s="102">
        <f>IF(L1660="sníž. přenesená",#REF!,0)</f>
        <v>0</v>
      </c>
      <c r="BG1660" s="102">
        <f>IF(L1660="nulová",#REF!,0)</f>
        <v>0</v>
      </c>
      <c r="BH1660" s="11" t="s">
        <v>80</v>
      </c>
      <c r="BI1660" s="102" t="e">
        <f>ROUND(#REF!*H1660,2)</f>
        <v>#REF!</v>
      </c>
      <c r="BJ1660" s="11" t="s">
        <v>106</v>
      </c>
      <c r="BK1660" s="101" t="s">
        <v>6436</v>
      </c>
    </row>
    <row r="1661" spans="2:63" s="1" customFormat="1" ht="37.9" customHeight="1">
      <c r="B1661" s="90"/>
      <c r="C1661" s="91" t="s">
        <v>6437</v>
      </c>
      <c r="D1661" s="91" t="s">
        <v>102</v>
      </c>
      <c r="E1661" s="92" t="s">
        <v>6438</v>
      </c>
      <c r="F1661" s="93" t="s">
        <v>6439</v>
      </c>
      <c r="G1661" s="94" t="s">
        <v>148</v>
      </c>
      <c r="H1661" s="95">
        <v>50</v>
      </c>
      <c r="I1661" s="96"/>
      <c r="J1661" s="25"/>
      <c r="K1661" s="97" t="s">
        <v>3</v>
      </c>
      <c r="L1661" s="98" t="s">
        <v>43</v>
      </c>
      <c r="N1661" s="99">
        <f>M1661*H1661</f>
        <v>0</v>
      </c>
      <c r="O1661" s="99">
        <v>0</v>
      </c>
      <c r="P1661" s="99">
        <f>O1661*H1661</f>
        <v>0</v>
      </c>
      <c r="Q1661" s="99">
        <v>0</v>
      </c>
      <c r="R1661" s="100">
        <f>Q1661*H1661</f>
        <v>0</v>
      </c>
      <c r="AP1661" s="101" t="s">
        <v>106</v>
      </c>
      <c r="AR1661" s="101" t="s">
        <v>102</v>
      </c>
      <c r="AS1661" s="101" t="s">
        <v>72</v>
      </c>
      <c r="AW1661" s="11" t="s">
        <v>107</v>
      </c>
      <c r="BC1661" s="102" t="e">
        <f>IF(L1661="základní",#REF!,0)</f>
        <v>#REF!</v>
      </c>
      <c r="BD1661" s="102">
        <f>IF(L1661="snížená",#REF!,0)</f>
        <v>0</v>
      </c>
      <c r="BE1661" s="102">
        <f>IF(L1661="zákl. přenesená",#REF!,0)</f>
        <v>0</v>
      </c>
      <c r="BF1661" s="102">
        <f>IF(L1661="sníž. přenesená",#REF!,0)</f>
        <v>0</v>
      </c>
      <c r="BG1661" s="102">
        <f>IF(L1661="nulová",#REF!,0)</f>
        <v>0</v>
      </c>
      <c r="BH1661" s="11" t="s">
        <v>80</v>
      </c>
      <c r="BI1661" s="102" t="e">
        <f>ROUND(#REF!*H1661,2)</f>
        <v>#REF!</v>
      </c>
      <c r="BJ1661" s="11" t="s">
        <v>106</v>
      </c>
      <c r="BK1661" s="101" t="s">
        <v>6440</v>
      </c>
    </row>
    <row r="1662" spans="2:63" s="1" customFormat="1" ht="37.9" customHeight="1">
      <c r="B1662" s="90"/>
      <c r="C1662" s="91" t="s">
        <v>6441</v>
      </c>
      <c r="D1662" s="91" t="s">
        <v>102</v>
      </c>
      <c r="E1662" s="92" t="s">
        <v>6442</v>
      </c>
      <c r="F1662" s="93" t="s">
        <v>6443</v>
      </c>
      <c r="G1662" s="94" t="s">
        <v>148</v>
      </c>
      <c r="H1662" s="95">
        <v>50</v>
      </c>
      <c r="I1662" s="96"/>
      <c r="J1662" s="25"/>
      <c r="K1662" s="97" t="s">
        <v>3</v>
      </c>
      <c r="L1662" s="98" t="s">
        <v>43</v>
      </c>
      <c r="N1662" s="99">
        <f>M1662*H1662</f>
        <v>0</v>
      </c>
      <c r="O1662" s="99">
        <v>0</v>
      </c>
      <c r="P1662" s="99">
        <f>O1662*H1662</f>
        <v>0</v>
      </c>
      <c r="Q1662" s="99">
        <v>0</v>
      </c>
      <c r="R1662" s="100">
        <f>Q1662*H1662</f>
        <v>0</v>
      </c>
      <c r="AP1662" s="101" t="s">
        <v>106</v>
      </c>
      <c r="AR1662" s="101" t="s">
        <v>102</v>
      </c>
      <c r="AS1662" s="101" t="s">
        <v>72</v>
      </c>
      <c r="AW1662" s="11" t="s">
        <v>107</v>
      </c>
      <c r="BC1662" s="102" t="e">
        <f>IF(L1662="základní",#REF!,0)</f>
        <v>#REF!</v>
      </c>
      <c r="BD1662" s="102">
        <f>IF(L1662="snížená",#REF!,0)</f>
        <v>0</v>
      </c>
      <c r="BE1662" s="102">
        <f>IF(L1662="zákl. přenesená",#REF!,0)</f>
        <v>0</v>
      </c>
      <c r="BF1662" s="102">
        <f>IF(L1662="sníž. přenesená",#REF!,0)</f>
        <v>0</v>
      </c>
      <c r="BG1662" s="102">
        <f>IF(L1662="nulová",#REF!,0)</f>
        <v>0</v>
      </c>
      <c r="BH1662" s="11" t="s">
        <v>80</v>
      </c>
      <c r="BI1662" s="102" t="e">
        <f>ROUND(#REF!*H1662,2)</f>
        <v>#REF!</v>
      </c>
      <c r="BJ1662" s="11" t="s">
        <v>106</v>
      </c>
      <c r="BK1662" s="101" t="s">
        <v>6444</v>
      </c>
    </row>
    <row r="1663" spans="2:63" s="1" customFormat="1" ht="37.9" customHeight="1">
      <c r="B1663" s="90"/>
      <c r="C1663" s="91" t="s">
        <v>6445</v>
      </c>
      <c r="D1663" s="91" t="s">
        <v>102</v>
      </c>
      <c r="E1663" s="92" t="s">
        <v>6446</v>
      </c>
      <c r="F1663" s="93" t="s">
        <v>6447</v>
      </c>
      <c r="G1663" s="94" t="s">
        <v>168</v>
      </c>
      <c r="H1663" s="95">
        <v>50</v>
      </c>
      <c r="I1663" s="96"/>
      <c r="J1663" s="25"/>
      <c r="K1663" s="97" t="s">
        <v>3</v>
      </c>
      <c r="L1663" s="98" t="s">
        <v>43</v>
      </c>
      <c r="N1663" s="99">
        <f>M1663*H1663</f>
        <v>0</v>
      </c>
      <c r="O1663" s="99">
        <v>0</v>
      </c>
      <c r="P1663" s="99">
        <f>O1663*H1663</f>
        <v>0</v>
      </c>
      <c r="Q1663" s="99">
        <v>0</v>
      </c>
      <c r="R1663" s="100">
        <f>Q1663*H1663</f>
        <v>0</v>
      </c>
      <c r="AP1663" s="101" t="s">
        <v>106</v>
      </c>
      <c r="AR1663" s="101" t="s">
        <v>102</v>
      </c>
      <c r="AS1663" s="101" t="s">
        <v>72</v>
      </c>
      <c r="AW1663" s="11" t="s">
        <v>107</v>
      </c>
      <c r="BC1663" s="102" t="e">
        <f>IF(L1663="základní",#REF!,0)</f>
        <v>#REF!</v>
      </c>
      <c r="BD1663" s="102">
        <f>IF(L1663="snížená",#REF!,0)</f>
        <v>0</v>
      </c>
      <c r="BE1663" s="102">
        <f>IF(L1663="zákl. přenesená",#REF!,0)</f>
        <v>0</v>
      </c>
      <c r="BF1663" s="102">
        <f>IF(L1663="sníž. přenesená",#REF!,0)</f>
        <v>0</v>
      </c>
      <c r="BG1663" s="102">
        <f>IF(L1663="nulová",#REF!,0)</f>
        <v>0</v>
      </c>
      <c r="BH1663" s="11" t="s">
        <v>80</v>
      </c>
      <c r="BI1663" s="102" t="e">
        <f>ROUND(#REF!*H1663,2)</f>
        <v>#REF!</v>
      </c>
      <c r="BJ1663" s="11" t="s">
        <v>106</v>
      </c>
      <c r="BK1663" s="101" t="s">
        <v>6448</v>
      </c>
    </row>
    <row r="1664" spans="2:63" s="1" customFormat="1" ht="37.9" customHeight="1">
      <c r="B1664" s="90"/>
      <c r="C1664" s="91" t="s">
        <v>6449</v>
      </c>
      <c r="D1664" s="91" t="s">
        <v>102</v>
      </c>
      <c r="E1664" s="92" t="s">
        <v>6450</v>
      </c>
      <c r="F1664" s="93" t="s">
        <v>6451</v>
      </c>
      <c r="G1664" s="94" t="s">
        <v>168</v>
      </c>
      <c r="H1664" s="95">
        <v>50</v>
      </c>
      <c r="I1664" s="96"/>
      <c r="J1664" s="25"/>
      <c r="K1664" s="97" t="s">
        <v>3</v>
      </c>
      <c r="L1664" s="98" t="s">
        <v>43</v>
      </c>
      <c r="N1664" s="99">
        <f>M1664*H1664</f>
        <v>0</v>
      </c>
      <c r="O1664" s="99">
        <v>0</v>
      </c>
      <c r="P1664" s="99">
        <f>O1664*H1664</f>
        <v>0</v>
      </c>
      <c r="Q1664" s="99">
        <v>0</v>
      </c>
      <c r="R1664" s="100">
        <f>Q1664*H1664</f>
        <v>0</v>
      </c>
      <c r="AP1664" s="101" t="s">
        <v>106</v>
      </c>
      <c r="AR1664" s="101" t="s">
        <v>102</v>
      </c>
      <c r="AS1664" s="101" t="s">
        <v>72</v>
      </c>
      <c r="AW1664" s="11" t="s">
        <v>107</v>
      </c>
      <c r="BC1664" s="102" t="e">
        <f>IF(L1664="základní",#REF!,0)</f>
        <v>#REF!</v>
      </c>
      <c r="BD1664" s="102">
        <f>IF(L1664="snížená",#REF!,0)</f>
        <v>0</v>
      </c>
      <c r="BE1664" s="102">
        <f>IF(L1664="zákl. přenesená",#REF!,0)</f>
        <v>0</v>
      </c>
      <c r="BF1664" s="102">
        <f>IF(L1664="sníž. přenesená",#REF!,0)</f>
        <v>0</v>
      </c>
      <c r="BG1664" s="102">
        <f>IF(L1664="nulová",#REF!,0)</f>
        <v>0</v>
      </c>
      <c r="BH1664" s="11" t="s">
        <v>80</v>
      </c>
      <c r="BI1664" s="102" t="e">
        <f>ROUND(#REF!*H1664,2)</f>
        <v>#REF!</v>
      </c>
      <c r="BJ1664" s="11" t="s">
        <v>106</v>
      </c>
      <c r="BK1664" s="101" t="s">
        <v>6452</v>
      </c>
    </row>
    <row r="1665" spans="2:63" s="1" customFormat="1" ht="37.9" customHeight="1">
      <c r="B1665" s="90"/>
      <c r="C1665" s="91" t="s">
        <v>6453</v>
      </c>
      <c r="D1665" s="91" t="s">
        <v>102</v>
      </c>
      <c r="E1665" s="92" t="s">
        <v>6454</v>
      </c>
      <c r="F1665" s="93" t="s">
        <v>6455</v>
      </c>
      <c r="G1665" s="94" t="s">
        <v>148</v>
      </c>
      <c r="H1665" s="95">
        <v>300</v>
      </c>
      <c r="I1665" s="96"/>
      <c r="J1665" s="25"/>
      <c r="K1665" s="97" t="s">
        <v>3</v>
      </c>
      <c r="L1665" s="98" t="s">
        <v>43</v>
      </c>
      <c r="N1665" s="99">
        <f>M1665*H1665</f>
        <v>0</v>
      </c>
      <c r="O1665" s="99">
        <v>0</v>
      </c>
      <c r="P1665" s="99">
        <f>O1665*H1665</f>
        <v>0</v>
      </c>
      <c r="Q1665" s="99">
        <v>0</v>
      </c>
      <c r="R1665" s="100">
        <f>Q1665*H1665</f>
        <v>0</v>
      </c>
      <c r="AP1665" s="101" t="s">
        <v>106</v>
      </c>
      <c r="AR1665" s="101" t="s">
        <v>102</v>
      </c>
      <c r="AS1665" s="101" t="s">
        <v>72</v>
      </c>
      <c r="AW1665" s="11" t="s">
        <v>107</v>
      </c>
      <c r="BC1665" s="102" t="e">
        <f>IF(L1665="základní",#REF!,0)</f>
        <v>#REF!</v>
      </c>
      <c r="BD1665" s="102">
        <f>IF(L1665="snížená",#REF!,0)</f>
        <v>0</v>
      </c>
      <c r="BE1665" s="102">
        <f>IF(L1665="zákl. přenesená",#REF!,0)</f>
        <v>0</v>
      </c>
      <c r="BF1665" s="102">
        <f>IF(L1665="sníž. přenesená",#REF!,0)</f>
        <v>0</v>
      </c>
      <c r="BG1665" s="102">
        <f>IF(L1665="nulová",#REF!,0)</f>
        <v>0</v>
      </c>
      <c r="BH1665" s="11" t="s">
        <v>80</v>
      </c>
      <c r="BI1665" s="102" t="e">
        <f>ROUND(#REF!*H1665,2)</f>
        <v>#REF!</v>
      </c>
      <c r="BJ1665" s="11" t="s">
        <v>106</v>
      </c>
      <c r="BK1665" s="101" t="s">
        <v>6456</v>
      </c>
    </row>
    <row r="1666" spans="2:63" s="1" customFormat="1" ht="37.9" customHeight="1">
      <c r="B1666" s="90"/>
      <c r="C1666" s="91" t="s">
        <v>6457</v>
      </c>
      <c r="D1666" s="91" t="s">
        <v>102</v>
      </c>
      <c r="E1666" s="92" t="s">
        <v>6458</v>
      </c>
      <c r="F1666" s="93" t="s">
        <v>6459</v>
      </c>
      <c r="G1666" s="94" t="s">
        <v>148</v>
      </c>
      <c r="H1666" s="95">
        <v>100</v>
      </c>
      <c r="I1666" s="96"/>
      <c r="J1666" s="25"/>
      <c r="K1666" s="97" t="s">
        <v>3</v>
      </c>
      <c r="L1666" s="98" t="s">
        <v>43</v>
      </c>
      <c r="N1666" s="99">
        <f>M1666*H1666</f>
        <v>0</v>
      </c>
      <c r="O1666" s="99">
        <v>0</v>
      </c>
      <c r="P1666" s="99">
        <f>O1666*H1666</f>
        <v>0</v>
      </c>
      <c r="Q1666" s="99">
        <v>0</v>
      </c>
      <c r="R1666" s="100">
        <f>Q1666*H1666</f>
        <v>0</v>
      </c>
      <c r="AP1666" s="101" t="s">
        <v>106</v>
      </c>
      <c r="AR1666" s="101" t="s">
        <v>102</v>
      </c>
      <c r="AS1666" s="101" t="s">
        <v>72</v>
      </c>
      <c r="AW1666" s="11" t="s">
        <v>107</v>
      </c>
      <c r="BC1666" s="102" t="e">
        <f>IF(L1666="základní",#REF!,0)</f>
        <v>#REF!</v>
      </c>
      <c r="BD1666" s="102">
        <f>IF(L1666="snížená",#REF!,0)</f>
        <v>0</v>
      </c>
      <c r="BE1666" s="102">
        <f>IF(L1666="zákl. přenesená",#REF!,0)</f>
        <v>0</v>
      </c>
      <c r="BF1666" s="102">
        <f>IF(L1666="sníž. přenesená",#REF!,0)</f>
        <v>0</v>
      </c>
      <c r="BG1666" s="102">
        <f>IF(L1666="nulová",#REF!,0)</f>
        <v>0</v>
      </c>
      <c r="BH1666" s="11" t="s">
        <v>80</v>
      </c>
      <c r="BI1666" s="102" t="e">
        <f>ROUND(#REF!*H1666,2)</f>
        <v>#REF!</v>
      </c>
      <c r="BJ1666" s="11" t="s">
        <v>106</v>
      </c>
      <c r="BK1666" s="101" t="s">
        <v>6460</v>
      </c>
    </row>
    <row r="1667" spans="2:63" s="1" customFormat="1" ht="37.9" customHeight="1">
      <c r="B1667" s="90"/>
      <c r="C1667" s="91" t="s">
        <v>6461</v>
      </c>
      <c r="D1667" s="91" t="s">
        <v>102</v>
      </c>
      <c r="E1667" s="92" t="s">
        <v>6462</v>
      </c>
      <c r="F1667" s="93" t="s">
        <v>6463</v>
      </c>
      <c r="G1667" s="94" t="s">
        <v>148</v>
      </c>
      <c r="H1667" s="95">
        <v>100</v>
      </c>
      <c r="I1667" s="96"/>
      <c r="J1667" s="25"/>
      <c r="K1667" s="97" t="s">
        <v>3</v>
      </c>
      <c r="L1667" s="98" t="s">
        <v>43</v>
      </c>
      <c r="N1667" s="99">
        <f>M1667*H1667</f>
        <v>0</v>
      </c>
      <c r="O1667" s="99">
        <v>0</v>
      </c>
      <c r="P1667" s="99">
        <f>O1667*H1667</f>
        <v>0</v>
      </c>
      <c r="Q1667" s="99">
        <v>0</v>
      </c>
      <c r="R1667" s="100">
        <f>Q1667*H1667</f>
        <v>0</v>
      </c>
      <c r="AP1667" s="101" t="s">
        <v>106</v>
      </c>
      <c r="AR1667" s="101" t="s">
        <v>102</v>
      </c>
      <c r="AS1667" s="101" t="s">
        <v>72</v>
      </c>
      <c r="AW1667" s="11" t="s">
        <v>107</v>
      </c>
      <c r="BC1667" s="102" t="e">
        <f>IF(L1667="základní",#REF!,0)</f>
        <v>#REF!</v>
      </c>
      <c r="BD1667" s="102">
        <f>IF(L1667="snížená",#REF!,0)</f>
        <v>0</v>
      </c>
      <c r="BE1667" s="102">
        <f>IF(L1667="zákl. přenesená",#REF!,0)</f>
        <v>0</v>
      </c>
      <c r="BF1667" s="102">
        <f>IF(L1667="sníž. přenesená",#REF!,0)</f>
        <v>0</v>
      </c>
      <c r="BG1667" s="102">
        <f>IF(L1667="nulová",#REF!,0)</f>
        <v>0</v>
      </c>
      <c r="BH1667" s="11" t="s">
        <v>80</v>
      </c>
      <c r="BI1667" s="102" t="e">
        <f>ROUND(#REF!*H1667,2)</f>
        <v>#REF!</v>
      </c>
      <c r="BJ1667" s="11" t="s">
        <v>106</v>
      </c>
      <c r="BK1667" s="101" t="s">
        <v>6464</v>
      </c>
    </row>
    <row r="1668" spans="2:63" s="1" customFormat="1" ht="37.9" customHeight="1">
      <c r="B1668" s="90"/>
      <c r="C1668" s="91" t="s">
        <v>6465</v>
      </c>
      <c r="D1668" s="91" t="s">
        <v>102</v>
      </c>
      <c r="E1668" s="92" t="s">
        <v>6466</v>
      </c>
      <c r="F1668" s="93" t="s">
        <v>6467</v>
      </c>
      <c r="G1668" s="94" t="s">
        <v>148</v>
      </c>
      <c r="H1668" s="95">
        <v>100</v>
      </c>
      <c r="I1668" s="96"/>
      <c r="J1668" s="25"/>
      <c r="K1668" s="97" t="s">
        <v>3</v>
      </c>
      <c r="L1668" s="98" t="s">
        <v>43</v>
      </c>
      <c r="N1668" s="99">
        <f>M1668*H1668</f>
        <v>0</v>
      </c>
      <c r="O1668" s="99">
        <v>0</v>
      </c>
      <c r="P1668" s="99">
        <f>O1668*H1668</f>
        <v>0</v>
      </c>
      <c r="Q1668" s="99">
        <v>0</v>
      </c>
      <c r="R1668" s="100">
        <f>Q1668*H1668</f>
        <v>0</v>
      </c>
      <c r="AP1668" s="101" t="s">
        <v>106</v>
      </c>
      <c r="AR1668" s="101" t="s">
        <v>102</v>
      </c>
      <c r="AS1668" s="101" t="s">
        <v>72</v>
      </c>
      <c r="AW1668" s="11" t="s">
        <v>107</v>
      </c>
      <c r="BC1668" s="102" t="e">
        <f>IF(L1668="základní",#REF!,0)</f>
        <v>#REF!</v>
      </c>
      <c r="BD1668" s="102">
        <f>IF(L1668="snížená",#REF!,0)</f>
        <v>0</v>
      </c>
      <c r="BE1668" s="102">
        <f>IF(L1668="zákl. přenesená",#REF!,0)</f>
        <v>0</v>
      </c>
      <c r="BF1668" s="102">
        <f>IF(L1668="sníž. přenesená",#REF!,0)</f>
        <v>0</v>
      </c>
      <c r="BG1668" s="102">
        <f>IF(L1668="nulová",#REF!,0)</f>
        <v>0</v>
      </c>
      <c r="BH1668" s="11" t="s">
        <v>80</v>
      </c>
      <c r="BI1668" s="102" t="e">
        <f>ROUND(#REF!*H1668,2)</f>
        <v>#REF!</v>
      </c>
      <c r="BJ1668" s="11" t="s">
        <v>106</v>
      </c>
      <c r="BK1668" s="101" t="s">
        <v>6468</v>
      </c>
    </row>
    <row r="1669" spans="2:63" s="1" customFormat="1" ht="24.2" customHeight="1">
      <c r="B1669" s="90"/>
      <c r="C1669" s="91" t="s">
        <v>6469</v>
      </c>
      <c r="D1669" s="91" t="s">
        <v>102</v>
      </c>
      <c r="E1669" s="92" t="s">
        <v>6470</v>
      </c>
      <c r="F1669" s="93" t="s">
        <v>6471</v>
      </c>
      <c r="G1669" s="94" t="s">
        <v>105</v>
      </c>
      <c r="H1669" s="95">
        <v>500</v>
      </c>
      <c r="I1669" s="96"/>
      <c r="J1669" s="25"/>
      <c r="K1669" s="97" t="s">
        <v>3</v>
      </c>
      <c r="L1669" s="98" t="s">
        <v>43</v>
      </c>
      <c r="N1669" s="99">
        <f>M1669*H1669</f>
        <v>0</v>
      </c>
      <c r="O1669" s="99">
        <v>0</v>
      </c>
      <c r="P1669" s="99">
        <f>O1669*H1669</f>
        <v>0</v>
      </c>
      <c r="Q1669" s="99">
        <v>0</v>
      </c>
      <c r="R1669" s="100">
        <f>Q1669*H1669</f>
        <v>0</v>
      </c>
      <c r="AP1669" s="101" t="s">
        <v>106</v>
      </c>
      <c r="AR1669" s="101" t="s">
        <v>102</v>
      </c>
      <c r="AS1669" s="101" t="s">
        <v>72</v>
      </c>
      <c r="AW1669" s="11" t="s">
        <v>107</v>
      </c>
      <c r="BC1669" s="102" t="e">
        <f>IF(L1669="základní",#REF!,0)</f>
        <v>#REF!</v>
      </c>
      <c r="BD1669" s="102">
        <f>IF(L1669="snížená",#REF!,0)</f>
        <v>0</v>
      </c>
      <c r="BE1669" s="102">
        <f>IF(L1669="zákl. přenesená",#REF!,0)</f>
        <v>0</v>
      </c>
      <c r="BF1669" s="102">
        <f>IF(L1669="sníž. přenesená",#REF!,0)</f>
        <v>0</v>
      </c>
      <c r="BG1669" s="102">
        <f>IF(L1669="nulová",#REF!,0)</f>
        <v>0</v>
      </c>
      <c r="BH1669" s="11" t="s">
        <v>80</v>
      </c>
      <c r="BI1669" s="102" t="e">
        <f>ROUND(#REF!*H1669,2)</f>
        <v>#REF!</v>
      </c>
      <c r="BJ1669" s="11" t="s">
        <v>106</v>
      </c>
      <c r="BK1669" s="101" t="s">
        <v>6472</v>
      </c>
    </row>
    <row r="1670" spans="2:63" s="1" customFormat="1" ht="24.2" customHeight="1">
      <c r="B1670" s="90"/>
      <c r="C1670" s="91" t="s">
        <v>6473</v>
      </c>
      <c r="D1670" s="91" t="s">
        <v>102</v>
      </c>
      <c r="E1670" s="92" t="s">
        <v>6474</v>
      </c>
      <c r="F1670" s="93" t="s">
        <v>6475</v>
      </c>
      <c r="G1670" s="94" t="s">
        <v>3295</v>
      </c>
      <c r="H1670" s="95">
        <v>150</v>
      </c>
      <c r="I1670" s="96"/>
      <c r="J1670" s="25"/>
      <c r="K1670" s="97" t="s">
        <v>3</v>
      </c>
      <c r="L1670" s="98" t="s">
        <v>43</v>
      </c>
      <c r="N1670" s="99">
        <f>M1670*H1670</f>
        <v>0</v>
      </c>
      <c r="O1670" s="99">
        <v>0</v>
      </c>
      <c r="P1670" s="99">
        <f>O1670*H1670</f>
        <v>0</v>
      </c>
      <c r="Q1670" s="99">
        <v>0</v>
      </c>
      <c r="R1670" s="100">
        <f>Q1670*H1670</f>
        <v>0</v>
      </c>
      <c r="AP1670" s="101" t="s">
        <v>106</v>
      </c>
      <c r="AR1670" s="101" t="s">
        <v>102</v>
      </c>
      <c r="AS1670" s="101" t="s">
        <v>72</v>
      </c>
      <c r="AW1670" s="11" t="s">
        <v>107</v>
      </c>
      <c r="BC1670" s="102" t="e">
        <f>IF(L1670="základní",#REF!,0)</f>
        <v>#REF!</v>
      </c>
      <c r="BD1670" s="102">
        <f>IF(L1670="snížená",#REF!,0)</f>
        <v>0</v>
      </c>
      <c r="BE1670" s="102">
        <f>IF(L1670="zákl. přenesená",#REF!,0)</f>
        <v>0</v>
      </c>
      <c r="BF1670" s="102">
        <f>IF(L1670="sníž. přenesená",#REF!,0)</f>
        <v>0</v>
      </c>
      <c r="BG1670" s="102">
        <f>IF(L1670="nulová",#REF!,0)</f>
        <v>0</v>
      </c>
      <c r="BH1670" s="11" t="s">
        <v>80</v>
      </c>
      <c r="BI1670" s="102" t="e">
        <f>ROUND(#REF!*H1670,2)</f>
        <v>#REF!</v>
      </c>
      <c r="BJ1670" s="11" t="s">
        <v>106</v>
      </c>
      <c r="BK1670" s="101" t="s">
        <v>6476</v>
      </c>
    </row>
    <row r="1671" spans="2:63" s="1" customFormat="1" ht="24.2" customHeight="1">
      <c r="B1671" s="90"/>
      <c r="C1671" s="91" t="s">
        <v>6477</v>
      </c>
      <c r="D1671" s="91" t="s">
        <v>102</v>
      </c>
      <c r="E1671" s="92" t="s">
        <v>6478</v>
      </c>
      <c r="F1671" s="93" t="s">
        <v>6479</v>
      </c>
      <c r="G1671" s="94" t="s">
        <v>3295</v>
      </c>
      <c r="H1671" s="95">
        <v>150</v>
      </c>
      <c r="I1671" s="96"/>
      <c r="J1671" s="25"/>
      <c r="K1671" s="97" t="s">
        <v>3</v>
      </c>
      <c r="L1671" s="98" t="s">
        <v>43</v>
      </c>
      <c r="N1671" s="99">
        <f>M1671*H1671</f>
        <v>0</v>
      </c>
      <c r="O1671" s="99">
        <v>0</v>
      </c>
      <c r="P1671" s="99">
        <f>O1671*H1671</f>
        <v>0</v>
      </c>
      <c r="Q1671" s="99">
        <v>0</v>
      </c>
      <c r="R1671" s="100">
        <f>Q1671*H1671</f>
        <v>0</v>
      </c>
      <c r="AP1671" s="101" t="s">
        <v>106</v>
      </c>
      <c r="AR1671" s="101" t="s">
        <v>102</v>
      </c>
      <c r="AS1671" s="101" t="s">
        <v>72</v>
      </c>
      <c r="AW1671" s="11" t="s">
        <v>107</v>
      </c>
      <c r="BC1671" s="102" t="e">
        <f>IF(L1671="základní",#REF!,0)</f>
        <v>#REF!</v>
      </c>
      <c r="BD1671" s="102">
        <f>IF(L1671="snížená",#REF!,0)</f>
        <v>0</v>
      </c>
      <c r="BE1671" s="102">
        <f>IF(L1671="zákl. přenesená",#REF!,0)</f>
        <v>0</v>
      </c>
      <c r="BF1671" s="102">
        <f>IF(L1671="sníž. přenesená",#REF!,0)</f>
        <v>0</v>
      </c>
      <c r="BG1671" s="102">
        <f>IF(L1671="nulová",#REF!,0)</f>
        <v>0</v>
      </c>
      <c r="BH1671" s="11" t="s">
        <v>80</v>
      </c>
      <c r="BI1671" s="102" t="e">
        <f>ROUND(#REF!*H1671,2)</f>
        <v>#REF!</v>
      </c>
      <c r="BJ1671" s="11" t="s">
        <v>106</v>
      </c>
      <c r="BK1671" s="101" t="s">
        <v>6480</v>
      </c>
    </row>
    <row r="1672" spans="2:63" s="1" customFormat="1" ht="24.2" customHeight="1">
      <c r="B1672" s="90"/>
      <c r="C1672" s="91" t="s">
        <v>6481</v>
      </c>
      <c r="D1672" s="91" t="s">
        <v>102</v>
      </c>
      <c r="E1672" s="92" t="s">
        <v>6482</v>
      </c>
      <c r="F1672" s="93" t="s">
        <v>6483</v>
      </c>
      <c r="G1672" s="94" t="s">
        <v>3295</v>
      </c>
      <c r="H1672" s="95">
        <v>200</v>
      </c>
      <c r="I1672" s="96"/>
      <c r="J1672" s="25"/>
      <c r="K1672" s="97" t="s">
        <v>3</v>
      </c>
      <c r="L1672" s="98" t="s">
        <v>43</v>
      </c>
      <c r="N1672" s="99">
        <f>M1672*H1672</f>
        <v>0</v>
      </c>
      <c r="O1672" s="99">
        <v>0</v>
      </c>
      <c r="P1672" s="99">
        <f>O1672*H1672</f>
        <v>0</v>
      </c>
      <c r="Q1672" s="99">
        <v>0</v>
      </c>
      <c r="R1672" s="100">
        <f>Q1672*H1672</f>
        <v>0</v>
      </c>
      <c r="AP1672" s="101" t="s">
        <v>106</v>
      </c>
      <c r="AR1672" s="101" t="s">
        <v>102</v>
      </c>
      <c r="AS1672" s="101" t="s">
        <v>72</v>
      </c>
      <c r="AW1672" s="11" t="s">
        <v>107</v>
      </c>
      <c r="BC1672" s="102" t="e">
        <f>IF(L1672="základní",#REF!,0)</f>
        <v>#REF!</v>
      </c>
      <c r="BD1672" s="102">
        <f>IF(L1672="snížená",#REF!,0)</f>
        <v>0</v>
      </c>
      <c r="BE1672" s="102">
        <f>IF(L1672="zákl. přenesená",#REF!,0)</f>
        <v>0</v>
      </c>
      <c r="BF1672" s="102">
        <f>IF(L1672="sníž. přenesená",#REF!,0)</f>
        <v>0</v>
      </c>
      <c r="BG1672" s="102">
        <f>IF(L1672="nulová",#REF!,0)</f>
        <v>0</v>
      </c>
      <c r="BH1672" s="11" t="s">
        <v>80</v>
      </c>
      <c r="BI1672" s="102" t="e">
        <f>ROUND(#REF!*H1672,2)</f>
        <v>#REF!</v>
      </c>
      <c r="BJ1672" s="11" t="s">
        <v>106</v>
      </c>
      <c r="BK1672" s="101" t="s">
        <v>6484</v>
      </c>
    </row>
    <row r="1673" spans="2:63" s="1" customFormat="1" ht="24.2" customHeight="1">
      <c r="B1673" s="90"/>
      <c r="C1673" s="91" t="s">
        <v>6485</v>
      </c>
      <c r="D1673" s="91" t="s">
        <v>102</v>
      </c>
      <c r="E1673" s="92" t="s">
        <v>6486</v>
      </c>
      <c r="F1673" s="93" t="s">
        <v>6487</v>
      </c>
      <c r="G1673" s="94" t="s">
        <v>3295</v>
      </c>
      <c r="H1673" s="95">
        <v>100</v>
      </c>
      <c r="I1673" s="96"/>
      <c r="J1673" s="25"/>
      <c r="K1673" s="97" t="s">
        <v>3</v>
      </c>
      <c r="L1673" s="98" t="s">
        <v>43</v>
      </c>
      <c r="N1673" s="99">
        <f>M1673*H1673</f>
        <v>0</v>
      </c>
      <c r="O1673" s="99">
        <v>0</v>
      </c>
      <c r="P1673" s="99">
        <f>O1673*H1673</f>
        <v>0</v>
      </c>
      <c r="Q1673" s="99">
        <v>0</v>
      </c>
      <c r="R1673" s="100">
        <f>Q1673*H1673</f>
        <v>0</v>
      </c>
      <c r="AP1673" s="101" t="s">
        <v>106</v>
      </c>
      <c r="AR1673" s="101" t="s">
        <v>102</v>
      </c>
      <c r="AS1673" s="101" t="s">
        <v>72</v>
      </c>
      <c r="AW1673" s="11" t="s">
        <v>107</v>
      </c>
      <c r="BC1673" s="102" t="e">
        <f>IF(L1673="základní",#REF!,0)</f>
        <v>#REF!</v>
      </c>
      <c r="BD1673" s="102">
        <f>IF(L1673="snížená",#REF!,0)</f>
        <v>0</v>
      </c>
      <c r="BE1673" s="102">
        <f>IF(L1673="zákl. přenesená",#REF!,0)</f>
        <v>0</v>
      </c>
      <c r="BF1673" s="102">
        <f>IF(L1673="sníž. přenesená",#REF!,0)</f>
        <v>0</v>
      </c>
      <c r="BG1673" s="102">
        <f>IF(L1673="nulová",#REF!,0)</f>
        <v>0</v>
      </c>
      <c r="BH1673" s="11" t="s">
        <v>80</v>
      </c>
      <c r="BI1673" s="102" t="e">
        <f>ROUND(#REF!*H1673,2)</f>
        <v>#REF!</v>
      </c>
      <c r="BJ1673" s="11" t="s">
        <v>106</v>
      </c>
      <c r="BK1673" s="101" t="s">
        <v>6488</v>
      </c>
    </row>
    <row r="1674" spans="2:63" s="1" customFormat="1" ht="44.25" customHeight="1">
      <c r="B1674" s="90"/>
      <c r="C1674" s="91" t="s">
        <v>6489</v>
      </c>
      <c r="D1674" s="91" t="s">
        <v>102</v>
      </c>
      <c r="E1674" s="92" t="s">
        <v>6490</v>
      </c>
      <c r="F1674" s="93" t="s">
        <v>6491</v>
      </c>
      <c r="G1674" s="94" t="s">
        <v>3295</v>
      </c>
      <c r="H1674" s="95">
        <v>100</v>
      </c>
      <c r="I1674" s="96"/>
      <c r="J1674" s="25"/>
      <c r="K1674" s="97" t="s">
        <v>3</v>
      </c>
      <c r="L1674" s="98" t="s">
        <v>43</v>
      </c>
      <c r="N1674" s="99">
        <f>M1674*H1674</f>
        <v>0</v>
      </c>
      <c r="O1674" s="99">
        <v>0</v>
      </c>
      <c r="P1674" s="99">
        <f>O1674*H1674</f>
        <v>0</v>
      </c>
      <c r="Q1674" s="99">
        <v>0</v>
      </c>
      <c r="R1674" s="100">
        <f>Q1674*H1674</f>
        <v>0</v>
      </c>
      <c r="AP1674" s="101" t="s">
        <v>106</v>
      </c>
      <c r="AR1674" s="101" t="s">
        <v>102</v>
      </c>
      <c r="AS1674" s="101" t="s">
        <v>72</v>
      </c>
      <c r="AW1674" s="11" t="s">
        <v>107</v>
      </c>
      <c r="BC1674" s="102" t="e">
        <f>IF(L1674="základní",#REF!,0)</f>
        <v>#REF!</v>
      </c>
      <c r="BD1674" s="102">
        <f>IF(L1674="snížená",#REF!,0)</f>
        <v>0</v>
      </c>
      <c r="BE1674" s="102">
        <f>IF(L1674="zákl. přenesená",#REF!,0)</f>
        <v>0</v>
      </c>
      <c r="BF1674" s="102">
        <f>IF(L1674="sníž. přenesená",#REF!,0)</f>
        <v>0</v>
      </c>
      <c r="BG1674" s="102">
        <f>IF(L1674="nulová",#REF!,0)</f>
        <v>0</v>
      </c>
      <c r="BH1674" s="11" t="s">
        <v>80</v>
      </c>
      <c r="BI1674" s="102" t="e">
        <f>ROUND(#REF!*H1674,2)</f>
        <v>#REF!</v>
      </c>
      <c r="BJ1674" s="11" t="s">
        <v>106</v>
      </c>
      <c r="BK1674" s="101" t="s">
        <v>6492</v>
      </c>
    </row>
    <row r="1675" spans="2:63" s="1" customFormat="1" ht="44.25" customHeight="1">
      <c r="B1675" s="90"/>
      <c r="C1675" s="91" t="s">
        <v>6493</v>
      </c>
      <c r="D1675" s="91" t="s">
        <v>102</v>
      </c>
      <c r="E1675" s="92" t="s">
        <v>6494</v>
      </c>
      <c r="F1675" s="93" t="s">
        <v>6495</v>
      </c>
      <c r="G1675" s="94" t="s">
        <v>3295</v>
      </c>
      <c r="H1675" s="95">
        <v>20</v>
      </c>
      <c r="I1675" s="96"/>
      <c r="J1675" s="25"/>
      <c r="K1675" s="97" t="s">
        <v>3</v>
      </c>
      <c r="L1675" s="98" t="s">
        <v>43</v>
      </c>
      <c r="N1675" s="99">
        <f>M1675*H1675</f>
        <v>0</v>
      </c>
      <c r="O1675" s="99">
        <v>0</v>
      </c>
      <c r="P1675" s="99">
        <f>O1675*H1675</f>
        <v>0</v>
      </c>
      <c r="Q1675" s="99">
        <v>0</v>
      </c>
      <c r="R1675" s="100">
        <f>Q1675*H1675</f>
        <v>0</v>
      </c>
      <c r="AP1675" s="101" t="s">
        <v>106</v>
      </c>
      <c r="AR1675" s="101" t="s">
        <v>102</v>
      </c>
      <c r="AS1675" s="101" t="s">
        <v>72</v>
      </c>
      <c r="AW1675" s="11" t="s">
        <v>107</v>
      </c>
      <c r="BC1675" s="102" t="e">
        <f>IF(L1675="základní",#REF!,0)</f>
        <v>#REF!</v>
      </c>
      <c r="BD1675" s="102">
        <f>IF(L1675="snížená",#REF!,0)</f>
        <v>0</v>
      </c>
      <c r="BE1675" s="102">
        <f>IF(L1675="zákl. přenesená",#REF!,0)</f>
        <v>0</v>
      </c>
      <c r="BF1675" s="102">
        <f>IF(L1675="sníž. přenesená",#REF!,0)</f>
        <v>0</v>
      </c>
      <c r="BG1675" s="102">
        <f>IF(L1675="nulová",#REF!,0)</f>
        <v>0</v>
      </c>
      <c r="BH1675" s="11" t="s">
        <v>80</v>
      </c>
      <c r="BI1675" s="102" t="e">
        <f>ROUND(#REF!*H1675,2)</f>
        <v>#REF!</v>
      </c>
      <c r="BJ1675" s="11" t="s">
        <v>106</v>
      </c>
      <c r="BK1675" s="101" t="s">
        <v>6496</v>
      </c>
    </row>
    <row r="1676" spans="2:63" s="1" customFormat="1" ht="44.25" customHeight="1">
      <c r="B1676" s="90"/>
      <c r="C1676" s="91" t="s">
        <v>6497</v>
      </c>
      <c r="D1676" s="91" t="s">
        <v>102</v>
      </c>
      <c r="E1676" s="92" t="s">
        <v>6498</v>
      </c>
      <c r="F1676" s="93" t="s">
        <v>6499</v>
      </c>
      <c r="G1676" s="94" t="s">
        <v>3295</v>
      </c>
      <c r="H1676" s="95">
        <v>30</v>
      </c>
      <c r="I1676" s="96"/>
      <c r="J1676" s="25"/>
      <c r="K1676" s="97" t="s">
        <v>3</v>
      </c>
      <c r="L1676" s="98" t="s">
        <v>43</v>
      </c>
      <c r="N1676" s="99">
        <f>M1676*H1676</f>
        <v>0</v>
      </c>
      <c r="O1676" s="99">
        <v>0</v>
      </c>
      <c r="P1676" s="99">
        <f>O1676*H1676</f>
        <v>0</v>
      </c>
      <c r="Q1676" s="99">
        <v>0</v>
      </c>
      <c r="R1676" s="100">
        <f>Q1676*H1676</f>
        <v>0</v>
      </c>
      <c r="AP1676" s="101" t="s">
        <v>106</v>
      </c>
      <c r="AR1676" s="101" t="s">
        <v>102</v>
      </c>
      <c r="AS1676" s="101" t="s">
        <v>72</v>
      </c>
      <c r="AW1676" s="11" t="s">
        <v>107</v>
      </c>
      <c r="BC1676" s="102" t="e">
        <f>IF(L1676="základní",#REF!,0)</f>
        <v>#REF!</v>
      </c>
      <c r="BD1676" s="102">
        <f>IF(L1676="snížená",#REF!,0)</f>
        <v>0</v>
      </c>
      <c r="BE1676" s="102">
        <f>IF(L1676="zákl. přenesená",#REF!,0)</f>
        <v>0</v>
      </c>
      <c r="BF1676" s="102">
        <f>IF(L1676="sníž. přenesená",#REF!,0)</f>
        <v>0</v>
      </c>
      <c r="BG1676" s="102">
        <f>IF(L1676="nulová",#REF!,0)</f>
        <v>0</v>
      </c>
      <c r="BH1676" s="11" t="s">
        <v>80</v>
      </c>
      <c r="BI1676" s="102" t="e">
        <f>ROUND(#REF!*H1676,2)</f>
        <v>#REF!</v>
      </c>
      <c r="BJ1676" s="11" t="s">
        <v>106</v>
      </c>
      <c r="BK1676" s="101" t="s">
        <v>6500</v>
      </c>
    </row>
    <row r="1677" spans="2:63" s="1" customFormat="1" ht="37.9" customHeight="1">
      <c r="B1677" s="90"/>
      <c r="C1677" s="91" t="s">
        <v>6501</v>
      </c>
      <c r="D1677" s="91" t="s">
        <v>102</v>
      </c>
      <c r="E1677" s="92" t="s">
        <v>6502</v>
      </c>
      <c r="F1677" s="93" t="s">
        <v>6503</v>
      </c>
      <c r="G1677" s="94" t="s">
        <v>3295</v>
      </c>
      <c r="H1677" s="95">
        <v>100</v>
      </c>
      <c r="I1677" s="96"/>
      <c r="J1677" s="25"/>
      <c r="K1677" s="97" t="s">
        <v>3</v>
      </c>
      <c r="L1677" s="98" t="s">
        <v>43</v>
      </c>
      <c r="N1677" s="99">
        <f>M1677*H1677</f>
        <v>0</v>
      </c>
      <c r="O1677" s="99">
        <v>0</v>
      </c>
      <c r="P1677" s="99">
        <f>O1677*H1677</f>
        <v>0</v>
      </c>
      <c r="Q1677" s="99">
        <v>0</v>
      </c>
      <c r="R1677" s="100">
        <f>Q1677*H1677</f>
        <v>0</v>
      </c>
      <c r="AP1677" s="101" t="s">
        <v>106</v>
      </c>
      <c r="AR1677" s="101" t="s">
        <v>102</v>
      </c>
      <c r="AS1677" s="101" t="s">
        <v>72</v>
      </c>
      <c r="AW1677" s="11" t="s">
        <v>107</v>
      </c>
      <c r="BC1677" s="102" t="e">
        <f>IF(L1677="základní",#REF!,0)</f>
        <v>#REF!</v>
      </c>
      <c r="BD1677" s="102">
        <f>IF(L1677="snížená",#REF!,0)</f>
        <v>0</v>
      </c>
      <c r="BE1677" s="102">
        <f>IF(L1677="zákl. přenesená",#REF!,0)</f>
        <v>0</v>
      </c>
      <c r="BF1677" s="102">
        <f>IF(L1677="sníž. přenesená",#REF!,0)</f>
        <v>0</v>
      </c>
      <c r="BG1677" s="102">
        <f>IF(L1677="nulová",#REF!,0)</f>
        <v>0</v>
      </c>
      <c r="BH1677" s="11" t="s">
        <v>80</v>
      </c>
      <c r="BI1677" s="102" t="e">
        <f>ROUND(#REF!*H1677,2)</f>
        <v>#REF!</v>
      </c>
      <c r="BJ1677" s="11" t="s">
        <v>106</v>
      </c>
      <c r="BK1677" s="101" t="s">
        <v>6504</v>
      </c>
    </row>
    <row r="1678" spans="2:63" s="1" customFormat="1" ht="37.9" customHeight="1">
      <c r="B1678" s="90"/>
      <c r="C1678" s="91" t="s">
        <v>6505</v>
      </c>
      <c r="D1678" s="91" t="s">
        <v>102</v>
      </c>
      <c r="E1678" s="92" t="s">
        <v>6506</v>
      </c>
      <c r="F1678" s="93" t="s">
        <v>6507</v>
      </c>
      <c r="G1678" s="94" t="s">
        <v>3295</v>
      </c>
      <c r="H1678" s="95">
        <v>20</v>
      </c>
      <c r="I1678" s="96"/>
      <c r="J1678" s="25"/>
      <c r="K1678" s="97" t="s">
        <v>3</v>
      </c>
      <c r="L1678" s="98" t="s">
        <v>43</v>
      </c>
      <c r="N1678" s="99">
        <f>M1678*H1678</f>
        <v>0</v>
      </c>
      <c r="O1678" s="99">
        <v>0</v>
      </c>
      <c r="P1678" s="99">
        <f>O1678*H1678</f>
        <v>0</v>
      </c>
      <c r="Q1678" s="99">
        <v>0</v>
      </c>
      <c r="R1678" s="100">
        <f>Q1678*H1678</f>
        <v>0</v>
      </c>
      <c r="AP1678" s="101" t="s">
        <v>106</v>
      </c>
      <c r="AR1678" s="101" t="s">
        <v>102</v>
      </c>
      <c r="AS1678" s="101" t="s">
        <v>72</v>
      </c>
      <c r="AW1678" s="11" t="s">
        <v>107</v>
      </c>
      <c r="BC1678" s="102" t="e">
        <f>IF(L1678="základní",#REF!,0)</f>
        <v>#REF!</v>
      </c>
      <c r="BD1678" s="102">
        <f>IF(L1678="snížená",#REF!,0)</f>
        <v>0</v>
      </c>
      <c r="BE1678" s="102">
        <f>IF(L1678="zákl. přenesená",#REF!,0)</f>
        <v>0</v>
      </c>
      <c r="BF1678" s="102">
        <f>IF(L1678="sníž. přenesená",#REF!,0)</f>
        <v>0</v>
      </c>
      <c r="BG1678" s="102">
        <f>IF(L1678="nulová",#REF!,0)</f>
        <v>0</v>
      </c>
      <c r="BH1678" s="11" t="s">
        <v>80</v>
      </c>
      <c r="BI1678" s="102" t="e">
        <f>ROUND(#REF!*H1678,2)</f>
        <v>#REF!</v>
      </c>
      <c r="BJ1678" s="11" t="s">
        <v>106</v>
      </c>
      <c r="BK1678" s="101" t="s">
        <v>6508</v>
      </c>
    </row>
    <row r="1679" spans="2:63" s="1" customFormat="1" ht="37.9" customHeight="1">
      <c r="B1679" s="90"/>
      <c r="C1679" s="91" t="s">
        <v>6509</v>
      </c>
      <c r="D1679" s="91" t="s">
        <v>102</v>
      </c>
      <c r="E1679" s="92" t="s">
        <v>6510</v>
      </c>
      <c r="F1679" s="93" t="s">
        <v>6511</v>
      </c>
      <c r="G1679" s="94" t="s">
        <v>3295</v>
      </c>
      <c r="H1679" s="95">
        <v>30</v>
      </c>
      <c r="I1679" s="96"/>
      <c r="J1679" s="25"/>
      <c r="K1679" s="97" t="s">
        <v>3</v>
      </c>
      <c r="L1679" s="98" t="s">
        <v>43</v>
      </c>
      <c r="N1679" s="99">
        <f>M1679*H1679</f>
        <v>0</v>
      </c>
      <c r="O1679" s="99">
        <v>0</v>
      </c>
      <c r="P1679" s="99">
        <f>O1679*H1679</f>
        <v>0</v>
      </c>
      <c r="Q1679" s="99">
        <v>0</v>
      </c>
      <c r="R1679" s="100">
        <f>Q1679*H1679</f>
        <v>0</v>
      </c>
      <c r="AP1679" s="101" t="s">
        <v>106</v>
      </c>
      <c r="AR1679" s="101" t="s">
        <v>102</v>
      </c>
      <c r="AS1679" s="101" t="s">
        <v>72</v>
      </c>
      <c r="AW1679" s="11" t="s">
        <v>107</v>
      </c>
      <c r="BC1679" s="102" t="e">
        <f>IF(L1679="základní",#REF!,0)</f>
        <v>#REF!</v>
      </c>
      <c r="BD1679" s="102">
        <f>IF(L1679="snížená",#REF!,0)</f>
        <v>0</v>
      </c>
      <c r="BE1679" s="102">
        <f>IF(L1679="zákl. přenesená",#REF!,0)</f>
        <v>0</v>
      </c>
      <c r="BF1679" s="102">
        <f>IF(L1679="sníž. přenesená",#REF!,0)</f>
        <v>0</v>
      </c>
      <c r="BG1679" s="102">
        <f>IF(L1679="nulová",#REF!,0)</f>
        <v>0</v>
      </c>
      <c r="BH1679" s="11" t="s">
        <v>80</v>
      </c>
      <c r="BI1679" s="102" t="e">
        <f>ROUND(#REF!*H1679,2)</f>
        <v>#REF!</v>
      </c>
      <c r="BJ1679" s="11" t="s">
        <v>106</v>
      </c>
      <c r="BK1679" s="101" t="s">
        <v>6512</v>
      </c>
    </row>
    <row r="1680" spans="2:63" s="1" customFormat="1" ht="44.25" customHeight="1">
      <c r="B1680" s="90"/>
      <c r="C1680" s="91" t="s">
        <v>6513</v>
      </c>
      <c r="D1680" s="91" t="s">
        <v>102</v>
      </c>
      <c r="E1680" s="92" t="s">
        <v>6514</v>
      </c>
      <c r="F1680" s="93" t="s">
        <v>6515</v>
      </c>
      <c r="G1680" s="94" t="s">
        <v>3295</v>
      </c>
      <c r="H1680" s="95">
        <v>3000</v>
      </c>
      <c r="I1680" s="96"/>
      <c r="J1680" s="25"/>
      <c r="K1680" s="97" t="s">
        <v>3</v>
      </c>
      <c r="L1680" s="98" t="s">
        <v>43</v>
      </c>
      <c r="N1680" s="99">
        <f>M1680*H1680</f>
        <v>0</v>
      </c>
      <c r="O1680" s="99">
        <v>0</v>
      </c>
      <c r="P1680" s="99">
        <f>O1680*H1680</f>
        <v>0</v>
      </c>
      <c r="Q1680" s="99">
        <v>0</v>
      </c>
      <c r="R1680" s="100">
        <f>Q1680*H1680</f>
        <v>0</v>
      </c>
      <c r="AP1680" s="101" t="s">
        <v>6516</v>
      </c>
      <c r="AR1680" s="101" t="s">
        <v>102</v>
      </c>
      <c r="AS1680" s="101" t="s">
        <v>72</v>
      </c>
      <c r="AW1680" s="11" t="s">
        <v>107</v>
      </c>
      <c r="BC1680" s="102" t="e">
        <f>IF(L1680="základní",#REF!,0)</f>
        <v>#REF!</v>
      </c>
      <c r="BD1680" s="102">
        <f>IF(L1680="snížená",#REF!,0)</f>
        <v>0</v>
      </c>
      <c r="BE1680" s="102">
        <f>IF(L1680="zákl. přenesená",#REF!,0)</f>
        <v>0</v>
      </c>
      <c r="BF1680" s="102">
        <f>IF(L1680="sníž. přenesená",#REF!,0)</f>
        <v>0</v>
      </c>
      <c r="BG1680" s="102">
        <f>IF(L1680="nulová",#REF!,0)</f>
        <v>0</v>
      </c>
      <c r="BH1680" s="11" t="s">
        <v>80</v>
      </c>
      <c r="BI1680" s="102" t="e">
        <f>ROUND(#REF!*H1680,2)</f>
        <v>#REF!</v>
      </c>
      <c r="BJ1680" s="11" t="s">
        <v>6516</v>
      </c>
      <c r="BK1680" s="101" t="s">
        <v>6517</v>
      </c>
    </row>
    <row r="1681" spans="2:63" s="1" customFormat="1" ht="44.25" customHeight="1">
      <c r="B1681" s="90"/>
      <c r="C1681" s="91" t="s">
        <v>6518</v>
      </c>
      <c r="D1681" s="91" t="s">
        <v>102</v>
      </c>
      <c r="E1681" s="92" t="s">
        <v>6519</v>
      </c>
      <c r="F1681" s="93" t="s">
        <v>6520</v>
      </c>
      <c r="G1681" s="94" t="s">
        <v>3295</v>
      </c>
      <c r="H1681" s="95">
        <v>700</v>
      </c>
      <c r="I1681" s="96"/>
      <c r="J1681" s="25"/>
      <c r="K1681" s="97" t="s">
        <v>3</v>
      </c>
      <c r="L1681" s="98" t="s">
        <v>43</v>
      </c>
      <c r="N1681" s="99">
        <f>M1681*H1681</f>
        <v>0</v>
      </c>
      <c r="O1681" s="99">
        <v>0</v>
      </c>
      <c r="P1681" s="99">
        <f>O1681*H1681</f>
        <v>0</v>
      </c>
      <c r="Q1681" s="99">
        <v>0</v>
      </c>
      <c r="R1681" s="100">
        <f>Q1681*H1681</f>
        <v>0</v>
      </c>
      <c r="AP1681" s="101" t="s">
        <v>6516</v>
      </c>
      <c r="AR1681" s="101" t="s">
        <v>102</v>
      </c>
      <c r="AS1681" s="101" t="s">
        <v>72</v>
      </c>
      <c r="AW1681" s="11" t="s">
        <v>107</v>
      </c>
      <c r="BC1681" s="102" t="e">
        <f>IF(L1681="základní",#REF!,0)</f>
        <v>#REF!</v>
      </c>
      <c r="BD1681" s="102">
        <f>IF(L1681="snížená",#REF!,0)</f>
        <v>0</v>
      </c>
      <c r="BE1681" s="102">
        <f>IF(L1681="zákl. přenesená",#REF!,0)</f>
        <v>0</v>
      </c>
      <c r="BF1681" s="102">
        <f>IF(L1681="sníž. přenesená",#REF!,0)</f>
        <v>0</v>
      </c>
      <c r="BG1681" s="102">
        <f>IF(L1681="nulová",#REF!,0)</f>
        <v>0</v>
      </c>
      <c r="BH1681" s="11" t="s">
        <v>80</v>
      </c>
      <c r="BI1681" s="102" t="e">
        <f>ROUND(#REF!*H1681,2)</f>
        <v>#REF!</v>
      </c>
      <c r="BJ1681" s="11" t="s">
        <v>6516</v>
      </c>
      <c r="BK1681" s="101" t="s">
        <v>6521</v>
      </c>
    </row>
    <row r="1682" spans="2:63" s="1" customFormat="1" ht="24.2" customHeight="1">
      <c r="B1682" s="90"/>
      <c r="C1682" s="91" t="s">
        <v>6522</v>
      </c>
      <c r="D1682" s="91" t="s">
        <v>102</v>
      </c>
      <c r="E1682" s="92" t="s">
        <v>6523</v>
      </c>
      <c r="F1682" s="93" t="s">
        <v>6524</v>
      </c>
      <c r="G1682" s="94" t="s">
        <v>3295</v>
      </c>
      <c r="H1682" s="95">
        <v>100</v>
      </c>
      <c r="I1682" s="96"/>
      <c r="J1682" s="25"/>
      <c r="K1682" s="97" t="s">
        <v>3</v>
      </c>
      <c r="L1682" s="98" t="s">
        <v>43</v>
      </c>
      <c r="N1682" s="99">
        <f>M1682*H1682</f>
        <v>0</v>
      </c>
      <c r="O1682" s="99">
        <v>0</v>
      </c>
      <c r="P1682" s="99">
        <f>O1682*H1682</f>
        <v>0</v>
      </c>
      <c r="Q1682" s="99">
        <v>0</v>
      </c>
      <c r="R1682" s="100">
        <f>Q1682*H1682</f>
        <v>0</v>
      </c>
      <c r="AP1682" s="101" t="s">
        <v>6516</v>
      </c>
      <c r="AR1682" s="101" t="s">
        <v>102</v>
      </c>
      <c r="AS1682" s="101" t="s">
        <v>72</v>
      </c>
      <c r="AW1682" s="11" t="s">
        <v>107</v>
      </c>
      <c r="BC1682" s="102" t="e">
        <f>IF(L1682="základní",#REF!,0)</f>
        <v>#REF!</v>
      </c>
      <c r="BD1682" s="102">
        <f>IF(L1682="snížená",#REF!,0)</f>
        <v>0</v>
      </c>
      <c r="BE1682" s="102">
        <f>IF(L1682="zákl. přenesená",#REF!,0)</f>
        <v>0</v>
      </c>
      <c r="BF1682" s="102">
        <f>IF(L1682="sníž. přenesená",#REF!,0)</f>
        <v>0</v>
      </c>
      <c r="BG1682" s="102">
        <f>IF(L1682="nulová",#REF!,0)</f>
        <v>0</v>
      </c>
      <c r="BH1682" s="11" t="s">
        <v>80</v>
      </c>
      <c r="BI1682" s="102" t="e">
        <f>ROUND(#REF!*H1682,2)</f>
        <v>#REF!</v>
      </c>
      <c r="BJ1682" s="11" t="s">
        <v>6516</v>
      </c>
      <c r="BK1682" s="101" t="s">
        <v>6525</v>
      </c>
    </row>
    <row r="1683" spans="2:63" s="1" customFormat="1" ht="24.2" customHeight="1">
      <c r="B1683" s="90"/>
      <c r="C1683" s="91" t="s">
        <v>6526</v>
      </c>
      <c r="D1683" s="91" t="s">
        <v>102</v>
      </c>
      <c r="E1683" s="92" t="s">
        <v>6527</v>
      </c>
      <c r="F1683" s="93" t="s">
        <v>6528</v>
      </c>
      <c r="G1683" s="94" t="s">
        <v>3295</v>
      </c>
      <c r="H1683" s="95">
        <v>500</v>
      </c>
      <c r="I1683" s="96"/>
      <c r="J1683" s="25"/>
      <c r="K1683" s="97" t="s">
        <v>3</v>
      </c>
      <c r="L1683" s="98" t="s">
        <v>43</v>
      </c>
      <c r="N1683" s="99">
        <f>M1683*H1683</f>
        <v>0</v>
      </c>
      <c r="O1683" s="99">
        <v>0</v>
      </c>
      <c r="P1683" s="99">
        <f>O1683*H1683</f>
        <v>0</v>
      </c>
      <c r="Q1683" s="99">
        <v>0</v>
      </c>
      <c r="R1683" s="100">
        <f>Q1683*H1683</f>
        <v>0</v>
      </c>
      <c r="AP1683" s="101" t="s">
        <v>6516</v>
      </c>
      <c r="AR1683" s="101" t="s">
        <v>102</v>
      </c>
      <c r="AS1683" s="101" t="s">
        <v>72</v>
      </c>
      <c r="AW1683" s="11" t="s">
        <v>107</v>
      </c>
      <c r="BC1683" s="102" t="e">
        <f>IF(L1683="základní",#REF!,0)</f>
        <v>#REF!</v>
      </c>
      <c r="BD1683" s="102">
        <f>IF(L1683="snížená",#REF!,0)</f>
        <v>0</v>
      </c>
      <c r="BE1683" s="102">
        <f>IF(L1683="zákl. přenesená",#REF!,0)</f>
        <v>0</v>
      </c>
      <c r="BF1683" s="102">
        <f>IF(L1683="sníž. přenesená",#REF!,0)</f>
        <v>0</v>
      </c>
      <c r="BG1683" s="102">
        <f>IF(L1683="nulová",#REF!,0)</f>
        <v>0</v>
      </c>
      <c r="BH1683" s="11" t="s">
        <v>80</v>
      </c>
      <c r="BI1683" s="102" t="e">
        <f>ROUND(#REF!*H1683,2)</f>
        <v>#REF!</v>
      </c>
      <c r="BJ1683" s="11" t="s">
        <v>6516</v>
      </c>
      <c r="BK1683" s="101" t="s">
        <v>6529</v>
      </c>
    </row>
    <row r="1684" spans="2:63" s="1" customFormat="1" ht="49.15" customHeight="1">
      <c r="B1684" s="90"/>
      <c r="C1684" s="91" t="s">
        <v>6530</v>
      </c>
      <c r="D1684" s="91" t="s">
        <v>102</v>
      </c>
      <c r="E1684" s="92" t="s">
        <v>6531</v>
      </c>
      <c r="F1684" s="93" t="s">
        <v>6532</v>
      </c>
      <c r="G1684" s="94" t="s">
        <v>3295</v>
      </c>
      <c r="H1684" s="95">
        <v>2000</v>
      </c>
      <c r="I1684" s="96"/>
      <c r="J1684" s="25"/>
      <c r="K1684" s="97" t="s">
        <v>3</v>
      </c>
      <c r="L1684" s="98" t="s">
        <v>43</v>
      </c>
      <c r="N1684" s="99">
        <f>M1684*H1684</f>
        <v>0</v>
      </c>
      <c r="O1684" s="99">
        <v>0</v>
      </c>
      <c r="P1684" s="99">
        <f>O1684*H1684</f>
        <v>0</v>
      </c>
      <c r="Q1684" s="99">
        <v>0</v>
      </c>
      <c r="R1684" s="100">
        <f>Q1684*H1684</f>
        <v>0</v>
      </c>
      <c r="AP1684" s="101" t="s">
        <v>6516</v>
      </c>
      <c r="AR1684" s="101" t="s">
        <v>102</v>
      </c>
      <c r="AS1684" s="101" t="s">
        <v>72</v>
      </c>
      <c r="AW1684" s="11" t="s">
        <v>107</v>
      </c>
      <c r="BC1684" s="102" t="e">
        <f>IF(L1684="základní",#REF!,0)</f>
        <v>#REF!</v>
      </c>
      <c r="BD1684" s="102">
        <f>IF(L1684="snížená",#REF!,0)</f>
        <v>0</v>
      </c>
      <c r="BE1684" s="102">
        <f>IF(L1684="zákl. přenesená",#REF!,0)</f>
        <v>0</v>
      </c>
      <c r="BF1684" s="102">
        <f>IF(L1684="sníž. přenesená",#REF!,0)</f>
        <v>0</v>
      </c>
      <c r="BG1684" s="102">
        <f>IF(L1684="nulová",#REF!,0)</f>
        <v>0</v>
      </c>
      <c r="BH1684" s="11" t="s">
        <v>80</v>
      </c>
      <c r="BI1684" s="102" t="e">
        <f>ROUND(#REF!*H1684,2)</f>
        <v>#REF!</v>
      </c>
      <c r="BJ1684" s="11" t="s">
        <v>6516</v>
      </c>
      <c r="BK1684" s="101" t="s">
        <v>6533</v>
      </c>
    </row>
    <row r="1685" spans="2:63" s="1" customFormat="1" ht="49.15" customHeight="1">
      <c r="B1685" s="90"/>
      <c r="C1685" s="91" t="s">
        <v>6534</v>
      </c>
      <c r="D1685" s="91" t="s">
        <v>102</v>
      </c>
      <c r="E1685" s="92" t="s">
        <v>6535</v>
      </c>
      <c r="F1685" s="93" t="s">
        <v>6536</v>
      </c>
      <c r="G1685" s="94" t="s">
        <v>3295</v>
      </c>
      <c r="H1685" s="95">
        <v>7000</v>
      </c>
      <c r="I1685" s="96"/>
      <c r="J1685" s="25"/>
      <c r="K1685" s="97" t="s">
        <v>3</v>
      </c>
      <c r="L1685" s="98" t="s">
        <v>43</v>
      </c>
      <c r="N1685" s="99">
        <f>M1685*H1685</f>
        <v>0</v>
      </c>
      <c r="O1685" s="99">
        <v>0</v>
      </c>
      <c r="P1685" s="99">
        <f>O1685*H1685</f>
        <v>0</v>
      </c>
      <c r="Q1685" s="99">
        <v>0</v>
      </c>
      <c r="R1685" s="100">
        <f>Q1685*H1685</f>
        <v>0</v>
      </c>
      <c r="AP1685" s="101" t="s">
        <v>6516</v>
      </c>
      <c r="AR1685" s="101" t="s">
        <v>102</v>
      </c>
      <c r="AS1685" s="101" t="s">
        <v>72</v>
      </c>
      <c r="AW1685" s="11" t="s">
        <v>107</v>
      </c>
      <c r="BC1685" s="102" t="e">
        <f>IF(L1685="základní",#REF!,0)</f>
        <v>#REF!</v>
      </c>
      <c r="BD1685" s="102">
        <f>IF(L1685="snížená",#REF!,0)</f>
        <v>0</v>
      </c>
      <c r="BE1685" s="102">
        <f>IF(L1685="zákl. přenesená",#REF!,0)</f>
        <v>0</v>
      </c>
      <c r="BF1685" s="102">
        <f>IF(L1685="sníž. přenesená",#REF!,0)</f>
        <v>0</v>
      </c>
      <c r="BG1685" s="102">
        <f>IF(L1685="nulová",#REF!,0)</f>
        <v>0</v>
      </c>
      <c r="BH1685" s="11" t="s">
        <v>80</v>
      </c>
      <c r="BI1685" s="102" t="e">
        <f>ROUND(#REF!*H1685,2)</f>
        <v>#REF!</v>
      </c>
      <c r="BJ1685" s="11" t="s">
        <v>6516</v>
      </c>
      <c r="BK1685" s="101" t="s">
        <v>6537</v>
      </c>
    </row>
    <row r="1686" spans="2:63" s="1" customFormat="1" ht="49.15" customHeight="1">
      <c r="B1686" s="90"/>
      <c r="C1686" s="91" t="s">
        <v>6538</v>
      </c>
      <c r="D1686" s="91" t="s">
        <v>102</v>
      </c>
      <c r="E1686" s="92" t="s">
        <v>6539</v>
      </c>
      <c r="F1686" s="93" t="s">
        <v>6540</v>
      </c>
      <c r="G1686" s="94" t="s">
        <v>3295</v>
      </c>
      <c r="H1686" s="95">
        <v>100</v>
      </c>
      <c r="I1686" s="96"/>
      <c r="J1686" s="25"/>
      <c r="K1686" s="97" t="s">
        <v>3</v>
      </c>
      <c r="L1686" s="98" t="s">
        <v>43</v>
      </c>
      <c r="N1686" s="99">
        <f>M1686*H1686</f>
        <v>0</v>
      </c>
      <c r="O1686" s="99">
        <v>0</v>
      </c>
      <c r="P1686" s="99">
        <f>O1686*H1686</f>
        <v>0</v>
      </c>
      <c r="Q1686" s="99">
        <v>0</v>
      </c>
      <c r="R1686" s="100">
        <f>Q1686*H1686</f>
        <v>0</v>
      </c>
      <c r="AP1686" s="101" t="s">
        <v>6516</v>
      </c>
      <c r="AR1686" s="101" t="s">
        <v>102</v>
      </c>
      <c r="AS1686" s="101" t="s">
        <v>72</v>
      </c>
      <c r="AW1686" s="11" t="s">
        <v>107</v>
      </c>
      <c r="BC1686" s="102" t="e">
        <f>IF(L1686="základní",#REF!,0)</f>
        <v>#REF!</v>
      </c>
      <c r="BD1686" s="102">
        <f>IF(L1686="snížená",#REF!,0)</f>
        <v>0</v>
      </c>
      <c r="BE1686" s="102">
        <f>IF(L1686="zákl. přenesená",#REF!,0)</f>
        <v>0</v>
      </c>
      <c r="BF1686" s="102">
        <f>IF(L1686="sníž. přenesená",#REF!,0)</f>
        <v>0</v>
      </c>
      <c r="BG1686" s="102">
        <f>IF(L1686="nulová",#REF!,0)</f>
        <v>0</v>
      </c>
      <c r="BH1686" s="11" t="s">
        <v>80</v>
      </c>
      <c r="BI1686" s="102" t="e">
        <f>ROUND(#REF!*H1686,2)</f>
        <v>#REF!</v>
      </c>
      <c r="BJ1686" s="11" t="s">
        <v>6516</v>
      </c>
      <c r="BK1686" s="101" t="s">
        <v>6541</v>
      </c>
    </row>
    <row r="1687" spans="2:63" s="1" customFormat="1" ht="49.15" customHeight="1">
      <c r="B1687" s="90"/>
      <c r="C1687" s="91" t="s">
        <v>6542</v>
      </c>
      <c r="D1687" s="91" t="s">
        <v>102</v>
      </c>
      <c r="E1687" s="92" t="s">
        <v>6543</v>
      </c>
      <c r="F1687" s="93" t="s">
        <v>6544</v>
      </c>
      <c r="G1687" s="94" t="s">
        <v>3295</v>
      </c>
      <c r="H1687" s="95">
        <v>100</v>
      </c>
      <c r="I1687" s="96"/>
      <c r="J1687" s="25"/>
      <c r="K1687" s="97" t="s">
        <v>3</v>
      </c>
      <c r="L1687" s="98" t="s">
        <v>43</v>
      </c>
      <c r="N1687" s="99">
        <f>M1687*H1687</f>
        <v>0</v>
      </c>
      <c r="O1687" s="99">
        <v>0</v>
      </c>
      <c r="P1687" s="99">
        <f>O1687*H1687</f>
        <v>0</v>
      </c>
      <c r="Q1687" s="99">
        <v>0</v>
      </c>
      <c r="R1687" s="100">
        <f>Q1687*H1687</f>
        <v>0</v>
      </c>
      <c r="AP1687" s="101" t="s">
        <v>6516</v>
      </c>
      <c r="AR1687" s="101" t="s">
        <v>102</v>
      </c>
      <c r="AS1687" s="101" t="s">
        <v>72</v>
      </c>
      <c r="AW1687" s="11" t="s">
        <v>107</v>
      </c>
      <c r="BC1687" s="102" t="e">
        <f>IF(L1687="základní",#REF!,0)</f>
        <v>#REF!</v>
      </c>
      <c r="BD1687" s="102">
        <f>IF(L1687="snížená",#REF!,0)</f>
        <v>0</v>
      </c>
      <c r="BE1687" s="102">
        <f>IF(L1687="zákl. přenesená",#REF!,0)</f>
        <v>0</v>
      </c>
      <c r="BF1687" s="102">
        <f>IF(L1687="sníž. přenesená",#REF!,0)</f>
        <v>0</v>
      </c>
      <c r="BG1687" s="102">
        <f>IF(L1687="nulová",#REF!,0)</f>
        <v>0</v>
      </c>
      <c r="BH1687" s="11" t="s">
        <v>80</v>
      </c>
      <c r="BI1687" s="102" t="e">
        <f>ROUND(#REF!*H1687,2)</f>
        <v>#REF!</v>
      </c>
      <c r="BJ1687" s="11" t="s">
        <v>6516</v>
      </c>
      <c r="BK1687" s="101" t="s">
        <v>6545</v>
      </c>
    </row>
    <row r="1688" spans="2:63" s="1" customFormat="1" ht="49.15" customHeight="1">
      <c r="B1688" s="90"/>
      <c r="C1688" s="91" t="s">
        <v>6546</v>
      </c>
      <c r="D1688" s="91" t="s">
        <v>102</v>
      </c>
      <c r="E1688" s="92" t="s">
        <v>6547</v>
      </c>
      <c r="F1688" s="93" t="s">
        <v>6548</v>
      </c>
      <c r="G1688" s="94" t="s">
        <v>3295</v>
      </c>
      <c r="H1688" s="95">
        <v>400</v>
      </c>
      <c r="I1688" s="96"/>
      <c r="J1688" s="25"/>
      <c r="K1688" s="97" t="s">
        <v>3</v>
      </c>
      <c r="L1688" s="98" t="s">
        <v>43</v>
      </c>
      <c r="N1688" s="99">
        <f>M1688*H1688</f>
        <v>0</v>
      </c>
      <c r="O1688" s="99">
        <v>0</v>
      </c>
      <c r="P1688" s="99">
        <f>O1688*H1688</f>
        <v>0</v>
      </c>
      <c r="Q1688" s="99">
        <v>0</v>
      </c>
      <c r="R1688" s="100">
        <f>Q1688*H1688</f>
        <v>0</v>
      </c>
      <c r="AP1688" s="101" t="s">
        <v>6516</v>
      </c>
      <c r="AR1688" s="101" t="s">
        <v>102</v>
      </c>
      <c r="AS1688" s="101" t="s">
        <v>72</v>
      </c>
      <c r="AW1688" s="11" t="s">
        <v>107</v>
      </c>
      <c r="BC1688" s="102" t="e">
        <f>IF(L1688="základní",#REF!,0)</f>
        <v>#REF!</v>
      </c>
      <c r="BD1688" s="102">
        <f>IF(L1688="snížená",#REF!,0)</f>
        <v>0</v>
      </c>
      <c r="BE1688" s="102">
        <f>IF(L1688="zákl. přenesená",#REF!,0)</f>
        <v>0</v>
      </c>
      <c r="BF1688" s="102">
        <f>IF(L1688="sníž. přenesená",#REF!,0)</f>
        <v>0</v>
      </c>
      <c r="BG1688" s="102">
        <f>IF(L1688="nulová",#REF!,0)</f>
        <v>0</v>
      </c>
      <c r="BH1688" s="11" t="s">
        <v>80</v>
      </c>
      <c r="BI1688" s="102" t="e">
        <f>ROUND(#REF!*H1688,2)</f>
        <v>#REF!</v>
      </c>
      <c r="BJ1688" s="11" t="s">
        <v>6516</v>
      </c>
      <c r="BK1688" s="101" t="s">
        <v>6549</v>
      </c>
    </row>
    <row r="1689" spans="2:63" s="1" customFormat="1" ht="49.15" customHeight="1">
      <c r="B1689" s="90"/>
      <c r="C1689" s="91" t="s">
        <v>6550</v>
      </c>
      <c r="D1689" s="91" t="s">
        <v>102</v>
      </c>
      <c r="E1689" s="92" t="s">
        <v>6551</v>
      </c>
      <c r="F1689" s="93" t="s">
        <v>6552</v>
      </c>
      <c r="G1689" s="94" t="s">
        <v>3295</v>
      </c>
      <c r="H1689" s="95">
        <v>5</v>
      </c>
      <c r="I1689" s="96"/>
      <c r="J1689" s="25"/>
      <c r="K1689" s="97" t="s">
        <v>3</v>
      </c>
      <c r="L1689" s="98" t="s">
        <v>43</v>
      </c>
      <c r="N1689" s="99">
        <f>M1689*H1689</f>
        <v>0</v>
      </c>
      <c r="O1689" s="99">
        <v>0</v>
      </c>
      <c r="P1689" s="99">
        <f>O1689*H1689</f>
        <v>0</v>
      </c>
      <c r="Q1689" s="99">
        <v>0</v>
      </c>
      <c r="R1689" s="100">
        <f>Q1689*H1689</f>
        <v>0</v>
      </c>
      <c r="AP1689" s="101" t="s">
        <v>6516</v>
      </c>
      <c r="AR1689" s="101" t="s">
        <v>102</v>
      </c>
      <c r="AS1689" s="101" t="s">
        <v>72</v>
      </c>
      <c r="AW1689" s="11" t="s">
        <v>107</v>
      </c>
      <c r="BC1689" s="102" t="e">
        <f>IF(L1689="základní",#REF!,0)</f>
        <v>#REF!</v>
      </c>
      <c r="BD1689" s="102">
        <f>IF(L1689="snížená",#REF!,0)</f>
        <v>0</v>
      </c>
      <c r="BE1689" s="102">
        <f>IF(L1689="zákl. přenesená",#REF!,0)</f>
        <v>0</v>
      </c>
      <c r="BF1689" s="102">
        <f>IF(L1689="sníž. přenesená",#REF!,0)</f>
        <v>0</v>
      </c>
      <c r="BG1689" s="102">
        <f>IF(L1689="nulová",#REF!,0)</f>
        <v>0</v>
      </c>
      <c r="BH1689" s="11" t="s">
        <v>80</v>
      </c>
      <c r="BI1689" s="102" t="e">
        <f>ROUND(#REF!*H1689,2)</f>
        <v>#REF!</v>
      </c>
      <c r="BJ1689" s="11" t="s">
        <v>6516</v>
      </c>
      <c r="BK1689" s="101" t="s">
        <v>6553</v>
      </c>
    </row>
    <row r="1690" spans="2:63" s="1" customFormat="1" ht="49.15" customHeight="1">
      <c r="B1690" s="90"/>
      <c r="C1690" s="91" t="s">
        <v>6554</v>
      </c>
      <c r="D1690" s="91" t="s">
        <v>102</v>
      </c>
      <c r="E1690" s="92" t="s">
        <v>6555</v>
      </c>
      <c r="F1690" s="93" t="s">
        <v>6556</v>
      </c>
      <c r="G1690" s="94" t="s">
        <v>3295</v>
      </c>
      <c r="H1690" s="95">
        <v>50</v>
      </c>
      <c r="I1690" s="96"/>
      <c r="J1690" s="25"/>
      <c r="K1690" s="97" t="s">
        <v>3</v>
      </c>
      <c r="L1690" s="98" t="s">
        <v>43</v>
      </c>
      <c r="N1690" s="99">
        <f>M1690*H1690</f>
        <v>0</v>
      </c>
      <c r="O1690" s="99">
        <v>0</v>
      </c>
      <c r="P1690" s="99">
        <f>O1690*H1690</f>
        <v>0</v>
      </c>
      <c r="Q1690" s="99">
        <v>0</v>
      </c>
      <c r="R1690" s="100">
        <f>Q1690*H1690</f>
        <v>0</v>
      </c>
      <c r="AP1690" s="101" t="s">
        <v>6516</v>
      </c>
      <c r="AR1690" s="101" t="s">
        <v>102</v>
      </c>
      <c r="AS1690" s="101" t="s">
        <v>72</v>
      </c>
      <c r="AW1690" s="11" t="s">
        <v>107</v>
      </c>
      <c r="BC1690" s="102" t="e">
        <f>IF(L1690="základní",#REF!,0)</f>
        <v>#REF!</v>
      </c>
      <c r="BD1690" s="102">
        <f>IF(L1690="snížená",#REF!,0)</f>
        <v>0</v>
      </c>
      <c r="BE1690" s="102">
        <f>IF(L1690="zákl. přenesená",#REF!,0)</f>
        <v>0</v>
      </c>
      <c r="BF1690" s="102">
        <f>IF(L1690="sníž. přenesená",#REF!,0)</f>
        <v>0</v>
      </c>
      <c r="BG1690" s="102">
        <f>IF(L1690="nulová",#REF!,0)</f>
        <v>0</v>
      </c>
      <c r="BH1690" s="11" t="s">
        <v>80</v>
      </c>
      <c r="BI1690" s="102" t="e">
        <f>ROUND(#REF!*H1690,2)</f>
        <v>#REF!</v>
      </c>
      <c r="BJ1690" s="11" t="s">
        <v>6516</v>
      </c>
      <c r="BK1690" s="101" t="s">
        <v>6557</v>
      </c>
    </row>
    <row r="1691" spans="2:63" s="1" customFormat="1" ht="49.15" customHeight="1">
      <c r="B1691" s="90"/>
      <c r="C1691" s="91" t="s">
        <v>6558</v>
      </c>
      <c r="D1691" s="91" t="s">
        <v>102</v>
      </c>
      <c r="E1691" s="92" t="s">
        <v>6559</v>
      </c>
      <c r="F1691" s="93" t="s">
        <v>6560</v>
      </c>
      <c r="G1691" s="94" t="s">
        <v>3295</v>
      </c>
      <c r="H1691" s="95">
        <v>200</v>
      </c>
      <c r="I1691" s="96"/>
      <c r="J1691" s="25"/>
      <c r="K1691" s="97" t="s">
        <v>3</v>
      </c>
      <c r="L1691" s="98" t="s">
        <v>43</v>
      </c>
      <c r="N1691" s="99">
        <f>M1691*H1691</f>
        <v>0</v>
      </c>
      <c r="O1691" s="99">
        <v>0</v>
      </c>
      <c r="P1691" s="99">
        <f>O1691*H1691</f>
        <v>0</v>
      </c>
      <c r="Q1691" s="99">
        <v>0</v>
      </c>
      <c r="R1691" s="100">
        <f>Q1691*H1691</f>
        <v>0</v>
      </c>
      <c r="AP1691" s="101" t="s">
        <v>6516</v>
      </c>
      <c r="AR1691" s="101" t="s">
        <v>102</v>
      </c>
      <c r="AS1691" s="101" t="s">
        <v>72</v>
      </c>
      <c r="AW1691" s="11" t="s">
        <v>107</v>
      </c>
      <c r="BC1691" s="102" t="e">
        <f>IF(L1691="základní",#REF!,0)</f>
        <v>#REF!</v>
      </c>
      <c r="BD1691" s="102">
        <f>IF(L1691="snížená",#REF!,0)</f>
        <v>0</v>
      </c>
      <c r="BE1691" s="102">
        <f>IF(L1691="zákl. přenesená",#REF!,0)</f>
        <v>0</v>
      </c>
      <c r="BF1691" s="102">
        <f>IF(L1691="sníž. přenesená",#REF!,0)</f>
        <v>0</v>
      </c>
      <c r="BG1691" s="102">
        <f>IF(L1691="nulová",#REF!,0)</f>
        <v>0</v>
      </c>
      <c r="BH1691" s="11" t="s">
        <v>80</v>
      </c>
      <c r="BI1691" s="102" t="e">
        <f>ROUND(#REF!*H1691,2)</f>
        <v>#REF!</v>
      </c>
      <c r="BJ1691" s="11" t="s">
        <v>6516</v>
      </c>
      <c r="BK1691" s="101" t="s">
        <v>6561</v>
      </c>
    </row>
    <row r="1692" spans="2:63" s="1" customFormat="1" ht="49.15" customHeight="1">
      <c r="B1692" s="90"/>
      <c r="C1692" s="91" t="s">
        <v>6562</v>
      </c>
      <c r="D1692" s="91" t="s">
        <v>102</v>
      </c>
      <c r="E1692" s="92" t="s">
        <v>6563</v>
      </c>
      <c r="F1692" s="93" t="s">
        <v>6564</v>
      </c>
      <c r="G1692" s="94" t="s">
        <v>3295</v>
      </c>
      <c r="H1692" s="95">
        <v>100</v>
      </c>
      <c r="I1692" s="96"/>
      <c r="J1692" s="25"/>
      <c r="K1692" s="97" t="s">
        <v>3</v>
      </c>
      <c r="L1692" s="98" t="s">
        <v>43</v>
      </c>
      <c r="N1692" s="99">
        <f>M1692*H1692</f>
        <v>0</v>
      </c>
      <c r="O1692" s="99">
        <v>0</v>
      </c>
      <c r="P1692" s="99">
        <f>O1692*H1692</f>
        <v>0</v>
      </c>
      <c r="Q1692" s="99">
        <v>0</v>
      </c>
      <c r="R1692" s="100">
        <f>Q1692*H1692</f>
        <v>0</v>
      </c>
      <c r="AP1692" s="101" t="s">
        <v>6516</v>
      </c>
      <c r="AR1692" s="101" t="s">
        <v>102</v>
      </c>
      <c r="AS1692" s="101" t="s">
        <v>72</v>
      </c>
      <c r="AW1692" s="11" t="s">
        <v>107</v>
      </c>
      <c r="BC1692" s="102" t="e">
        <f>IF(L1692="základní",#REF!,0)</f>
        <v>#REF!</v>
      </c>
      <c r="BD1692" s="102">
        <f>IF(L1692="snížená",#REF!,0)</f>
        <v>0</v>
      </c>
      <c r="BE1692" s="102">
        <f>IF(L1692="zákl. přenesená",#REF!,0)</f>
        <v>0</v>
      </c>
      <c r="BF1692" s="102">
        <f>IF(L1692="sníž. přenesená",#REF!,0)</f>
        <v>0</v>
      </c>
      <c r="BG1692" s="102">
        <f>IF(L1692="nulová",#REF!,0)</f>
        <v>0</v>
      </c>
      <c r="BH1692" s="11" t="s">
        <v>80</v>
      </c>
      <c r="BI1692" s="102" t="e">
        <f>ROUND(#REF!*H1692,2)</f>
        <v>#REF!</v>
      </c>
      <c r="BJ1692" s="11" t="s">
        <v>6516</v>
      </c>
      <c r="BK1692" s="101" t="s">
        <v>6565</v>
      </c>
    </row>
    <row r="1693" spans="2:63" s="1" customFormat="1" ht="44.25" customHeight="1">
      <c r="B1693" s="90"/>
      <c r="C1693" s="91" t="s">
        <v>6566</v>
      </c>
      <c r="D1693" s="91" t="s">
        <v>102</v>
      </c>
      <c r="E1693" s="92" t="s">
        <v>6567</v>
      </c>
      <c r="F1693" s="93" t="s">
        <v>6568</v>
      </c>
      <c r="G1693" s="94" t="s">
        <v>111</v>
      </c>
      <c r="H1693" s="95">
        <v>50</v>
      </c>
      <c r="I1693" s="96"/>
      <c r="J1693" s="25"/>
      <c r="K1693" s="97" t="s">
        <v>3</v>
      </c>
      <c r="L1693" s="98" t="s">
        <v>43</v>
      </c>
      <c r="N1693" s="99">
        <f>M1693*H1693</f>
        <v>0</v>
      </c>
      <c r="O1693" s="99">
        <v>0</v>
      </c>
      <c r="P1693" s="99">
        <f>O1693*H1693</f>
        <v>0</v>
      </c>
      <c r="Q1693" s="99">
        <v>0</v>
      </c>
      <c r="R1693" s="100">
        <f>Q1693*H1693</f>
        <v>0</v>
      </c>
      <c r="AP1693" s="101" t="s">
        <v>6516</v>
      </c>
      <c r="AR1693" s="101" t="s">
        <v>102</v>
      </c>
      <c r="AS1693" s="101" t="s">
        <v>72</v>
      </c>
      <c r="AW1693" s="11" t="s">
        <v>107</v>
      </c>
      <c r="BC1693" s="102" t="e">
        <f>IF(L1693="základní",#REF!,0)</f>
        <v>#REF!</v>
      </c>
      <c r="BD1693" s="102">
        <f>IF(L1693="snížená",#REF!,0)</f>
        <v>0</v>
      </c>
      <c r="BE1693" s="102">
        <f>IF(L1693="zákl. přenesená",#REF!,0)</f>
        <v>0</v>
      </c>
      <c r="BF1693" s="102">
        <f>IF(L1693="sníž. přenesená",#REF!,0)</f>
        <v>0</v>
      </c>
      <c r="BG1693" s="102">
        <f>IF(L1693="nulová",#REF!,0)</f>
        <v>0</v>
      </c>
      <c r="BH1693" s="11" t="s">
        <v>80</v>
      </c>
      <c r="BI1693" s="102" t="e">
        <f>ROUND(#REF!*H1693,2)</f>
        <v>#REF!</v>
      </c>
      <c r="BJ1693" s="11" t="s">
        <v>6516</v>
      </c>
      <c r="BK1693" s="101" t="s">
        <v>6569</v>
      </c>
    </row>
    <row r="1694" spans="2:63" s="1" customFormat="1" ht="44.25" customHeight="1">
      <c r="B1694" s="90"/>
      <c r="C1694" s="91" t="s">
        <v>6570</v>
      </c>
      <c r="D1694" s="91" t="s">
        <v>102</v>
      </c>
      <c r="E1694" s="92" t="s">
        <v>6571</v>
      </c>
      <c r="F1694" s="93" t="s">
        <v>6572</v>
      </c>
      <c r="G1694" s="94" t="s">
        <v>111</v>
      </c>
      <c r="H1694" s="95">
        <v>10</v>
      </c>
      <c r="I1694" s="96"/>
      <c r="J1694" s="25"/>
      <c r="K1694" s="97" t="s">
        <v>3</v>
      </c>
      <c r="L1694" s="98" t="s">
        <v>43</v>
      </c>
      <c r="N1694" s="99">
        <f>M1694*H1694</f>
        <v>0</v>
      </c>
      <c r="O1694" s="99">
        <v>0</v>
      </c>
      <c r="P1694" s="99">
        <f>O1694*H1694</f>
        <v>0</v>
      </c>
      <c r="Q1694" s="99">
        <v>0</v>
      </c>
      <c r="R1694" s="100">
        <f>Q1694*H1694</f>
        <v>0</v>
      </c>
      <c r="AP1694" s="101" t="s">
        <v>6516</v>
      </c>
      <c r="AR1694" s="101" t="s">
        <v>102</v>
      </c>
      <c r="AS1694" s="101" t="s">
        <v>72</v>
      </c>
      <c r="AW1694" s="11" t="s">
        <v>107</v>
      </c>
      <c r="BC1694" s="102" t="e">
        <f>IF(L1694="základní",#REF!,0)</f>
        <v>#REF!</v>
      </c>
      <c r="BD1694" s="102">
        <f>IF(L1694="snížená",#REF!,0)</f>
        <v>0</v>
      </c>
      <c r="BE1694" s="102">
        <f>IF(L1694="zákl. přenesená",#REF!,0)</f>
        <v>0</v>
      </c>
      <c r="BF1694" s="102">
        <f>IF(L1694="sníž. přenesená",#REF!,0)</f>
        <v>0</v>
      </c>
      <c r="BG1694" s="102">
        <f>IF(L1694="nulová",#REF!,0)</f>
        <v>0</v>
      </c>
      <c r="BH1694" s="11" t="s">
        <v>80</v>
      </c>
      <c r="BI1694" s="102" t="e">
        <f>ROUND(#REF!*H1694,2)</f>
        <v>#REF!</v>
      </c>
      <c r="BJ1694" s="11" t="s">
        <v>6516</v>
      </c>
      <c r="BK1694" s="101" t="s">
        <v>6573</v>
      </c>
    </row>
    <row r="1695" spans="2:63" s="1" customFormat="1" ht="44.25" customHeight="1">
      <c r="B1695" s="90"/>
      <c r="C1695" s="91" t="s">
        <v>6574</v>
      </c>
      <c r="D1695" s="91" t="s">
        <v>102</v>
      </c>
      <c r="E1695" s="92" t="s">
        <v>6575</v>
      </c>
      <c r="F1695" s="93" t="s">
        <v>6576</v>
      </c>
      <c r="G1695" s="94" t="s">
        <v>111</v>
      </c>
      <c r="H1695" s="95">
        <v>150</v>
      </c>
      <c r="I1695" s="96"/>
      <c r="J1695" s="25"/>
      <c r="K1695" s="97" t="s">
        <v>3</v>
      </c>
      <c r="L1695" s="98" t="s">
        <v>43</v>
      </c>
      <c r="N1695" s="99">
        <f>M1695*H1695</f>
        <v>0</v>
      </c>
      <c r="O1695" s="99">
        <v>0</v>
      </c>
      <c r="P1695" s="99">
        <f>O1695*H1695</f>
        <v>0</v>
      </c>
      <c r="Q1695" s="99">
        <v>0</v>
      </c>
      <c r="R1695" s="100">
        <f>Q1695*H1695</f>
        <v>0</v>
      </c>
      <c r="AP1695" s="101" t="s">
        <v>6516</v>
      </c>
      <c r="AR1695" s="101" t="s">
        <v>102</v>
      </c>
      <c r="AS1695" s="101" t="s">
        <v>72</v>
      </c>
      <c r="AW1695" s="11" t="s">
        <v>107</v>
      </c>
      <c r="BC1695" s="102" t="e">
        <f>IF(L1695="základní",#REF!,0)</f>
        <v>#REF!</v>
      </c>
      <c r="BD1695" s="102">
        <f>IF(L1695="snížená",#REF!,0)</f>
        <v>0</v>
      </c>
      <c r="BE1695" s="102">
        <f>IF(L1695="zákl. přenesená",#REF!,0)</f>
        <v>0</v>
      </c>
      <c r="BF1695" s="102">
        <f>IF(L1695="sníž. přenesená",#REF!,0)</f>
        <v>0</v>
      </c>
      <c r="BG1695" s="102">
        <f>IF(L1695="nulová",#REF!,0)</f>
        <v>0</v>
      </c>
      <c r="BH1695" s="11" t="s">
        <v>80</v>
      </c>
      <c r="BI1695" s="102" t="e">
        <f>ROUND(#REF!*H1695,2)</f>
        <v>#REF!</v>
      </c>
      <c r="BJ1695" s="11" t="s">
        <v>6516</v>
      </c>
      <c r="BK1695" s="101" t="s">
        <v>6577</v>
      </c>
    </row>
    <row r="1696" spans="2:63" s="1" customFormat="1" ht="44.25" customHeight="1">
      <c r="B1696" s="90"/>
      <c r="C1696" s="91" t="s">
        <v>6578</v>
      </c>
      <c r="D1696" s="91" t="s">
        <v>102</v>
      </c>
      <c r="E1696" s="92" t="s">
        <v>6579</v>
      </c>
      <c r="F1696" s="93" t="s">
        <v>6580</v>
      </c>
      <c r="G1696" s="94" t="s">
        <v>111</v>
      </c>
      <c r="H1696" s="95">
        <v>60</v>
      </c>
      <c r="I1696" s="96"/>
      <c r="J1696" s="25"/>
      <c r="K1696" s="97" t="s">
        <v>3</v>
      </c>
      <c r="L1696" s="98" t="s">
        <v>43</v>
      </c>
      <c r="N1696" s="99">
        <f>M1696*H1696</f>
        <v>0</v>
      </c>
      <c r="O1696" s="99">
        <v>0</v>
      </c>
      <c r="P1696" s="99">
        <f>O1696*H1696</f>
        <v>0</v>
      </c>
      <c r="Q1696" s="99">
        <v>0</v>
      </c>
      <c r="R1696" s="100">
        <f>Q1696*H1696</f>
        <v>0</v>
      </c>
      <c r="AP1696" s="101" t="s">
        <v>6516</v>
      </c>
      <c r="AR1696" s="101" t="s">
        <v>102</v>
      </c>
      <c r="AS1696" s="101" t="s">
        <v>72</v>
      </c>
      <c r="AW1696" s="11" t="s">
        <v>107</v>
      </c>
      <c r="BC1696" s="102" t="e">
        <f>IF(L1696="základní",#REF!,0)</f>
        <v>#REF!</v>
      </c>
      <c r="BD1696" s="102">
        <f>IF(L1696="snížená",#REF!,0)</f>
        <v>0</v>
      </c>
      <c r="BE1696" s="102">
        <f>IF(L1696="zákl. přenesená",#REF!,0)</f>
        <v>0</v>
      </c>
      <c r="BF1696" s="102">
        <f>IF(L1696="sníž. přenesená",#REF!,0)</f>
        <v>0</v>
      </c>
      <c r="BG1696" s="102">
        <f>IF(L1696="nulová",#REF!,0)</f>
        <v>0</v>
      </c>
      <c r="BH1696" s="11" t="s">
        <v>80</v>
      </c>
      <c r="BI1696" s="102" t="e">
        <f>ROUND(#REF!*H1696,2)</f>
        <v>#REF!</v>
      </c>
      <c r="BJ1696" s="11" t="s">
        <v>6516</v>
      </c>
      <c r="BK1696" s="101" t="s">
        <v>6581</v>
      </c>
    </row>
    <row r="1697" spans="2:63" s="1" customFormat="1" ht="55.5" customHeight="1">
      <c r="B1697" s="90"/>
      <c r="C1697" s="91" t="s">
        <v>6582</v>
      </c>
      <c r="D1697" s="91" t="s">
        <v>102</v>
      </c>
      <c r="E1697" s="92" t="s">
        <v>6583</v>
      </c>
      <c r="F1697" s="93" t="s">
        <v>6584</v>
      </c>
      <c r="G1697" s="94" t="s">
        <v>111</v>
      </c>
      <c r="H1697" s="95">
        <v>50</v>
      </c>
      <c r="I1697" s="96"/>
      <c r="J1697" s="25"/>
      <c r="K1697" s="97" t="s">
        <v>3</v>
      </c>
      <c r="L1697" s="98" t="s">
        <v>43</v>
      </c>
      <c r="N1697" s="99">
        <f>M1697*H1697</f>
        <v>0</v>
      </c>
      <c r="O1697" s="99">
        <v>0</v>
      </c>
      <c r="P1697" s="99">
        <f>O1697*H1697</f>
        <v>0</v>
      </c>
      <c r="Q1697" s="99">
        <v>0</v>
      </c>
      <c r="R1697" s="100">
        <f>Q1697*H1697</f>
        <v>0</v>
      </c>
      <c r="AP1697" s="101" t="s">
        <v>6516</v>
      </c>
      <c r="AR1697" s="101" t="s">
        <v>102</v>
      </c>
      <c r="AS1697" s="101" t="s">
        <v>72</v>
      </c>
      <c r="AW1697" s="11" t="s">
        <v>107</v>
      </c>
      <c r="BC1697" s="102" t="e">
        <f>IF(L1697="základní",#REF!,0)</f>
        <v>#REF!</v>
      </c>
      <c r="BD1697" s="102">
        <f>IF(L1697="snížená",#REF!,0)</f>
        <v>0</v>
      </c>
      <c r="BE1697" s="102">
        <f>IF(L1697="zákl. přenesená",#REF!,0)</f>
        <v>0</v>
      </c>
      <c r="BF1697" s="102">
        <f>IF(L1697="sníž. přenesená",#REF!,0)</f>
        <v>0</v>
      </c>
      <c r="BG1697" s="102">
        <f>IF(L1697="nulová",#REF!,0)</f>
        <v>0</v>
      </c>
      <c r="BH1697" s="11" t="s">
        <v>80</v>
      </c>
      <c r="BI1697" s="102" t="e">
        <f>ROUND(#REF!*H1697,2)</f>
        <v>#REF!</v>
      </c>
      <c r="BJ1697" s="11" t="s">
        <v>6516</v>
      </c>
      <c r="BK1697" s="101" t="s">
        <v>6585</v>
      </c>
    </row>
    <row r="1698" spans="2:63" s="1" customFormat="1" ht="62.65" customHeight="1">
      <c r="B1698" s="90"/>
      <c r="C1698" s="91" t="s">
        <v>6586</v>
      </c>
      <c r="D1698" s="91" t="s">
        <v>102</v>
      </c>
      <c r="E1698" s="92" t="s">
        <v>6587</v>
      </c>
      <c r="F1698" s="93" t="s">
        <v>6588</v>
      </c>
      <c r="G1698" s="94" t="s">
        <v>111</v>
      </c>
      <c r="H1698" s="95">
        <v>200</v>
      </c>
      <c r="I1698" s="96"/>
      <c r="J1698" s="25"/>
      <c r="K1698" s="97" t="s">
        <v>3</v>
      </c>
      <c r="L1698" s="98" t="s">
        <v>43</v>
      </c>
      <c r="N1698" s="99">
        <f>M1698*H1698</f>
        <v>0</v>
      </c>
      <c r="O1698" s="99">
        <v>0</v>
      </c>
      <c r="P1698" s="99">
        <f>O1698*H1698</f>
        <v>0</v>
      </c>
      <c r="Q1698" s="99">
        <v>0</v>
      </c>
      <c r="R1698" s="100">
        <f>Q1698*H1698</f>
        <v>0</v>
      </c>
      <c r="AP1698" s="101" t="s">
        <v>2154</v>
      </c>
      <c r="AR1698" s="101" t="s">
        <v>102</v>
      </c>
      <c r="AS1698" s="101" t="s">
        <v>72</v>
      </c>
      <c r="AW1698" s="11" t="s">
        <v>107</v>
      </c>
      <c r="BC1698" s="102" t="e">
        <f>IF(L1698="základní",#REF!,0)</f>
        <v>#REF!</v>
      </c>
      <c r="BD1698" s="102">
        <f>IF(L1698="snížená",#REF!,0)</f>
        <v>0</v>
      </c>
      <c r="BE1698" s="102">
        <f>IF(L1698="zákl. přenesená",#REF!,0)</f>
        <v>0</v>
      </c>
      <c r="BF1698" s="102">
        <f>IF(L1698="sníž. přenesená",#REF!,0)</f>
        <v>0</v>
      </c>
      <c r="BG1698" s="102">
        <f>IF(L1698="nulová",#REF!,0)</f>
        <v>0</v>
      </c>
      <c r="BH1698" s="11" t="s">
        <v>80</v>
      </c>
      <c r="BI1698" s="102" t="e">
        <f>ROUND(#REF!*H1698,2)</f>
        <v>#REF!</v>
      </c>
      <c r="BJ1698" s="11" t="s">
        <v>2154</v>
      </c>
      <c r="BK1698" s="101" t="s">
        <v>6589</v>
      </c>
    </row>
    <row r="1699" spans="2:63" s="1" customFormat="1" ht="55.5" customHeight="1">
      <c r="B1699" s="90"/>
      <c r="C1699" s="91" t="s">
        <v>6590</v>
      </c>
      <c r="D1699" s="91" t="s">
        <v>102</v>
      </c>
      <c r="E1699" s="92" t="s">
        <v>6591</v>
      </c>
      <c r="F1699" s="93" t="s">
        <v>6592</v>
      </c>
      <c r="G1699" s="94" t="s">
        <v>3295</v>
      </c>
      <c r="H1699" s="95">
        <v>10000</v>
      </c>
      <c r="I1699" s="96"/>
      <c r="J1699" s="25"/>
      <c r="K1699" s="97" t="s">
        <v>3</v>
      </c>
      <c r="L1699" s="98" t="s">
        <v>43</v>
      </c>
      <c r="N1699" s="99">
        <f>M1699*H1699</f>
        <v>0</v>
      </c>
      <c r="O1699" s="99">
        <v>0</v>
      </c>
      <c r="P1699" s="99">
        <f>O1699*H1699</f>
        <v>0</v>
      </c>
      <c r="Q1699" s="99">
        <v>0</v>
      </c>
      <c r="R1699" s="100">
        <f>Q1699*H1699</f>
        <v>0</v>
      </c>
      <c r="AP1699" s="101" t="s">
        <v>6516</v>
      </c>
      <c r="AR1699" s="101" t="s">
        <v>102</v>
      </c>
      <c r="AS1699" s="101" t="s">
        <v>72</v>
      </c>
      <c r="AW1699" s="11" t="s">
        <v>107</v>
      </c>
      <c r="BC1699" s="102" t="e">
        <f>IF(L1699="základní",#REF!,0)</f>
        <v>#REF!</v>
      </c>
      <c r="BD1699" s="102">
        <f>IF(L1699="snížená",#REF!,0)</f>
        <v>0</v>
      </c>
      <c r="BE1699" s="102">
        <f>IF(L1699="zákl. přenesená",#REF!,0)</f>
        <v>0</v>
      </c>
      <c r="BF1699" s="102">
        <f>IF(L1699="sníž. přenesená",#REF!,0)</f>
        <v>0</v>
      </c>
      <c r="BG1699" s="102">
        <f>IF(L1699="nulová",#REF!,0)</f>
        <v>0</v>
      </c>
      <c r="BH1699" s="11" t="s">
        <v>80</v>
      </c>
      <c r="BI1699" s="102" t="e">
        <f>ROUND(#REF!*H1699,2)</f>
        <v>#REF!</v>
      </c>
      <c r="BJ1699" s="11" t="s">
        <v>6516</v>
      </c>
      <c r="BK1699" s="101" t="s">
        <v>6593</v>
      </c>
    </row>
    <row r="1700" spans="2:63" s="1" customFormat="1" ht="55.5" customHeight="1">
      <c r="B1700" s="90"/>
      <c r="C1700" s="91" t="s">
        <v>6594</v>
      </c>
      <c r="D1700" s="91" t="s">
        <v>102</v>
      </c>
      <c r="E1700" s="92" t="s">
        <v>6595</v>
      </c>
      <c r="F1700" s="93" t="s">
        <v>6596</v>
      </c>
      <c r="G1700" s="94" t="s">
        <v>3295</v>
      </c>
      <c r="H1700" s="95">
        <v>40000</v>
      </c>
      <c r="I1700" s="96"/>
      <c r="J1700" s="25"/>
      <c r="K1700" s="97" t="s">
        <v>3</v>
      </c>
      <c r="L1700" s="98" t="s">
        <v>43</v>
      </c>
      <c r="N1700" s="99">
        <f>M1700*H1700</f>
        <v>0</v>
      </c>
      <c r="O1700" s="99">
        <v>0</v>
      </c>
      <c r="P1700" s="99">
        <f>O1700*H1700</f>
        <v>0</v>
      </c>
      <c r="Q1700" s="99">
        <v>0</v>
      </c>
      <c r="R1700" s="100">
        <f>Q1700*H1700</f>
        <v>0</v>
      </c>
      <c r="AP1700" s="101" t="s">
        <v>2154</v>
      </c>
      <c r="AR1700" s="101" t="s">
        <v>102</v>
      </c>
      <c r="AS1700" s="101" t="s">
        <v>72</v>
      </c>
      <c r="AW1700" s="11" t="s">
        <v>107</v>
      </c>
      <c r="BC1700" s="102" t="e">
        <f>IF(L1700="základní",#REF!,0)</f>
        <v>#REF!</v>
      </c>
      <c r="BD1700" s="102">
        <f>IF(L1700="snížená",#REF!,0)</f>
        <v>0</v>
      </c>
      <c r="BE1700" s="102">
        <f>IF(L1700="zákl. přenesená",#REF!,0)</f>
        <v>0</v>
      </c>
      <c r="BF1700" s="102">
        <f>IF(L1700="sníž. přenesená",#REF!,0)</f>
        <v>0</v>
      </c>
      <c r="BG1700" s="102">
        <f>IF(L1700="nulová",#REF!,0)</f>
        <v>0</v>
      </c>
      <c r="BH1700" s="11" t="s">
        <v>80</v>
      </c>
      <c r="BI1700" s="102" t="e">
        <f>ROUND(#REF!*H1700,2)</f>
        <v>#REF!</v>
      </c>
      <c r="BJ1700" s="11" t="s">
        <v>2154</v>
      </c>
      <c r="BK1700" s="101" t="s">
        <v>6597</v>
      </c>
    </row>
    <row r="1701" spans="2:63" s="1" customFormat="1" ht="62.65" customHeight="1">
      <c r="B1701" s="90"/>
      <c r="C1701" s="91" t="s">
        <v>6598</v>
      </c>
      <c r="D1701" s="91" t="s">
        <v>102</v>
      </c>
      <c r="E1701" s="92" t="s">
        <v>6599</v>
      </c>
      <c r="F1701" s="93" t="s">
        <v>6600</v>
      </c>
      <c r="G1701" s="94" t="s">
        <v>3295</v>
      </c>
      <c r="H1701" s="95">
        <v>700</v>
      </c>
      <c r="I1701" s="96"/>
      <c r="J1701" s="25"/>
      <c r="K1701" s="97" t="s">
        <v>3</v>
      </c>
      <c r="L1701" s="98" t="s">
        <v>43</v>
      </c>
      <c r="N1701" s="99">
        <f>M1701*H1701</f>
        <v>0</v>
      </c>
      <c r="O1701" s="99">
        <v>0</v>
      </c>
      <c r="P1701" s="99">
        <f>O1701*H1701</f>
        <v>0</v>
      </c>
      <c r="Q1701" s="99">
        <v>0</v>
      </c>
      <c r="R1701" s="100">
        <f>Q1701*H1701</f>
        <v>0</v>
      </c>
      <c r="AP1701" s="101" t="s">
        <v>6516</v>
      </c>
      <c r="AR1701" s="101" t="s">
        <v>102</v>
      </c>
      <c r="AS1701" s="101" t="s">
        <v>72</v>
      </c>
      <c r="AW1701" s="11" t="s">
        <v>107</v>
      </c>
      <c r="BC1701" s="102" t="e">
        <f>IF(L1701="základní",#REF!,0)</f>
        <v>#REF!</v>
      </c>
      <c r="BD1701" s="102">
        <f>IF(L1701="snížená",#REF!,0)</f>
        <v>0</v>
      </c>
      <c r="BE1701" s="102">
        <f>IF(L1701="zákl. přenesená",#REF!,0)</f>
        <v>0</v>
      </c>
      <c r="BF1701" s="102">
        <f>IF(L1701="sníž. přenesená",#REF!,0)</f>
        <v>0</v>
      </c>
      <c r="BG1701" s="102">
        <f>IF(L1701="nulová",#REF!,0)</f>
        <v>0</v>
      </c>
      <c r="BH1701" s="11" t="s">
        <v>80</v>
      </c>
      <c r="BI1701" s="102" t="e">
        <f>ROUND(#REF!*H1701,2)</f>
        <v>#REF!</v>
      </c>
      <c r="BJ1701" s="11" t="s">
        <v>6516</v>
      </c>
      <c r="BK1701" s="101" t="s">
        <v>6601</v>
      </c>
    </row>
    <row r="1702" spans="2:63" s="1" customFormat="1" ht="62.65" customHeight="1">
      <c r="B1702" s="90"/>
      <c r="C1702" s="91" t="s">
        <v>6602</v>
      </c>
      <c r="D1702" s="91" t="s">
        <v>102</v>
      </c>
      <c r="E1702" s="92" t="s">
        <v>6603</v>
      </c>
      <c r="F1702" s="93" t="s">
        <v>6604</v>
      </c>
      <c r="G1702" s="94" t="s">
        <v>3295</v>
      </c>
      <c r="H1702" s="95">
        <v>10000</v>
      </c>
      <c r="I1702" s="96"/>
      <c r="J1702" s="25"/>
      <c r="K1702" s="97" t="s">
        <v>3</v>
      </c>
      <c r="L1702" s="98" t="s">
        <v>43</v>
      </c>
      <c r="N1702" s="99">
        <f>M1702*H1702</f>
        <v>0</v>
      </c>
      <c r="O1702" s="99">
        <v>0</v>
      </c>
      <c r="P1702" s="99">
        <f>O1702*H1702</f>
        <v>0</v>
      </c>
      <c r="Q1702" s="99">
        <v>0</v>
      </c>
      <c r="R1702" s="100">
        <f>Q1702*H1702</f>
        <v>0</v>
      </c>
      <c r="AP1702" s="101" t="s">
        <v>2154</v>
      </c>
      <c r="AR1702" s="101" t="s">
        <v>102</v>
      </c>
      <c r="AS1702" s="101" t="s">
        <v>72</v>
      </c>
      <c r="AW1702" s="11" t="s">
        <v>107</v>
      </c>
      <c r="BC1702" s="102" t="e">
        <f>IF(L1702="základní",#REF!,0)</f>
        <v>#REF!</v>
      </c>
      <c r="BD1702" s="102">
        <f>IF(L1702="snížená",#REF!,0)</f>
        <v>0</v>
      </c>
      <c r="BE1702" s="102">
        <f>IF(L1702="zákl. přenesená",#REF!,0)</f>
        <v>0</v>
      </c>
      <c r="BF1702" s="102">
        <f>IF(L1702="sníž. přenesená",#REF!,0)</f>
        <v>0</v>
      </c>
      <c r="BG1702" s="102">
        <f>IF(L1702="nulová",#REF!,0)</f>
        <v>0</v>
      </c>
      <c r="BH1702" s="11" t="s">
        <v>80</v>
      </c>
      <c r="BI1702" s="102" t="e">
        <f>ROUND(#REF!*H1702,2)</f>
        <v>#REF!</v>
      </c>
      <c r="BJ1702" s="11" t="s">
        <v>2154</v>
      </c>
      <c r="BK1702" s="101" t="s">
        <v>6605</v>
      </c>
    </row>
    <row r="1703" spans="2:63" s="1" customFormat="1" ht="44.25" customHeight="1">
      <c r="B1703" s="90"/>
      <c r="C1703" s="91" t="s">
        <v>6606</v>
      </c>
      <c r="D1703" s="91" t="s">
        <v>102</v>
      </c>
      <c r="E1703" s="92" t="s">
        <v>6607</v>
      </c>
      <c r="F1703" s="93" t="s">
        <v>6608</v>
      </c>
      <c r="G1703" s="94" t="s">
        <v>111</v>
      </c>
      <c r="H1703" s="95">
        <v>50</v>
      </c>
      <c r="I1703" s="96"/>
      <c r="J1703" s="25"/>
      <c r="K1703" s="97" t="s">
        <v>3</v>
      </c>
      <c r="L1703" s="98" t="s">
        <v>43</v>
      </c>
      <c r="N1703" s="99">
        <f>M1703*H1703</f>
        <v>0</v>
      </c>
      <c r="O1703" s="99">
        <v>0</v>
      </c>
      <c r="P1703" s="99">
        <f>O1703*H1703</f>
        <v>0</v>
      </c>
      <c r="Q1703" s="99">
        <v>0</v>
      </c>
      <c r="R1703" s="100">
        <f>Q1703*H1703</f>
        <v>0</v>
      </c>
      <c r="AP1703" s="101" t="s">
        <v>4205</v>
      </c>
      <c r="AR1703" s="101" t="s">
        <v>102</v>
      </c>
      <c r="AS1703" s="101" t="s">
        <v>72</v>
      </c>
      <c r="AW1703" s="11" t="s">
        <v>107</v>
      </c>
      <c r="BC1703" s="102" t="e">
        <f>IF(L1703="základní",#REF!,0)</f>
        <v>#REF!</v>
      </c>
      <c r="BD1703" s="102">
        <f>IF(L1703="snížená",#REF!,0)</f>
        <v>0</v>
      </c>
      <c r="BE1703" s="102">
        <f>IF(L1703="zákl. přenesená",#REF!,0)</f>
        <v>0</v>
      </c>
      <c r="BF1703" s="102">
        <f>IF(L1703="sníž. přenesená",#REF!,0)</f>
        <v>0</v>
      </c>
      <c r="BG1703" s="102">
        <f>IF(L1703="nulová",#REF!,0)</f>
        <v>0</v>
      </c>
      <c r="BH1703" s="11" t="s">
        <v>80</v>
      </c>
      <c r="BI1703" s="102" t="e">
        <f>ROUND(#REF!*H1703,2)</f>
        <v>#REF!</v>
      </c>
      <c r="BJ1703" s="11" t="s">
        <v>4205</v>
      </c>
      <c r="BK1703" s="101" t="s">
        <v>6609</v>
      </c>
    </row>
    <row r="1704" spans="2:63" s="1" customFormat="1" ht="16.5" customHeight="1">
      <c r="B1704" s="90"/>
      <c r="C1704" s="91" t="s">
        <v>6610</v>
      </c>
      <c r="D1704" s="91" t="s">
        <v>102</v>
      </c>
      <c r="E1704" s="92" t="s">
        <v>6611</v>
      </c>
      <c r="F1704" s="93" t="s">
        <v>6612</v>
      </c>
      <c r="G1704" s="94" t="s">
        <v>6613</v>
      </c>
      <c r="H1704" s="103"/>
      <c r="I1704" s="96"/>
      <c r="J1704" s="25"/>
      <c r="K1704" s="97" t="s">
        <v>3</v>
      </c>
      <c r="L1704" s="98" t="s">
        <v>43</v>
      </c>
      <c r="N1704" s="99">
        <f>M1704*H1704</f>
        <v>0</v>
      </c>
      <c r="O1704" s="99">
        <v>0</v>
      </c>
      <c r="P1704" s="99">
        <f>O1704*H1704</f>
        <v>0</v>
      </c>
      <c r="Q1704" s="99">
        <v>0</v>
      </c>
      <c r="R1704" s="100">
        <f>Q1704*H1704</f>
        <v>0</v>
      </c>
      <c r="AP1704" s="101" t="s">
        <v>4205</v>
      </c>
      <c r="AR1704" s="101" t="s">
        <v>102</v>
      </c>
      <c r="AS1704" s="101" t="s">
        <v>72</v>
      </c>
      <c r="AW1704" s="11" t="s">
        <v>107</v>
      </c>
      <c r="BC1704" s="102" t="e">
        <f>IF(L1704="základní",#REF!,0)</f>
        <v>#REF!</v>
      </c>
      <c r="BD1704" s="102">
        <f>IF(L1704="snížená",#REF!,0)</f>
        <v>0</v>
      </c>
      <c r="BE1704" s="102">
        <f>IF(L1704="zákl. přenesená",#REF!,0)</f>
        <v>0</v>
      </c>
      <c r="BF1704" s="102">
        <f>IF(L1704="sníž. přenesená",#REF!,0)</f>
        <v>0</v>
      </c>
      <c r="BG1704" s="102">
        <f>IF(L1704="nulová",#REF!,0)</f>
        <v>0</v>
      </c>
      <c r="BH1704" s="11" t="s">
        <v>80</v>
      </c>
      <c r="BI1704" s="102" t="e">
        <f>ROUND(#REF!*H1704,2)</f>
        <v>#REF!</v>
      </c>
      <c r="BJ1704" s="11" t="s">
        <v>4205</v>
      </c>
      <c r="BK1704" s="101" t="s">
        <v>6614</v>
      </c>
    </row>
    <row r="1705" spans="2:63" s="1" customFormat="1" ht="16.5" customHeight="1">
      <c r="B1705" s="90"/>
      <c r="C1705" s="91" t="s">
        <v>6615</v>
      </c>
      <c r="D1705" s="91" t="s">
        <v>102</v>
      </c>
      <c r="E1705" s="92" t="s">
        <v>6616</v>
      </c>
      <c r="F1705" s="93" t="s">
        <v>6617</v>
      </c>
      <c r="G1705" s="94" t="s">
        <v>6613</v>
      </c>
      <c r="H1705" s="103"/>
      <c r="I1705" s="96"/>
      <c r="J1705" s="25"/>
      <c r="K1705" s="97" t="s">
        <v>3</v>
      </c>
      <c r="L1705" s="98" t="s">
        <v>43</v>
      </c>
      <c r="N1705" s="99">
        <f>M1705*H1705</f>
        <v>0</v>
      </c>
      <c r="O1705" s="99">
        <v>0</v>
      </c>
      <c r="P1705" s="99">
        <f>O1705*H1705</f>
        <v>0</v>
      </c>
      <c r="Q1705" s="99">
        <v>0</v>
      </c>
      <c r="R1705" s="100">
        <f>Q1705*H1705</f>
        <v>0</v>
      </c>
      <c r="AP1705" s="101" t="s">
        <v>4205</v>
      </c>
      <c r="AR1705" s="101" t="s">
        <v>102</v>
      </c>
      <c r="AS1705" s="101" t="s">
        <v>72</v>
      </c>
      <c r="AW1705" s="11" t="s">
        <v>107</v>
      </c>
      <c r="BC1705" s="102" t="e">
        <f>IF(L1705="základní",#REF!,0)</f>
        <v>#REF!</v>
      </c>
      <c r="BD1705" s="102">
        <f>IF(L1705="snížená",#REF!,0)</f>
        <v>0</v>
      </c>
      <c r="BE1705" s="102">
        <f>IF(L1705="zákl. přenesená",#REF!,0)</f>
        <v>0</v>
      </c>
      <c r="BF1705" s="102">
        <f>IF(L1705="sníž. přenesená",#REF!,0)</f>
        <v>0</v>
      </c>
      <c r="BG1705" s="102">
        <f>IF(L1705="nulová",#REF!,0)</f>
        <v>0</v>
      </c>
      <c r="BH1705" s="11" t="s">
        <v>80</v>
      </c>
      <c r="BI1705" s="102" t="e">
        <f>ROUND(#REF!*H1705,2)</f>
        <v>#REF!</v>
      </c>
      <c r="BJ1705" s="11" t="s">
        <v>4205</v>
      </c>
      <c r="BK1705" s="101" t="s">
        <v>6618</v>
      </c>
    </row>
    <row r="1706" spans="2:63" s="1" customFormat="1" ht="16.5" customHeight="1">
      <c r="B1706" s="90"/>
      <c r="C1706" s="91" t="s">
        <v>6619</v>
      </c>
      <c r="D1706" s="91" t="s">
        <v>102</v>
      </c>
      <c r="E1706" s="92" t="s">
        <v>6620</v>
      </c>
      <c r="F1706" s="93" t="s">
        <v>6621</v>
      </c>
      <c r="G1706" s="94" t="s">
        <v>6613</v>
      </c>
      <c r="H1706" s="103"/>
      <c r="I1706" s="96"/>
      <c r="J1706" s="25"/>
      <c r="K1706" s="97" t="s">
        <v>3</v>
      </c>
      <c r="L1706" s="98" t="s">
        <v>43</v>
      </c>
      <c r="N1706" s="99">
        <f>M1706*H1706</f>
        <v>0</v>
      </c>
      <c r="O1706" s="99">
        <v>0</v>
      </c>
      <c r="P1706" s="99">
        <f>O1706*H1706</f>
        <v>0</v>
      </c>
      <c r="Q1706" s="99">
        <v>0</v>
      </c>
      <c r="R1706" s="100">
        <f>Q1706*H1706</f>
        <v>0</v>
      </c>
      <c r="AP1706" s="101" t="s">
        <v>4205</v>
      </c>
      <c r="AR1706" s="101" t="s">
        <v>102</v>
      </c>
      <c r="AS1706" s="101" t="s">
        <v>72</v>
      </c>
      <c r="AW1706" s="11" t="s">
        <v>107</v>
      </c>
      <c r="BC1706" s="102" t="e">
        <f>IF(L1706="základní",#REF!,0)</f>
        <v>#REF!</v>
      </c>
      <c r="BD1706" s="102">
        <f>IF(L1706="snížená",#REF!,0)</f>
        <v>0</v>
      </c>
      <c r="BE1706" s="102">
        <f>IF(L1706="zákl. přenesená",#REF!,0)</f>
        <v>0</v>
      </c>
      <c r="BF1706" s="102">
        <f>IF(L1706="sníž. přenesená",#REF!,0)</f>
        <v>0</v>
      </c>
      <c r="BG1706" s="102">
        <f>IF(L1706="nulová",#REF!,0)</f>
        <v>0</v>
      </c>
      <c r="BH1706" s="11" t="s">
        <v>80</v>
      </c>
      <c r="BI1706" s="102" t="e">
        <f>ROUND(#REF!*H1706,2)</f>
        <v>#REF!</v>
      </c>
      <c r="BJ1706" s="11" t="s">
        <v>4205</v>
      </c>
      <c r="BK1706" s="101" t="s">
        <v>6622</v>
      </c>
    </row>
    <row r="1707" spans="2:63" s="1" customFormat="1" ht="55.5" customHeight="1">
      <c r="B1707" s="90"/>
      <c r="C1707" s="91" t="s">
        <v>6623</v>
      </c>
      <c r="D1707" s="91" t="s">
        <v>102</v>
      </c>
      <c r="E1707" s="92" t="s">
        <v>6624</v>
      </c>
      <c r="F1707" s="93" t="s">
        <v>6625</v>
      </c>
      <c r="G1707" s="94" t="s">
        <v>501</v>
      </c>
      <c r="H1707" s="95">
        <v>20</v>
      </c>
      <c r="I1707" s="96"/>
      <c r="J1707" s="25"/>
      <c r="K1707" s="97" t="s">
        <v>3</v>
      </c>
      <c r="L1707" s="98" t="s">
        <v>43</v>
      </c>
      <c r="N1707" s="99">
        <f>M1707*H1707</f>
        <v>0</v>
      </c>
      <c r="O1707" s="99">
        <v>0</v>
      </c>
      <c r="P1707" s="99">
        <f>O1707*H1707</f>
        <v>0</v>
      </c>
      <c r="Q1707" s="99">
        <v>0</v>
      </c>
      <c r="R1707" s="100">
        <f>Q1707*H1707</f>
        <v>0</v>
      </c>
      <c r="AP1707" s="101" t="s">
        <v>4205</v>
      </c>
      <c r="AR1707" s="101" t="s">
        <v>102</v>
      </c>
      <c r="AS1707" s="101" t="s">
        <v>72</v>
      </c>
      <c r="AW1707" s="11" t="s">
        <v>107</v>
      </c>
      <c r="BC1707" s="102" t="e">
        <f>IF(L1707="základní",#REF!,0)</f>
        <v>#REF!</v>
      </c>
      <c r="BD1707" s="102">
        <f>IF(L1707="snížená",#REF!,0)</f>
        <v>0</v>
      </c>
      <c r="BE1707" s="102">
        <f>IF(L1707="zákl. přenesená",#REF!,0)</f>
        <v>0</v>
      </c>
      <c r="BF1707" s="102">
        <f>IF(L1707="sníž. přenesená",#REF!,0)</f>
        <v>0</v>
      </c>
      <c r="BG1707" s="102">
        <f>IF(L1707="nulová",#REF!,0)</f>
        <v>0</v>
      </c>
      <c r="BH1707" s="11" t="s">
        <v>80</v>
      </c>
      <c r="BI1707" s="102" t="e">
        <f>ROUND(#REF!*H1707,2)</f>
        <v>#REF!</v>
      </c>
      <c r="BJ1707" s="11" t="s">
        <v>4205</v>
      </c>
      <c r="BK1707" s="101" t="s">
        <v>6626</v>
      </c>
    </row>
    <row r="1708" spans="2:63" s="1" customFormat="1" ht="55.5" customHeight="1">
      <c r="B1708" s="90"/>
      <c r="C1708" s="91" t="s">
        <v>6627</v>
      </c>
      <c r="D1708" s="91" t="s">
        <v>102</v>
      </c>
      <c r="E1708" s="92" t="s">
        <v>6628</v>
      </c>
      <c r="F1708" s="93" t="s">
        <v>6629</v>
      </c>
      <c r="G1708" s="94" t="s">
        <v>501</v>
      </c>
      <c r="H1708" s="95">
        <v>10</v>
      </c>
      <c r="I1708" s="96"/>
      <c r="J1708" s="25"/>
      <c r="K1708" s="97" t="s">
        <v>3</v>
      </c>
      <c r="L1708" s="98" t="s">
        <v>43</v>
      </c>
      <c r="N1708" s="99">
        <f>M1708*H1708</f>
        <v>0</v>
      </c>
      <c r="O1708" s="99">
        <v>0</v>
      </c>
      <c r="P1708" s="99">
        <f>O1708*H1708</f>
        <v>0</v>
      </c>
      <c r="Q1708" s="99">
        <v>0</v>
      </c>
      <c r="R1708" s="100">
        <f>Q1708*H1708</f>
        <v>0</v>
      </c>
      <c r="AP1708" s="101" t="s">
        <v>4205</v>
      </c>
      <c r="AR1708" s="101" t="s">
        <v>102</v>
      </c>
      <c r="AS1708" s="101" t="s">
        <v>72</v>
      </c>
      <c r="AW1708" s="11" t="s">
        <v>107</v>
      </c>
      <c r="BC1708" s="102" t="e">
        <f>IF(L1708="základní",#REF!,0)</f>
        <v>#REF!</v>
      </c>
      <c r="BD1708" s="102">
        <f>IF(L1708="snížená",#REF!,0)</f>
        <v>0</v>
      </c>
      <c r="BE1708" s="102">
        <f>IF(L1708="zákl. přenesená",#REF!,0)</f>
        <v>0</v>
      </c>
      <c r="BF1708" s="102">
        <f>IF(L1708="sníž. přenesená",#REF!,0)</f>
        <v>0</v>
      </c>
      <c r="BG1708" s="102">
        <f>IF(L1708="nulová",#REF!,0)</f>
        <v>0</v>
      </c>
      <c r="BH1708" s="11" t="s">
        <v>80</v>
      </c>
      <c r="BI1708" s="102" t="e">
        <f>ROUND(#REF!*H1708,2)</f>
        <v>#REF!</v>
      </c>
      <c r="BJ1708" s="11" t="s">
        <v>4205</v>
      </c>
      <c r="BK1708" s="101" t="s">
        <v>6630</v>
      </c>
    </row>
    <row r="1709" spans="2:63" s="1" customFormat="1" ht="37.9" customHeight="1">
      <c r="B1709" s="90"/>
      <c r="C1709" s="91" t="s">
        <v>6631</v>
      </c>
      <c r="D1709" s="91" t="s">
        <v>102</v>
      </c>
      <c r="E1709" s="92" t="s">
        <v>6632</v>
      </c>
      <c r="F1709" s="93" t="s">
        <v>6633</v>
      </c>
      <c r="G1709" s="94" t="s">
        <v>6613</v>
      </c>
      <c r="H1709" s="103"/>
      <c r="I1709" s="96"/>
      <c r="J1709" s="25"/>
      <c r="K1709" s="97" t="s">
        <v>3</v>
      </c>
      <c r="L1709" s="98" t="s">
        <v>43</v>
      </c>
      <c r="N1709" s="99">
        <f>M1709*H1709</f>
        <v>0</v>
      </c>
      <c r="O1709" s="99">
        <v>0</v>
      </c>
      <c r="P1709" s="99">
        <f>O1709*H1709</f>
        <v>0</v>
      </c>
      <c r="Q1709" s="99">
        <v>0</v>
      </c>
      <c r="R1709" s="100">
        <f>Q1709*H1709</f>
        <v>0</v>
      </c>
      <c r="AP1709" s="101" t="s">
        <v>4205</v>
      </c>
      <c r="AR1709" s="101" t="s">
        <v>102</v>
      </c>
      <c r="AS1709" s="101" t="s">
        <v>72</v>
      </c>
      <c r="AW1709" s="11" t="s">
        <v>107</v>
      </c>
      <c r="BC1709" s="102" t="e">
        <f>IF(L1709="základní",#REF!,0)</f>
        <v>#REF!</v>
      </c>
      <c r="BD1709" s="102">
        <f>IF(L1709="snížená",#REF!,0)</f>
        <v>0</v>
      </c>
      <c r="BE1709" s="102">
        <f>IF(L1709="zákl. přenesená",#REF!,0)</f>
        <v>0</v>
      </c>
      <c r="BF1709" s="102">
        <f>IF(L1709="sníž. přenesená",#REF!,0)</f>
        <v>0</v>
      </c>
      <c r="BG1709" s="102">
        <f>IF(L1709="nulová",#REF!,0)</f>
        <v>0</v>
      </c>
      <c r="BH1709" s="11" t="s">
        <v>80</v>
      </c>
      <c r="BI1709" s="102" t="e">
        <f>ROUND(#REF!*H1709,2)</f>
        <v>#REF!</v>
      </c>
      <c r="BJ1709" s="11" t="s">
        <v>4205</v>
      </c>
      <c r="BK1709" s="101" t="s">
        <v>6634</v>
      </c>
    </row>
    <row r="1710" spans="2:63" s="1" customFormat="1" ht="49.15" customHeight="1">
      <c r="B1710" s="90"/>
      <c r="C1710" s="91" t="s">
        <v>6635</v>
      </c>
      <c r="D1710" s="91" t="s">
        <v>102</v>
      </c>
      <c r="E1710" s="92" t="s">
        <v>6636</v>
      </c>
      <c r="F1710" s="93" t="s">
        <v>6637</v>
      </c>
      <c r="G1710" s="94" t="s">
        <v>501</v>
      </c>
      <c r="H1710" s="95">
        <v>5</v>
      </c>
      <c r="I1710" s="96"/>
      <c r="J1710" s="25"/>
      <c r="K1710" s="97" t="s">
        <v>3</v>
      </c>
      <c r="L1710" s="98" t="s">
        <v>43</v>
      </c>
      <c r="N1710" s="99">
        <f>M1710*H1710</f>
        <v>0</v>
      </c>
      <c r="O1710" s="99">
        <v>0</v>
      </c>
      <c r="P1710" s="99">
        <f>O1710*H1710</f>
        <v>0</v>
      </c>
      <c r="Q1710" s="99">
        <v>0</v>
      </c>
      <c r="R1710" s="100">
        <f>Q1710*H1710</f>
        <v>0</v>
      </c>
      <c r="AP1710" s="101" t="s">
        <v>4205</v>
      </c>
      <c r="AR1710" s="101" t="s">
        <v>102</v>
      </c>
      <c r="AS1710" s="101" t="s">
        <v>72</v>
      </c>
      <c r="AW1710" s="11" t="s">
        <v>107</v>
      </c>
      <c r="BC1710" s="102" t="e">
        <f>IF(L1710="základní",#REF!,0)</f>
        <v>#REF!</v>
      </c>
      <c r="BD1710" s="102">
        <f>IF(L1710="snížená",#REF!,0)</f>
        <v>0</v>
      </c>
      <c r="BE1710" s="102">
        <f>IF(L1710="zákl. přenesená",#REF!,0)</f>
        <v>0</v>
      </c>
      <c r="BF1710" s="102">
        <f>IF(L1710="sníž. přenesená",#REF!,0)</f>
        <v>0</v>
      </c>
      <c r="BG1710" s="102">
        <f>IF(L1710="nulová",#REF!,0)</f>
        <v>0</v>
      </c>
      <c r="BH1710" s="11" t="s">
        <v>80</v>
      </c>
      <c r="BI1710" s="102" t="e">
        <f>ROUND(#REF!*H1710,2)</f>
        <v>#REF!</v>
      </c>
      <c r="BJ1710" s="11" t="s">
        <v>4205</v>
      </c>
      <c r="BK1710" s="101" t="s">
        <v>6638</v>
      </c>
    </row>
    <row r="1711" spans="2:63" s="1" customFormat="1" ht="49.15" customHeight="1">
      <c r="B1711" s="90"/>
      <c r="C1711" s="91" t="s">
        <v>6639</v>
      </c>
      <c r="D1711" s="91" t="s">
        <v>102</v>
      </c>
      <c r="E1711" s="92" t="s">
        <v>6640</v>
      </c>
      <c r="F1711" s="93" t="s">
        <v>6641</v>
      </c>
      <c r="G1711" s="94" t="s">
        <v>6613</v>
      </c>
      <c r="H1711" s="103"/>
      <c r="I1711" s="96"/>
      <c r="J1711" s="25"/>
      <c r="K1711" s="97" t="s">
        <v>3</v>
      </c>
      <c r="L1711" s="98" t="s">
        <v>43</v>
      </c>
      <c r="N1711" s="99">
        <f>M1711*H1711</f>
        <v>0</v>
      </c>
      <c r="O1711" s="99">
        <v>0</v>
      </c>
      <c r="P1711" s="99">
        <f>O1711*H1711</f>
        <v>0</v>
      </c>
      <c r="Q1711" s="99">
        <v>0</v>
      </c>
      <c r="R1711" s="100">
        <f>Q1711*H1711</f>
        <v>0</v>
      </c>
      <c r="AP1711" s="101" t="s">
        <v>4205</v>
      </c>
      <c r="AR1711" s="101" t="s">
        <v>102</v>
      </c>
      <c r="AS1711" s="101" t="s">
        <v>72</v>
      </c>
      <c r="AW1711" s="11" t="s">
        <v>107</v>
      </c>
      <c r="BC1711" s="102" t="e">
        <f>IF(L1711="základní",#REF!,0)</f>
        <v>#REF!</v>
      </c>
      <c r="BD1711" s="102">
        <f>IF(L1711="snížená",#REF!,0)</f>
        <v>0</v>
      </c>
      <c r="BE1711" s="102">
        <f>IF(L1711="zákl. přenesená",#REF!,0)</f>
        <v>0</v>
      </c>
      <c r="BF1711" s="102">
        <f>IF(L1711="sníž. přenesená",#REF!,0)</f>
        <v>0</v>
      </c>
      <c r="BG1711" s="102">
        <f>IF(L1711="nulová",#REF!,0)</f>
        <v>0</v>
      </c>
      <c r="BH1711" s="11" t="s">
        <v>80</v>
      </c>
      <c r="BI1711" s="102" t="e">
        <f>ROUND(#REF!*H1711,2)</f>
        <v>#REF!</v>
      </c>
      <c r="BJ1711" s="11" t="s">
        <v>4205</v>
      </c>
      <c r="BK1711" s="101" t="s">
        <v>6642</v>
      </c>
    </row>
    <row r="1712" spans="2:63" s="1" customFormat="1" ht="16.5" customHeight="1">
      <c r="B1712" s="90"/>
      <c r="C1712" s="91" t="s">
        <v>6643</v>
      </c>
      <c r="D1712" s="91" t="s">
        <v>102</v>
      </c>
      <c r="E1712" s="92" t="s">
        <v>6644</v>
      </c>
      <c r="F1712" s="93" t="s">
        <v>6645</v>
      </c>
      <c r="G1712" s="94" t="s">
        <v>6613</v>
      </c>
      <c r="H1712" s="103"/>
      <c r="I1712" s="96"/>
      <c r="J1712" s="25"/>
      <c r="K1712" s="97" t="s">
        <v>3</v>
      </c>
      <c r="L1712" s="98" t="s">
        <v>43</v>
      </c>
      <c r="N1712" s="99">
        <f>M1712*H1712</f>
        <v>0</v>
      </c>
      <c r="O1712" s="99">
        <v>0</v>
      </c>
      <c r="P1712" s="99">
        <f>O1712*H1712</f>
        <v>0</v>
      </c>
      <c r="Q1712" s="99">
        <v>0</v>
      </c>
      <c r="R1712" s="100">
        <f>Q1712*H1712</f>
        <v>0</v>
      </c>
      <c r="AP1712" s="101" t="s">
        <v>4205</v>
      </c>
      <c r="AR1712" s="101" t="s">
        <v>102</v>
      </c>
      <c r="AS1712" s="101" t="s">
        <v>72</v>
      </c>
      <c r="AW1712" s="11" t="s">
        <v>107</v>
      </c>
      <c r="BC1712" s="102" t="e">
        <f>IF(L1712="základní",#REF!,0)</f>
        <v>#REF!</v>
      </c>
      <c r="BD1712" s="102">
        <f>IF(L1712="snížená",#REF!,0)</f>
        <v>0</v>
      </c>
      <c r="BE1712" s="102">
        <f>IF(L1712="zákl. přenesená",#REF!,0)</f>
        <v>0</v>
      </c>
      <c r="BF1712" s="102">
        <f>IF(L1712="sníž. přenesená",#REF!,0)</f>
        <v>0</v>
      </c>
      <c r="BG1712" s="102">
        <f>IF(L1712="nulová",#REF!,0)</f>
        <v>0</v>
      </c>
      <c r="BH1712" s="11" t="s">
        <v>80</v>
      </c>
      <c r="BI1712" s="102" t="e">
        <f>ROUND(#REF!*H1712,2)</f>
        <v>#REF!</v>
      </c>
      <c r="BJ1712" s="11" t="s">
        <v>4205</v>
      </c>
      <c r="BK1712" s="101" t="s">
        <v>6646</v>
      </c>
    </row>
    <row r="1713" spans="2:63" s="1" customFormat="1" ht="16.5" customHeight="1">
      <c r="B1713" s="90"/>
      <c r="C1713" s="91" t="s">
        <v>6647</v>
      </c>
      <c r="D1713" s="91" t="s">
        <v>102</v>
      </c>
      <c r="E1713" s="92" t="s">
        <v>6648</v>
      </c>
      <c r="F1713" s="93" t="s">
        <v>6649</v>
      </c>
      <c r="G1713" s="94" t="s">
        <v>6613</v>
      </c>
      <c r="H1713" s="103"/>
      <c r="I1713" s="96"/>
      <c r="J1713" s="25"/>
      <c r="K1713" s="97" t="s">
        <v>3</v>
      </c>
      <c r="L1713" s="98" t="s">
        <v>43</v>
      </c>
      <c r="N1713" s="99">
        <f>M1713*H1713</f>
        <v>0</v>
      </c>
      <c r="O1713" s="99">
        <v>0</v>
      </c>
      <c r="P1713" s="99">
        <f>O1713*H1713</f>
        <v>0</v>
      </c>
      <c r="Q1713" s="99">
        <v>0</v>
      </c>
      <c r="R1713" s="100">
        <f>Q1713*H1713</f>
        <v>0</v>
      </c>
      <c r="AP1713" s="101" t="s">
        <v>4205</v>
      </c>
      <c r="AR1713" s="101" t="s">
        <v>102</v>
      </c>
      <c r="AS1713" s="101" t="s">
        <v>72</v>
      </c>
      <c r="AW1713" s="11" t="s">
        <v>107</v>
      </c>
      <c r="BC1713" s="102" t="e">
        <f>IF(L1713="základní",#REF!,0)</f>
        <v>#REF!</v>
      </c>
      <c r="BD1713" s="102">
        <f>IF(L1713="snížená",#REF!,0)</f>
        <v>0</v>
      </c>
      <c r="BE1713" s="102">
        <f>IF(L1713="zákl. přenesená",#REF!,0)</f>
        <v>0</v>
      </c>
      <c r="BF1713" s="102">
        <f>IF(L1713="sníž. přenesená",#REF!,0)</f>
        <v>0</v>
      </c>
      <c r="BG1713" s="102">
        <f>IF(L1713="nulová",#REF!,0)</f>
        <v>0</v>
      </c>
      <c r="BH1713" s="11" t="s">
        <v>80</v>
      </c>
      <c r="BI1713" s="102" t="e">
        <f>ROUND(#REF!*H1713,2)</f>
        <v>#REF!</v>
      </c>
      <c r="BJ1713" s="11" t="s">
        <v>4205</v>
      </c>
      <c r="BK1713" s="101" t="s">
        <v>6650</v>
      </c>
    </row>
    <row r="1714" spans="2:63" s="1" customFormat="1" ht="16.5" customHeight="1">
      <c r="B1714" s="90"/>
      <c r="C1714" s="91" t="s">
        <v>6651</v>
      </c>
      <c r="D1714" s="91" t="s">
        <v>102</v>
      </c>
      <c r="E1714" s="92" t="s">
        <v>6652</v>
      </c>
      <c r="F1714" s="93" t="s">
        <v>6653</v>
      </c>
      <c r="G1714" s="94" t="s">
        <v>6654</v>
      </c>
      <c r="H1714" s="95">
        <v>30</v>
      </c>
      <c r="I1714" s="96"/>
      <c r="J1714" s="25"/>
      <c r="K1714" s="97" t="s">
        <v>3</v>
      </c>
      <c r="L1714" s="98" t="s">
        <v>43</v>
      </c>
      <c r="N1714" s="99">
        <f>M1714*H1714</f>
        <v>0</v>
      </c>
      <c r="O1714" s="99">
        <v>0</v>
      </c>
      <c r="P1714" s="99">
        <f>O1714*H1714</f>
        <v>0</v>
      </c>
      <c r="Q1714" s="99">
        <v>0</v>
      </c>
      <c r="R1714" s="100">
        <f>Q1714*H1714</f>
        <v>0</v>
      </c>
      <c r="AP1714" s="101" t="s">
        <v>4205</v>
      </c>
      <c r="AR1714" s="101" t="s">
        <v>102</v>
      </c>
      <c r="AS1714" s="101" t="s">
        <v>72</v>
      </c>
      <c r="AW1714" s="11" t="s">
        <v>107</v>
      </c>
      <c r="BC1714" s="102" t="e">
        <f>IF(L1714="základní",#REF!,0)</f>
        <v>#REF!</v>
      </c>
      <c r="BD1714" s="102">
        <f>IF(L1714="snížená",#REF!,0)</f>
        <v>0</v>
      </c>
      <c r="BE1714" s="102">
        <f>IF(L1714="zákl. přenesená",#REF!,0)</f>
        <v>0</v>
      </c>
      <c r="BF1714" s="102">
        <f>IF(L1714="sníž. přenesená",#REF!,0)</f>
        <v>0</v>
      </c>
      <c r="BG1714" s="102">
        <f>IF(L1714="nulová",#REF!,0)</f>
        <v>0</v>
      </c>
      <c r="BH1714" s="11" t="s">
        <v>80</v>
      </c>
      <c r="BI1714" s="102" t="e">
        <f>ROUND(#REF!*H1714,2)</f>
        <v>#REF!</v>
      </c>
      <c r="BJ1714" s="11" t="s">
        <v>4205</v>
      </c>
      <c r="BK1714" s="101" t="s">
        <v>6655</v>
      </c>
    </row>
    <row r="1715" spans="2:63" s="1" customFormat="1" ht="24.2" customHeight="1">
      <c r="B1715" s="90"/>
      <c r="C1715" s="91" t="s">
        <v>6656</v>
      </c>
      <c r="D1715" s="91" t="s">
        <v>102</v>
      </c>
      <c r="E1715" s="92" t="s">
        <v>6657</v>
      </c>
      <c r="F1715" s="93" t="s">
        <v>6658</v>
      </c>
      <c r="G1715" s="94" t="s">
        <v>6613</v>
      </c>
      <c r="H1715" s="103"/>
      <c r="I1715" s="96"/>
      <c r="J1715" s="25"/>
      <c r="K1715" s="97" t="s">
        <v>3</v>
      </c>
      <c r="L1715" s="98" t="s">
        <v>43</v>
      </c>
      <c r="N1715" s="99">
        <f>M1715*H1715</f>
        <v>0</v>
      </c>
      <c r="O1715" s="99">
        <v>0</v>
      </c>
      <c r="P1715" s="99">
        <f>O1715*H1715</f>
        <v>0</v>
      </c>
      <c r="Q1715" s="99">
        <v>0</v>
      </c>
      <c r="R1715" s="100">
        <f>Q1715*H1715</f>
        <v>0</v>
      </c>
      <c r="AP1715" s="101" t="s">
        <v>4205</v>
      </c>
      <c r="AR1715" s="101" t="s">
        <v>102</v>
      </c>
      <c r="AS1715" s="101" t="s">
        <v>72</v>
      </c>
      <c r="AW1715" s="11" t="s">
        <v>107</v>
      </c>
      <c r="BC1715" s="102" t="e">
        <f>IF(L1715="základní",#REF!,0)</f>
        <v>#REF!</v>
      </c>
      <c r="BD1715" s="102">
        <f>IF(L1715="snížená",#REF!,0)</f>
        <v>0</v>
      </c>
      <c r="BE1715" s="102">
        <f>IF(L1715="zákl. přenesená",#REF!,0)</f>
        <v>0</v>
      </c>
      <c r="BF1715" s="102">
        <f>IF(L1715="sníž. přenesená",#REF!,0)</f>
        <v>0</v>
      </c>
      <c r="BG1715" s="102">
        <f>IF(L1715="nulová",#REF!,0)</f>
        <v>0</v>
      </c>
      <c r="BH1715" s="11" t="s">
        <v>80</v>
      </c>
      <c r="BI1715" s="102" t="e">
        <f>ROUND(#REF!*H1715,2)</f>
        <v>#REF!</v>
      </c>
      <c r="BJ1715" s="11" t="s">
        <v>4205</v>
      </c>
      <c r="BK1715" s="101" t="s">
        <v>6659</v>
      </c>
    </row>
    <row r="1716" spans="2:63" s="1" customFormat="1" ht="24.2" customHeight="1">
      <c r="B1716" s="90"/>
      <c r="C1716" s="91" t="s">
        <v>6660</v>
      </c>
      <c r="D1716" s="91" t="s">
        <v>102</v>
      </c>
      <c r="E1716" s="92" t="s">
        <v>6661</v>
      </c>
      <c r="F1716" s="93" t="s">
        <v>6662</v>
      </c>
      <c r="G1716" s="94" t="s">
        <v>6613</v>
      </c>
      <c r="H1716" s="103"/>
      <c r="I1716" s="96"/>
      <c r="J1716" s="25"/>
      <c r="K1716" s="97" t="s">
        <v>3</v>
      </c>
      <c r="L1716" s="98" t="s">
        <v>43</v>
      </c>
      <c r="N1716" s="99">
        <f>M1716*H1716</f>
        <v>0</v>
      </c>
      <c r="O1716" s="99">
        <v>0</v>
      </c>
      <c r="P1716" s="99">
        <f>O1716*H1716</f>
        <v>0</v>
      </c>
      <c r="Q1716" s="99">
        <v>0</v>
      </c>
      <c r="R1716" s="100">
        <f>Q1716*H1716</f>
        <v>0</v>
      </c>
      <c r="AP1716" s="101" t="s">
        <v>4205</v>
      </c>
      <c r="AR1716" s="101" t="s">
        <v>102</v>
      </c>
      <c r="AS1716" s="101" t="s">
        <v>72</v>
      </c>
      <c r="AW1716" s="11" t="s">
        <v>107</v>
      </c>
      <c r="BC1716" s="102" t="e">
        <f>IF(L1716="základní",#REF!,0)</f>
        <v>#REF!</v>
      </c>
      <c r="BD1716" s="102">
        <f>IF(L1716="snížená",#REF!,0)</f>
        <v>0</v>
      </c>
      <c r="BE1716" s="102">
        <f>IF(L1716="zákl. přenesená",#REF!,0)</f>
        <v>0</v>
      </c>
      <c r="BF1716" s="102">
        <f>IF(L1716="sníž. přenesená",#REF!,0)</f>
        <v>0</v>
      </c>
      <c r="BG1716" s="102">
        <f>IF(L1716="nulová",#REF!,0)</f>
        <v>0</v>
      </c>
      <c r="BH1716" s="11" t="s">
        <v>80</v>
      </c>
      <c r="BI1716" s="102" t="e">
        <f>ROUND(#REF!*H1716,2)</f>
        <v>#REF!</v>
      </c>
      <c r="BJ1716" s="11" t="s">
        <v>4205</v>
      </c>
      <c r="BK1716" s="101" t="s">
        <v>6663</v>
      </c>
    </row>
    <row r="1717" spans="2:63" s="1" customFormat="1" ht="24.2" customHeight="1">
      <c r="B1717" s="90"/>
      <c r="C1717" s="91" t="s">
        <v>6664</v>
      </c>
      <c r="D1717" s="91" t="s">
        <v>102</v>
      </c>
      <c r="E1717" s="92" t="s">
        <v>6665</v>
      </c>
      <c r="F1717" s="93" t="s">
        <v>6666</v>
      </c>
      <c r="G1717" s="94" t="s">
        <v>6613</v>
      </c>
      <c r="H1717" s="103"/>
      <c r="I1717" s="96"/>
      <c r="J1717" s="25"/>
      <c r="K1717" s="97" t="s">
        <v>3</v>
      </c>
      <c r="L1717" s="98" t="s">
        <v>43</v>
      </c>
      <c r="N1717" s="99">
        <f>M1717*H1717</f>
        <v>0</v>
      </c>
      <c r="O1717" s="99">
        <v>0</v>
      </c>
      <c r="P1717" s="99">
        <f>O1717*H1717</f>
        <v>0</v>
      </c>
      <c r="Q1717" s="99">
        <v>0</v>
      </c>
      <c r="R1717" s="100">
        <f>Q1717*H1717</f>
        <v>0</v>
      </c>
      <c r="AP1717" s="101" t="s">
        <v>4205</v>
      </c>
      <c r="AR1717" s="101" t="s">
        <v>102</v>
      </c>
      <c r="AS1717" s="101" t="s">
        <v>72</v>
      </c>
      <c r="AW1717" s="11" t="s">
        <v>107</v>
      </c>
      <c r="BC1717" s="102" t="e">
        <f>IF(L1717="základní",#REF!,0)</f>
        <v>#REF!</v>
      </c>
      <c r="BD1717" s="102">
        <f>IF(L1717="snížená",#REF!,0)</f>
        <v>0</v>
      </c>
      <c r="BE1717" s="102">
        <f>IF(L1717="zákl. přenesená",#REF!,0)</f>
        <v>0</v>
      </c>
      <c r="BF1717" s="102">
        <f>IF(L1717="sníž. přenesená",#REF!,0)</f>
        <v>0</v>
      </c>
      <c r="BG1717" s="102">
        <f>IF(L1717="nulová",#REF!,0)</f>
        <v>0</v>
      </c>
      <c r="BH1717" s="11" t="s">
        <v>80</v>
      </c>
      <c r="BI1717" s="102" t="e">
        <f>ROUND(#REF!*H1717,2)</f>
        <v>#REF!</v>
      </c>
      <c r="BJ1717" s="11" t="s">
        <v>4205</v>
      </c>
      <c r="BK1717" s="101" t="s">
        <v>6667</v>
      </c>
    </row>
    <row r="1718" spans="2:63" s="1" customFormat="1" ht="49.15" customHeight="1">
      <c r="B1718" s="90"/>
      <c r="C1718" s="91" t="s">
        <v>6668</v>
      </c>
      <c r="D1718" s="91" t="s">
        <v>102</v>
      </c>
      <c r="E1718" s="92" t="s">
        <v>6669</v>
      </c>
      <c r="F1718" s="93" t="s">
        <v>6670</v>
      </c>
      <c r="G1718" s="94" t="s">
        <v>148</v>
      </c>
      <c r="H1718" s="95">
        <v>5000</v>
      </c>
      <c r="I1718" s="96"/>
      <c r="J1718" s="25"/>
      <c r="K1718" s="97" t="s">
        <v>3</v>
      </c>
      <c r="L1718" s="98" t="s">
        <v>43</v>
      </c>
      <c r="N1718" s="99">
        <f>M1718*H1718</f>
        <v>0</v>
      </c>
      <c r="O1718" s="99">
        <v>0</v>
      </c>
      <c r="P1718" s="99">
        <f>O1718*H1718</f>
        <v>0</v>
      </c>
      <c r="Q1718" s="99">
        <v>0</v>
      </c>
      <c r="R1718" s="100">
        <f>Q1718*H1718</f>
        <v>0</v>
      </c>
      <c r="AP1718" s="101" t="s">
        <v>4205</v>
      </c>
      <c r="AR1718" s="101" t="s">
        <v>102</v>
      </c>
      <c r="AS1718" s="101" t="s">
        <v>72</v>
      </c>
      <c r="AW1718" s="11" t="s">
        <v>107</v>
      </c>
      <c r="BC1718" s="102" t="e">
        <f>IF(L1718="základní",#REF!,0)</f>
        <v>#REF!</v>
      </c>
      <c r="BD1718" s="102">
        <f>IF(L1718="snížená",#REF!,0)</f>
        <v>0</v>
      </c>
      <c r="BE1718" s="102">
        <f>IF(L1718="zákl. přenesená",#REF!,0)</f>
        <v>0</v>
      </c>
      <c r="BF1718" s="102">
        <f>IF(L1718="sníž. přenesená",#REF!,0)</f>
        <v>0</v>
      </c>
      <c r="BG1718" s="102">
        <f>IF(L1718="nulová",#REF!,0)</f>
        <v>0</v>
      </c>
      <c r="BH1718" s="11" t="s">
        <v>80</v>
      </c>
      <c r="BI1718" s="102" t="e">
        <f>ROUND(#REF!*H1718,2)</f>
        <v>#REF!</v>
      </c>
      <c r="BJ1718" s="11" t="s">
        <v>4205</v>
      </c>
      <c r="BK1718" s="101" t="s">
        <v>6671</v>
      </c>
    </row>
    <row r="1719" spans="2:63" s="1" customFormat="1" ht="16.5" customHeight="1">
      <c r="B1719" s="90"/>
      <c r="C1719" s="91" t="s">
        <v>6672</v>
      </c>
      <c r="D1719" s="91" t="s">
        <v>102</v>
      </c>
      <c r="E1719" s="92" t="s">
        <v>6673</v>
      </c>
      <c r="F1719" s="93" t="s">
        <v>6674</v>
      </c>
      <c r="G1719" s="94" t="s">
        <v>6675</v>
      </c>
      <c r="H1719" s="95">
        <v>200</v>
      </c>
      <c r="I1719" s="96"/>
      <c r="J1719" s="25"/>
      <c r="K1719" s="97" t="s">
        <v>3</v>
      </c>
      <c r="L1719" s="98" t="s">
        <v>43</v>
      </c>
      <c r="N1719" s="99">
        <f>M1719*H1719</f>
        <v>0</v>
      </c>
      <c r="O1719" s="99">
        <v>0</v>
      </c>
      <c r="P1719" s="99">
        <f>O1719*H1719</f>
        <v>0</v>
      </c>
      <c r="Q1719" s="99">
        <v>0</v>
      </c>
      <c r="R1719" s="100">
        <f>Q1719*H1719</f>
        <v>0</v>
      </c>
      <c r="AP1719" s="101" t="s">
        <v>4205</v>
      </c>
      <c r="AR1719" s="101" t="s">
        <v>102</v>
      </c>
      <c r="AS1719" s="101" t="s">
        <v>72</v>
      </c>
      <c r="AW1719" s="11" t="s">
        <v>107</v>
      </c>
      <c r="BC1719" s="102" t="e">
        <f>IF(L1719="základní",#REF!,0)</f>
        <v>#REF!</v>
      </c>
      <c r="BD1719" s="102">
        <f>IF(L1719="snížená",#REF!,0)</f>
        <v>0</v>
      </c>
      <c r="BE1719" s="102">
        <f>IF(L1719="zákl. přenesená",#REF!,0)</f>
        <v>0</v>
      </c>
      <c r="BF1719" s="102">
        <f>IF(L1719="sníž. přenesená",#REF!,0)</f>
        <v>0</v>
      </c>
      <c r="BG1719" s="102">
        <f>IF(L1719="nulová",#REF!,0)</f>
        <v>0</v>
      </c>
      <c r="BH1719" s="11" t="s">
        <v>80</v>
      </c>
      <c r="BI1719" s="102" t="e">
        <f>ROUND(#REF!*H1719,2)</f>
        <v>#REF!</v>
      </c>
      <c r="BJ1719" s="11" t="s">
        <v>4205</v>
      </c>
      <c r="BK1719" s="101" t="s">
        <v>6676</v>
      </c>
    </row>
    <row r="1720" spans="2:63" s="1" customFormat="1" ht="24.2" customHeight="1">
      <c r="B1720" s="90"/>
      <c r="C1720" s="91" t="s">
        <v>6677</v>
      </c>
      <c r="D1720" s="91" t="s">
        <v>102</v>
      </c>
      <c r="E1720" s="92" t="s">
        <v>6678</v>
      </c>
      <c r="F1720" s="93" t="s">
        <v>6679</v>
      </c>
      <c r="G1720" s="94" t="s">
        <v>6675</v>
      </c>
      <c r="H1720" s="95">
        <v>2000</v>
      </c>
      <c r="I1720" s="96"/>
      <c r="J1720" s="25"/>
      <c r="K1720" s="97" t="s">
        <v>3</v>
      </c>
      <c r="L1720" s="98" t="s">
        <v>43</v>
      </c>
      <c r="N1720" s="99">
        <f>M1720*H1720</f>
        <v>0</v>
      </c>
      <c r="O1720" s="99">
        <v>0</v>
      </c>
      <c r="P1720" s="99">
        <f>O1720*H1720</f>
        <v>0</v>
      </c>
      <c r="Q1720" s="99">
        <v>0</v>
      </c>
      <c r="R1720" s="100">
        <f>Q1720*H1720</f>
        <v>0</v>
      </c>
      <c r="AP1720" s="101" t="s">
        <v>4205</v>
      </c>
      <c r="AR1720" s="101" t="s">
        <v>102</v>
      </c>
      <c r="AS1720" s="101" t="s">
        <v>72</v>
      </c>
      <c r="AW1720" s="11" t="s">
        <v>107</v>
      </c>
      <c r="BC1720" s="102" t="e">
        <f>IF(L1720="základní",#REF!,0)</f>
        <v>#REF!</v>
      </c>
      <c r="BD1720" s="102">
        <f>IF(L1720="snížená",#REF!,0)</f>
        <v>0</v>
      </c>
      <c r="BE1720" s="102">
        <f>IF(L1720="zákl. přenesená",#REF!,0)</f>
        <v>0</v>
      </c>
      <c r="BF1720" s="102">
        <f>IF(L1720="sníž. přenesená",#REF!,0)</f>
        <v>0</v>
      </c>
      <c r="BG1720" s="102">
        <f>IF(L1720="nulová",#REF!,0)</f>
        <v>0</v>
      </c>
      <c r="BH1720" s="11" t="s">
        <v>80</v>
      </c>
      <c r="BI1720" s="102" t="e">
        <f>ROUND(#REF!*H1720,2)</f>
        <v>#REF!</v>
      </c>
      <c r="BJ1720" s="11" t="s">
        <v>4205</v>
      </c>
      <c r="BK1720" s="101" t="s">
        <v>6680</v>
      </c>
    </row>
    <row r="1721" spans="2:63" s="1" customFormat="1" ht="16.5" customHeight="1">
      <c r="B1721" s="90"/>
      <c r="C1721" s="91" t="s">
        <v>6681</v>
      </c>
      <c r="D1721" s="91" t="s">
        <v>102</v>
      </c>
      <c r="E1721" s="92" t="s">
        <v>6682</v>
      </c>
      <c r="F1721" s="93" t="s">
        <v>6683</v>
      </c>
      <c r="G1721" s="94" t="s">
        <v>6675</v>
      </c>
      <c r="H1721" s="95">
        <v>500</v>
      </c>
      <c r="I1721" s="96"/>
      <c r="J1721" s="25"/>
      <c r="K1721" s="97" t="s">
        <v>3</v>
      </c>
      <c r="L1721" s="98" t="s">
        <v>43</v>
      </c>
      <c r="N1721" s="99">
        <f>M1721*H1721</f>
        <v>0</v>
      </c>
      <c r="O1721" s="99">
        <v>0</v>
      </c>
      <c r="P1721" s="99">
        <f>O1721*H1721</f>
        <v>0</v>
      </c>
      <c r="Q1721" s="99">
        <v>0</v>
      </c>
      <c r="R1721" s="100">
        <f>Q1721*H1721</f>
        <v>0</v>
      </c>
      <c r="AP1721" s="101" t="s">
        <v>4205</v>
      </c>
      <c r="AR1721" s="101" t="s">
        <v>102</v>
      </c>
      <c r="AS1721" s="101" t="s">
        <v>72</v>
      </c>
      <c r="AW1721" s="11" t="s">
        <v>107</v>
      </c>
      <c r="BC1721" s="102" t="e">
        <f>IF(L1721="základní",#REF!,0)</f>
        <v>#REF!</v>
      </c>
      <c r="BD1721" s="102">
        <f>IF(L1721="snížená",#REF!,0)</f>
        <v>0</v>
      </c>
      <c r="BE1721" s="102">
        <f>IF(L1721="zákl. přenesená",#REF!,0)</f>
        <v>0</v>
      </c>
      <c r="BF1721" s="102">
        <f>IF(L1721="sníž. přenesená",#REF!,0)</f>
        <v>0</v>
      </c>
      <c r="BG1721" s="102">
        <f>IF(L1721="nulová",#REF!,0)</f>
        <v>0</v>
      </c>
      <c r="BH1721" s="11" t="s">
        <v>80</v>
      </c>
      <c r="BI1721" s="102" t="e">
        <f>ROUND(#REF!*H1721,2)</f>
        <v>#REF!</v>
      </c>
      <c r="BJ1721" s="11" t="s">
        <v>4205</v>
      </c>
      <c r="BK1721" s="101" t="s">
        <v>6684</v>
      </c>
    </row>
    <row r="1722" spans="2:63" s="1" customFormat="1" ht="16.5" customHeight="1">
      <c r="B1722" s="90"/>
      <c r="C1722" s="91" t="s">
        <v>6685</v>
      </c>
      <c r="D1722" s="91" t="s">
        <v>102</v>
      </c>
      <c r="E1722" s="92" t="s">
        <v>6686</v>
      </c>
      <c r="F1722" s="93" t="s">
        <v>6687</v>
      </c>
      <c r="G1722" s="94" t="s">
        <v>111</v>
      </c>
      <c r="H1722" s="95">
        <v>70</v>
      </c>
      <c r="I1722" s="96"/>
      <c r="J1722" s="25"/>
      <c r="K1722" s="97" t="s">
        <v>3</v>
      </c>
      <c r="L1722" s="98" t="s">
        <v>43</v>
      </c>
      <c r="N1722" s="99">
        <f>M1722*H1722</f>
        <v>0</v>
      </c>
      <c r="O1722" s="99">
        <v>0</v>
      </c>
      <c r="P1722" s="99">
        <f>O1722*H1722</f>
        <v>0</v>
      </c>
      <c r="Q1722" s="99">
        <v>0</v>
      </c>
      <c r="R1722" s="100">
        <f>Q1722*H1722</f>
        <v>0</v>
      </c>
      <c r="AP1722" s="101" t="s">
        <v>106</v>
      </c>
      <c r="AR1722" s="101" t="s">
        <v>102</v>
      </c>
      <c r="AS1722" s="101" t="s">
        <v>72</v>
      </c>
      <c r="AW1722" s="11" t="s">
        <v>107</v>
      </c>
      <c r="BC1722" s="102" t="e">
        <f>IF(L1722="základní",#REF!,0)</f>
        <v>#REF!</v>
      </c>
      <c r="BD1722" s="102">
        <f>IF(L1722="snížená",#REF!,0)</f>
        <v>0</v>
      </c>
      <c r="BE1722" s="102">
        <f>IF(L1722="zákl. přenesená",#REF!,0)</f>
        <v>0</v>
      </c>
      <c r="BF1722" s="102">
        <f>IF(L1722="sníž. přenesená",#REF!,0)</f>
        <v>0</v>
      </c>
      <c r="BG1722" s="102">
        <f>IF(L1722="nulová",#REF!,0)</f>
        <v>0</v>
      </c>
      <c r="BH1722" s="11" t="s">
        <v>80</v>
      </c>
      <c r="BI1722" s="102" t="e">
        <f>ROUND(#REF!*H1722,2)</f>
        <v>#REF!</v>
      </c>
      <c r="BJ1722" s="11" t="s">
        <v>106</v>
      </c>
      <c r="BK1722" s="101" t="s">
        <v>6688</v>
      </c>
    </row>
    <row r="1723" spans="2:63" s="1" customFormat="1" ht="21.75" customHeight="1">
      <c r="B1723" s="90"/>
      <c r="C1723" s="91" t="s">
        <v>6689</v>
      </c>
      <c r="D1723" s="91" t="s">
        <v>102</v>
      </c>
      <c r="E1723" s="92" t="s">
        <v>6690</v>
      </c>
      <c r="F1723" s="93" t="s">
        <v>6691</v>
      </c>
      <c r="G1723" s="94" t="s">
        <v>111</v>
      </c>
      <c r="H1723" s="95">
        <v>70</v>
      </c>
      <c r="I1723" s="96"/>
      <c r="J1723" s="25"/>
      <c r="K1723" s="97" t="s">
        <v>3</v>
      </c>
      <c r="L1723" s="98" t="s">
        <v>43</v>
      </c>
      <c r="N1723" s="99">
        <f>M1723*H1723</f>
        <v>0</v>
      </c>
      <c r="O1723" s="99">
        <v>0</v>
      </c>
      <c r="P1723" s="99">
        <f>O1723*H1723</f>
        <v>0</v>
      </c>
      <c r="Q1723" s="99">
        <v>0</v>
      </c>
      <c r="R1723" s="100">
        <f>Q1723*H1723</f>
        <v>0</v>
      </c>
      <c r="AP1723" s="101" t="s">
        <v>106</v>
      </c>
      <c r="AR1723" s="101" t="s">
        <v>102</v>
      </c>
      <c r="AS1723" s="101" t="s">
        <v>72</v>
      </c>
      <c r="AW1723" s="11" t="s">
        <v>107</v>
      </c>
      <c r="BC1723" s="102" t="e">
        <f>IF(L1723="základní",#REF!,0)</f>
        <v>#REF!</v>
      </c>
      <c r="BD1723" s="102">
        <f>IF(L1723="snížená",#REF!,0)</f>
        <v>0</v>
      </c>
      <c r="BE1723" s="102">
        <f>IF(L1723="zákl. přenesená",#REF!,0)</f>
        <v>0</v>
      </c>
      <c r="BF1723" s="102">
        <f>IF(L1723="sníž. přenesená",#REF!,0)</f>
        <v>0</v>
      </c>
      <c r="BG1723" s="102">
        <f>IF(L1723="nulová",#REF!,0)</f>
        <v>0</v>
      </c>
      <c r="BH1723" s="11" t="s">
        <v>80</v>
      </c>
      <c r="BI1723" s="102" t="e">
        <f>ROUND(#REF!*H1723,2)</f>
        <v>#REF!</v>
      </c>
      <c r="BJ1723" s="11" t="s">
        <v>106</v>
      </c>
      <c r="BK1723" s="101" t="s">
        <v>6692</v>
      </c>
    </row>
    <row r="1724" spans="2:63" s="1" customFormat="1" ht="16.5" customHeight="1">
      <c r="B1724" s="90"/>
      <c r="C1724" s="91" t="s">
        <v>6693</v>
      </c>
      <c r="D1724" s="91" t="s">
        <v>102</v>
      </c>
      <c r="E1724" s="92" t="s">
        <v>6694</v>
      </c>
      <c r="F1724" s="93" t="s">
        <v>6695</v>
      </c>
      <c r="G1724" s="94" t="s">
        <v>111</v>
      </c>
      <c r="H1724" s="95">
        <v>70</v>
      </c>
      <c r="I1724" s="96"/>
      <c r="J1724" s="25"/>
      <c r="K1724" s="97" t="s">
        <v>3</v>
      </c>
      <c r="L1724" s="98" t="s">
        <v>43</v>
      </c>
      <c r="N1724" s="99">
        <f>M1724*H1724</f>
        <v>0</v>
      </c>
      <c r="O1724" s="99">
        <v>0</v>
      </c>
      <c r="P1724" s="99">
        <f>O1724*H1724</f>
        <v>0</v>
      </c>
      <c r="Q1724" s="99">
        <v>0</v>
      </c>
      <c r="R1724" s="100">
        <f>Q1724*H1724</f>
        <v>0</v>
      </c>
      <c r="AP1724" s="101" t="s">
        <v>106</v>
      </c>
      <c r="AR1724" s="101" t="s">
        <v>102</v>
      </c>
      <c r="AS1724" s="101" t="s">
        <v>72</v>
      </c>
      <c r="AW1724" s="11" t="s">
        <v>107</v>
      </c>
      <c r="BC1724" s="102" t="e">
        <f>IF(L1724="základní",#REF!,0)</f>
        <v>#REF!</v>
      </c>
      <c r="BD1724" s="102">
        <f>IF(L1724="snížená",#REF!,0)</f>
        <v>0</v>
      </c>
      <c r="BE1724" s="102">
        <f>IF(L1724="zákl. přenesená",#REF!,0)</f>
        <v>0</v>
      </c>
      <c r="BF1724" s="102">
        <f>IF(L1724="sníž. přenesená",#REF!,0)</f>
        <v>0</v>
      </c>
      <c r="BG1724" s="102">
        <f>IF(L1724="nulová",#REF!,0)</f>
        <v>0</v>
      </c>
      <c r="BH1724" s="11" t="s">
        <v>80</v>
      </c>
      <c r="BI1724" s="102" t="e">
        <f>ROUND(#REF!*H1724,2)</f>
        <v>#REF!</v>
      </c>
      <c r="BJ1724" s="11" t="s">
        <v>106</v>
      </c>
      <c r="BK1724" s="101" t="s">
        <v>6696</v>
      </c>
    </row>
    <row r="1725" spans="2:63" s="1" customFormat="1" ht="21.75" customHeight="1">
      <c r="B1725" s="90"/>
      <c r="C1725" s="91" t="s">
        <v>6697</v>
      </c>
      <c r="D1725" s="91" t="s">
        <v>102</v>
      </c>
      <c r="E1725" s="92" t="s">
        <v>6698</v>
      </c>
      <c r="F1725" s="93" t="s">
        <v>6699</v>
      </c>
      <c r="G1725" s="94" t="s">
        <v>111</v>
      </c>
      <c r="H1725" s="95">
        <v>70</v>
      </c>
      <c r="I1725" s="96"/>
      <c r="J1725" s="25"/>
      <c r="K1725" s="97" t="s">
        <v>3</v>
      </c>
      <c r="L1725" s="98" t="s">
        <v>43</v>
      </c>
      <c r="N1725" s="99">
        <f>M1725*H1725</f>
        <v>0</v>
      </c>
      <c r="O1725" s="99">
        <v>0</v>
      </c>
      <c r="P1725" s="99">
        <f>O1725*H1725</f>
        <v>0</v>
      </c>
      <c r="Q1725" s="99">
        <v>0</v>
      </c>
      <c r="R1725" s="100">
        <f>Q1725*H1725</f>
        <v>0</v>
      </c>
      <c r="AP1725" s="101" t="s">
        <v>106</v>
      </c>
      <c r="AR1725" s="101" t="s">
        <v>102</v>
      </c>
      <c r="AS1725" s="101" t="s">
        <v>72</v>
      </c>
      <c r="AW1725" s="11" t="s">
        <v>107</v>
      </c>
      <c r="BC1725" s="102" t="e">
        <f>IF(L1725="základní",#REF!,0)</f>
        <v>#REF!</v>
      </c>
      <c r="BD1725" s="102">
        <f>IF(L1725="snížená",#REF!,0)</f>
        <v>0</v>
      </c>
      <c r="BE1725" s="102">
        <f>IF(L1725="zákl. přenesená",#REF!,0)</f>
        <v>0</v>
      </c>
      <c r="BF1725" s="102">
        <f>IF(L1725="sníž. přenesená",#REF!,0)</f>
        <v>0</v>
      </c>
      <c r="BG1725" s="102">
        <f>IF(L1725="nulová",#REF!,0)</f>
        <v>0</v>
      </c>
      <c r="BH1725" s="11" t="s">
        <v>80</v>
      </c>
      <c r="BI1725" s="102" t="e">
        <f>ROUND(#REF!*H1725,2)</f>
        <v>#REF!</v>
      </c>
      <c r="BJ1725" s="11" t="s">
        <v>106</v>
      </c>
      <c r="BK1725" s="101" t="s">
        <v>6700</v>
      </c>
    </row>
    <row r="1726" spans="2:63" s="1" customFormat="1" ht="44.25" customHeight="1">
      <c r="B1726" s="90"/>
      <c r="C1726" s="91" t="s">
        <v>6701</v>
      </c>
      <c r="D1726" s="91" t="s">
        <v>102</v>
      </c>
      <c r="E1726" s="92" t="s">
        <v>6702</v>
      </c>
      <c r="F1726" s="93" t="s">
        <v>6703</v>
      </c>
      <c r="G1726" s="94" t="s">
        <v>111</v>
      </c>
      <c r="H1726" s="95">
        <v>5</v>
      </c>
      <c r="I1726" s="96"/>
      <c r="J1726" s="25"/>
      <c r="K1726" s="97" t="s">
        <v>3</v>
      </c>
      <c r="L1726" s="98" t="s">
        <v>43</v>
      </c>
      <c r="N1726" s="99">
        <f>M1726*H1726</f>
        <v>0</v>
      </c>
      <c r="O1726" s="99">
        <v>0</v>
      </c>
      <c r="P1726" s="99">
        <f>O1726*H1726</f>
        <v>0</v>
      </c>
      <c r="Q1726" s="99">
        <v>0</v>
      </c>
      <c r="R1726" s="100">
        <f>Q1726*H1726</f>
        <v>0</v>
      </c>
      <c r="AP1726" s="101" t="s">
        <v>106</v>
      </c>
      <c r="AR1726" s="101" t="s">
        <v>102</v>
      </c>
      <c r="AS1726" s="101" t="s">
        <v>72</v>
      </c>
      <c r="AW1726" s="11" t="s">
        <v>107</v>
      </c>
      <c r="BC1726" s="102" t="e">
        <f>IF(L1726="základní",#REF!,0)</f>
        <v>#REF!</v>
      </c>
      <c r="BD1726" s="102">
        <f>IF(L1726="snížená",#REF!,0)</f>
        <v>0</v>
      </c>
      <c r="BE1726" s="102">
        <f>IF(L1726="zákl. přenesená",#REF!,0)</f>
        <v>0</v>
      </c>
      <c r="BF1726" s="102">
        <f>IF(L1726="sníž. přenesená",#REF!,0)</f>
        <v>0</v>
      </c>
      <c r="BG1726" s="102">
        <f>IF(L1726="nulová",#REF!,0)</f>
        <v>0</v>
      </c>
      <c r="BH1726" s="11" t="s">
        <v>80</v>
      </c>
      <c r="BI1726" s="102" t="e">
        <f>ROUND(#REF!*H1726,2)</f>
        <v>#REF!</v>
      </c>
      <c r="BJ1726" s="11" t="s">
        <v>106</v>
      </c>
      <c r="BK1726" s="101" t="s">
        <v>6704</v>
      </c>
    </row>
    <row r="1727" spans="2:63" s="1" customFormat="1" ht="55.5" customHeight="1">
      <c r="B1727" s="90"/>
      <c r="C1727" s="91" t="s">
        <v>6705</v>
      </c>
      <c r="D1727" s="91" t="s">
        <v>102</v>
      </c>
      <c r="E1727" s="92" t="s">
        <v>6706</v>
      </c>
      <c r="F1727" s="93" t="s">
        <v>6707</v>
      </c>
      <c r="G1727" s="94" t="s">
        <v>111</v>
      </c>
      <c r="H1727" s="95">
        <v>5</v>
      </c>
      <c r="I1727" s="96"/>
      <c r="J1727" s="25"/>
      <c r="K1727" s="97" t="s">
        <v>3</v>
      </c>
      <c r="L1727" s="98" t="s">
        <v>43</v>
      </c>
      <c r="N1727" s="99">
        <f>M1727*H1727</f>
        <v>0</v>
      </c>
      <c r="O1727" s="99">
        <v>0</v>
      </c>
      <c r="P1727" s="99">
        <f>O1727*H1727</f>
        <v>0</v>
      </c>
      <c r="Q1727" s="99">
        <v>0</v>
      </c>
      <c r="R1727" s="100">
        <f>Q1727*H1727</f>
        <v>0</v>
      </c>
      <c r="AP1727" s="101" t="s">
        <v>106</v>
      </c>
      <c r="AR1727" s="101" t="s">
        <v>102</v>
      </c>
      <c r="AS1727" s="101" t="s">
        <v>72</v>
      </c>
      <c r="AW1727" s="11" t="s">
        <v>107</v>
      </c>
      <c r="BC1727" s="102" t="e">
        <f>IF(L1727="základní",#REF!,0)</f>
        <v>#REF!</v>
      </c>
      <c r="BD1727" s="102">
        <f>IF(L1727="snížená",#REF!,0)</f>
        <v>0</v>
      </c>
      <c r="BE1727" s="102">
        <f>IF(L1727="zákl. přenesená",#REF!,0)</f>
        <v>0</v>
      </c>
      <c r="BF1727" s="102">
        <f>IF(L1727="sníž. přenesená",#REF!,0)</f>
        <v>0</v>
      </c>
      <c r="BG1727" s="102">
        <f>IF(L1727="nulová",#REF!,0)</f>
        <v>0</v>
      </c>
      <c r="BH1727" s="11" t="s">
        <v>80</v>
      </c>
      <c r="BI1727" s="102" t="e">
        <f>ROUND(#REF!*H1727,2)</f>
        <v>#REF!</v>
      </c>
      <c r="BJ1727" s="11" t="s">
        <v>106</v>
      </c>
      <c r="BK1727" s="101" t="s">
        <v>6708</v>
      </c>
    </row>
    <row r="1728" spans="2:63" s="1" customFormat="1" ht="16.5" customHeight="1">
      <c r="B1728" s="90"/>
      <c r="C1728" s="91" t="s">
        <v>6709</v>
      </c>
      <c r="D1728" s="91" t="s">
        <v>102</v>
      </c>
      <c r="E1728" s="92" t="s">
        <v>6710</v>
      </c>
      <c r="F1728" s="93" t="s">
        <v>6711</v>
      </c>
      <c r="G1728" s="94" t="s">
        <v>111</v>
      </c>
      <c r="H1728" s="95">
        <v>5</v>
      </c>
      <c r="I1728" s="96"/>
      <c r="J1728" s="25"/>
      <c r="K1728" s="97" t="s">
        <v>3</v>
      </c>
      <c r="L1728" s="98" t="s">
        <v>43</v>
      </c>
      <c r="N1728" s="99">
        <f>M1728*H1728</f>
        <v>0</v>
      </c>
      <c r="O1728" s="99">
        <v>0</v>
      </c>
      <c r="P1728" s="99">
        <f>O1728*H1728</f>
        <v>0</v>
      </c>
      <c r="Q1728" s="99">
        <v>0</v>
      </c>
      <c r="R1728" s="100">
        <f>Q1728*H1728</f>
        <v>0</v>
      </c>
      <c r="AP1728" s="101" t="s">
        <v>106</v>
      </c>
      <c r="AR1728" s="101" t="s">
        <v>102</v>
      </c>
      <c r="AS1728" s="101" t="s">
        <v>72</v>
      </c>
      <c r="AW1728" s="11" t="s">
        <v>107</v>
      </c>
      <c r="BC1728" s="102" t="e">
        <f>IF(L1728="základní",#REF!,0)</f>
        <v>#REF!</v>
      </c>
      <c r="BD1728" s="102">
        <f>IF(L1728="snížená",#REF!,0)</f>
        <v>0</v>
      </c>
      <c r="BE1728" s="102">
        <f>IF(L1728="zákl. přenesená",#REF!,0)</f>
        <v>0</v>
      </c>
      <c r="BF1728" s="102">
        <f>IF(L1728="sníž. přenesená",#REF!,0)</f>
        <v>0</v>
      </c>
      <c r="BG1728" s="102">
        <f>IF(L1728="nulová",#REF!,0)</f>
        <v>0</v>
      </c>
      <c r="BH1728" s="11" t="s">
        <v>80</v>
      </c>
      <c r="BI1728" s="102" t="e">
        <f>ROUND(#REF!*H1728,2)</f>
        <v>#REF!</v>
      </c>
      <c r="BJ1728" s="11" t="s">
        <v>106</v>
      </c>
      <c r="BK1728" s="101" t="s">
        <v>6712</v>
      </c>
    </row>
    <row r="1729" spans="2:63" s="1" customFormat="1" ht="16.5" customHeight="1">
      <c r="B1729" s="90"/>
      <c r="C1729" s="91" t="s">
        <v>6713</v>
      </c>
      <c r="D1729" s="91" t="s">
        <v>102</v>
      </c>
      <c r="E1729" s="92" t="s">
        <v>6714</v>
      </c>
      <c r="F1729" s="93" t="s">
        <v>6715</v>
      </c>
      <c r="G1729" s="94" t="s">
        <v>111</v>
      </c>
      <c r="H1729" s="95">
        <v>5</v>
      </c>
      <c r="I1729" s="96"/>
      <c r="J1729" s="25"/>
      <c r="K1729" s="97" t="s">
        <v>3</v>
      </c>
      <c r="L1729" s="98" t="s">
        <v>43</v>
      </c>
      <c r="N1729" s="99">
        <f>M1729*H1729</f>
        <v>0</v>
      </c>
      <c r="O1729" s="99">
        <v>0</v>
      </c>
      <c r="P1729" s="99">
        <f>O1729*H1729</f>
        <v>0</v>
      </c>
      <c r="Q1729" s="99">
        <v>0</v>
      </c>
      <c r="R1729" s="100">
        <f>Q1729*H1729</f>
        <v>0</v>
      </c>
      <c r="AP1729" s="101" t="s">
        <v>106</v>
      </c>
      <c r="AR1729" s="101" t="s">
        <v>102</v>
      </c>
      <c r="AS1729" s="101" t="s">
        <v>72</v>
      </c>
      <c r="AW1729" s="11" t="s">
        <v>107</v>
      </c>
      <c r="BC1729" s="102" t="e">
        <f>IF(L1729="základní",#REF!,0)</f>
        <v>#REF!</v>
      </c>
      <c r="BD1729" s="102">
        <f>IF(L1729="snížená",#REF!,0)</f>
        <v>0</v>
      </c>
      <c r="BE1729" s="102">
        <f>IF(L1729="zákl. přenesená",#REF!,0)</f>
        <v>0</v>
      </c>
      <c r="BF1729" s="102">
        <f>IF(L1729="sníž. přenesená",#REF!,0)</f>
        <v>0</v>
      </c>
      <c r="BG1729" s="102">
        <f>IF(L1729="nulová",#REF!,0)</f>
        <v>0</v>
      </c>
      <c r="BH1729" s="11" t="s">
        <v>80</v>
      </c>
      <c r="BI1729" s="102" t="e">
        <f>ROUND(#REF!*H1729,2)</f>
        <v>#REF!</v>
      </c>
      <c r="BJ1729" s="11" t="s">
        <v>106</v>
      </c>
      <c r="BK1729" s="101" t="s">
        <v>6716</v>
      </c>
    </row>
    <row r="1730" spans="2:63" s="1" customFormat="1" ht="37.9" customHeight="1">
      <c r="B1730" s="90"/>
      <c r="C1730" s="91" t="s">
        <v>6717</v>
      </c>
      <c r="D1730" s="91" t="s">
        <v>102</v>
      </c>
      <c r="E1730" s="92" t="s">
        <v>6718</v>
      </c>
      <c r="F1730" s="93" t="s">
        <v>6719</v>
      </c>
      <c r="G1730" s="94" t="s">
        <v>111</v>
      </c>
      <c r="H1730" s="95">
        <v>20</v>
      </c>
      <c r="I1730" s="96"/>
      <c r="J1730" s="25"/>
      <c r="K1730" s="97" t="s">
        <v>3</v>
      </c>
      <c r="L1730" s="98" t="s">
        <v>43</v>
      </c>
      <c r="N1730" s="99">
        <f>M1730*H1730</f>
        <v>0</v>
      </c>
      <c r="O1730" s="99">
        <v>0</v>
      </c>
      <c r="P1730" s="99">
        <f>O1730*H1730</f>
        <v>0</v>
      </c>
      <c r="Q1730" s="99">
        <v>0</v>
      </c>
      <c r="R1730" s="100">
        <f>Q1730*H1730</f>
        <v>0</v>
      </c>
      <c r="AP1730" s="101" t="s">
        <v>106</v>
      </c>
      <c r="AR1730" s="101" t="s">
        <v>102</v>
      </c>
      <c r="AS1730" s="101" t="s">
        <v>72</v>
      </c>
      <c r="AW1730" s="11" t="s">
        <v>107</v>
      </c>
      <c r="BC1730" s="102" t="e">
        <f>IF(L1730="základní",#REF!,0)</f>
        <v>#REF!</v>
      </c>
      <c r="BD1730" s="102">
        <f>IF(L1730="snížená",#REF!,0)</f>
        <v>0</v>
      </c>
      <c r="BE1730" s="102">
        <f>IF(L1730="zákl. přenesená",#REF!,0)</f>
        <v>0</v>
      </c>
      <c r="BF1730" s="102">
        <f>IF(L1730="sníž. přenesená",#REF!,0)</f>
        <v>0</v>
      </c>
      <c r="BG1730" s="102">
        <f>IF(L1730="nulová",#REF!,0)</f>
        <v>0</v>
      </c>
      <c r="BH1730" s="11" t="s">
        <v>80</v>
      </c>
      <c r="BI1730" s="102" t="e">
        <f>ROUND(#REF!*H1730,2)</f>
        <v>#REF!</v>
      </c>
      <c r="BJ1730" s="11" t="s">
        <v>106</v>
      </c>
      <c r="BK1730" s="101" t="s">
        <v>6720</v>
      </c>
    </row>
    <row r="1731" spans="2:63" s="1" customFormat="1" ht="16.5" customHeight="1">
      <c r="B1731" s="90"/>
      <c r="C1731" s="91" t="s">
        <v>6721</v>
      </c>
      <c r="D1731" s="91" t="s">
        <v>102</v>
      </c>
      <c r="E1731" s="92" t="s">
        <v>6722</v>
      </c>
      <c r="F1731" s="93" t="s">
        <v>6723</v>
      </c>
      <c r="G1731" s="94" t="s">
        <v>111</v>
      </c>
      <c r="H1731" s="95">
        <v>20</v>
      </c>
      <c r="I1731" s="96"/>
      <c r="J1731" s="25"/>
      <c r="K1731" s="97" t="s">
        <v>3</v>
      </c>
      <c r="L1731" s="98" t="s">
        <v>43</v>
      </c>
      <c r="N1731" s="99">
        <f>M1731*H1731</f>
        <v>0</v>
      </c>
      <c r="O1731" s="99">
        <v>0</v>
      </c>
      <c r="P1731" s="99">
        <f>O1731*H1731</f>
        <v>0</v>
      </c>
      <c r="Q1731" s="99">
        <v>0</v>
      </c>
      <c r="R1731" s="100">
        <f>Q1731*H1731</f>
        <v>0</v>
      </c>
      <c r="AP1731" s="101" t="s">
        <v>106</v>
      </c>
      <c r="AR1731" s="101" t="s">
        <v>102</v>
      </c>
      <c r="AS1731" s="101" t="s">
        <v>72</v>
      </c>
      <c r="AW1731" s="11" t="s">
        <v>107</v>
      </c>
      <c r="BC1731" s="102" t="e">
        <f>IF(L1731="základní",#REF!,0)</f>
        <v>#REF!</v>
      </c>
      <c r="BD1731" s="102">
        <f>IF(L1731="snížená",#REF!,0)</f>
        <v>0</v>
      </c>
      <c r="BE1731" s="102">
        <f>IF(L1731="zákl. přenesená",#REF!,0)</f>
        <v>0</v>
      </c>
      <c r="BF1731" s="102">
        <f>IF(L1731="sníž. přenesená",#REF!,0)</f>
        <v>0</v>
      </c>
      <c r="BG1731" s="102">
        <f>IF(L1731="nulová",#REF!,0)</f>
        <v>0</v>
      </c>
      <c r="BH1731" s="11" t="s">
        <v>80</v>
      </c>
      <c r="BI1731" s="102" t="e">
        <f>ROUND(#REF!*H1731,2)</f>
        <v>#REF!</v>
      </c>
      <c r="BJ1731" s="11" t="s">
        <v>106</v>
      </c>
      <c r="BK1731" s="101" t="s">
        <v>6724</v>
      </c>
    </row>
    <row r="1732" spans="2:63" s="1" customFormat="1" ht="16.5" customHeight="1">
      <c r="B1732" s="90"/>
      <c r="C1732" s="91" t="s">
        <v>6725</v>
      </c>
      <c r="D1732" s="91" t="s">
        <v>102</v>
      </c>
      <c r="E1732" s="92" t="s">
        <v>6726</v>
      </c>
      <c r="F1732" s="93" t="s">
        <v>6727</v>
      </c>
      <c r="G1732" s="94" t="s">
        <v>111</v>
      </c>
      <c r="H1732" s="95">
        <v>10</v>
      </c>
      <c r="I1732" s="96"/>
      <c r="J1732" s="25"/>
      <c r="K1732" s="97" t="s">
        <v>3</v>
      </c>
      <c r="L1732" s="98" t="s">
        <v>43</v>
      </c>
      <c r="N1732" s="99">
        <f>M1732*H1732</f>
        <v>0</v>
      </c>
      <c r="O1732" s="99">
        <v>0</v>
      </c>
      <c r="P1732" s="99">
        <f>O1732*H1732</f>
        <v>0</v>
      </c>
      <c r="Q1732" s="99">
        <v>0</v>
      </c>
      <c r="R1732" s="100">
        <f>Q1732*H1732</f>
        <v>0</v>
      </c>
      <c r="AP1732" s="101" t="s">
        <v>106</v>
      </c>
      <c r="AR1732" s="101" t="s">
        <v>102</v>
      </c>
      <c r="AS1732" s="101" t="s">
        <v>72</v>
      </c>
      <c r="AW1732" s="11" t="s">
        <v>107</v>
      </c>
      <c r="BC1732" s="102" t="e">
        <f>IF(L1732="základní",#REF!,0)</f>
        <v>#REF!</v>
      </c>
      <c r="BD1732" s="102">
        <f>IF(L1732="snížená",#REF!,0)</f>
        <v>0</v>
      </c>
      <c r="BE1732" s="102">
        <f>IF(L1732="zákl. přenesená",#REF!,0)</f>
        <v>0</v>
      </c>
      <c r="BF1732" s="102">
        <f>IF(L1732="sníž. přenesená",#REF!,0)</f>
        <v>0</v>
      </c>
      <c r="BG1732" s="102">
        <f>IF(L1732="nulová",#REF!,0)</f>
        <v>0</v>
      </c>
      <c r="BH1732" s="11" t="s">
        <v>80</v>
      </c>
      <c r="BI1732" s="102" t="e">
        <f>ROUND(#REF!*H1732,2)</f>
        <v>#REF!</v>
      </c>
      <c r="BJ1732" s="11" t="s">
        <v>106</v>
      </c>
      <c r="BK1732" s="101" t="s">
        <v>6728</v>
      </c>
    </row>
    <row r="1733" spans="2:63" s="1" customFormat="1" ht="16.5" customHeight="1">
      <c r="B1733" s="90"/>
      <c r="C1733" s="91" t="s">
        <v>6729</v>
      </c>
      <c r="D1733" s="91" t="s">
        <v>102</v>
      </c>
      <c r="E1733" s="92" t="s">
        <v>6730</v>
      </c>
      <c r="F1733" s="93" t="s">
        <v>6731</v>
      </c>
      <c r="G1733" s="94" t="s">
        <v>111</v>
      </c>
      <c r="H1733" s="95">
        <v>10</v>
      </c>
      <c r="I1733" s="96"/>
      <c r="J1733" s="25"/>
      <c r="K1733" s="97" t="s">
        <v>3</v>
      </c>
      <c r="L1733" s="98" t="s">
        <v>43</v>
      </c>
      <c r="N1733" s="99">
        <f>M1733*H1733</f>
        <v>0</v>
      </c>
      <c r="O1733" s="99">
        <v>0</v>
      </c>
      <c r="P1733" s="99">
        <f>O1733*H1733</f>
        <v>0</v>
      </c>
      <c r="Q1733" s="99">
        <v>0</v>
      </c>
      <c r="R1733" s="100">
        <f>Q1733*H1733</f>
        <v>0</v>
      </c>
      <c r="AP1733" s="101" t="s">
        <v>106</v>
      </c>
      <c r="AR1733" s="101" t="s">
        <v>102</v>
      </c>
      <c r="AS1733" s="101" t="s">
        <v>72</v>
      </c>
      <c r="AW1733" s="11" t="s">
        <v>107</v>
      </c>
      <c r="BC1733" s="102" t="e">
        <f>IF(L1733="základní",#REF!,0)</f>
        <v>#REF!</v>
      </c>
      <c r="BD1733" s="102">
        <f>IF(L1733="snížená",#REF!,0)</f>
        <v>0</v>
      </c>
      <c r="BE1733" s="102">
        <f>IF(L1733="zákl. přenesená",#REF!,0)</f>
        <v>0</v>
      </c>
      <c r="BF1733" s="102">
        <f>IF(L1733="sníž. přenesená",#REF!,0)</f>
        <v>0</v>
      </c>
      <c r="BG1733" s="102">
        <f>IF(L1733="nulová",#REF!,0)</f>
        <v>0</v>
      </c>
      <c r="BH1733" s="11" t="s">
        <v>80</v>
      </c>
      <c r="BI1733" s="102" t="e">
        <f>ROUND(#REF!*H1733,2)</f>
        <v>#REF!</v>
      </c>
      <c r="BJ1733" s="11" t="s">
        <v>106</v>
      </c>
      <c r="BK1733" s="101" t="s">
        <v>6732</v>
      </c>
    </row>
    <row r="1734" spans="2:63" s="1" customFormat="1" ht="16.5" customHeight="1">
      <c r="B1734" s="90"/>
      <c r="C1734" s="91" t="s">
        <v>6733</v>
      </c>
      <c r="D1734" s="91" t="s">
        <v>102</v>
      </c>
      <c r="E1734" s="92" t="s">
        <v>6734</v>
      </c>
      <c r="F1734" s="93" t="s">
        <v>6735</v>
      </c>
      <c r="G1734" s="94" t="s">
        <v>111</v>
      </c>
      <c r="H1734" s="95">
        <v>10</v>
      </c>
      <c r="I1734" s="96"/>
      <c r="J1734" s="25"/>
      <c r="K1734" s="97" t="s">
        <v>3</v>
      </c>
      <c r="L1734" s="98" t="s">
        <v>43</v>
      </c>
      <c r="N1734" s="99">
        <f>M1734*H1734</f>
        <v>0</v>
      </c>
      <c r="O1734" s="99">
        <v>0</v>
      </c>
      <c r="P1734" s="99">
        <f>O1734*H1734</f>
        <v>0</v>
      </c>
      <c r="Q1734" s="99">
        <v>0</v>
      </c>
      <c r="R1734" s="100">
        <f>Q1734*H1734</f>
        <v>0</v>
      </c>
      <c r="AP1734" s="101" t="s">
        <v>106</v>
      </c>
      <c r="AR1734" s="101" t="s">
        <v>102</v>
      </c>
      <c r="AS1734" s="101" t="s">
        <v>72</v>
      </c>
      <c r="AW1734" s="11" t="s">
        <v>107</v>
      </c>
      <c r="BC1734" s="102" t="e">
        <f>IF(L1734="základní",#REF!,0)</f>
        <v>#REF!</v>
      </c>
      <c r="BD1734" s="102">
        <f>IF(L1734="snížená",#REF!,0)</f>
        <v>0</v>
      </c>
      <c r="BE1734" s="102">
        <f>IF(L1734="zákl. přenesená",#REF!,0)</f>
        <v>0</v>
      </c>
      <c r="BF1734" s="102">
        <f>IF(L1734="sníž. přenesená",#REF!,0)</f>
        <v>0</v>
      </c>
      <c r="BG1734" s="102">
        <f>IF(L1734="nulová",#REF!,0)</f>
        <v>0</v>
      </c>
      <c r="BH1734" s="11" t="s">
        <v>80</v>
      </c>
      <c r="BI1734" s="102" t="e">
        <f>ROUND(#REF!*H1734,2)</f>
        <v>#REF!</v>
      </c>
      <c r="BJ1734" s="11" t="s">
        <v>106</v>
      </c>
      <c r="BK1734" s="101" t="s">
        <v>6736</v>
      </c>
    </row>
    <row r="1735" spans="2:63" s="1" customFormat="1" ht="16.5" customHeight="1">
      <c r="B1735" s="90"/>
      <c r="C1735" s="91" t="s">
        <v>6737</v>
      </c>
      <c r="D1735" s="91" t="s">
        <v>102</v>
      </c>
      <c r="E1735" s="92" t="s">
        <v>6738</v>
      </c>
      <c r="F1735" s="93" t="s">
        <v>6739</v>
      </c>
      <c r="G1735" s="94" t="s">
        <v>111</v>
      </c>
      <c r="H1735" s="95">
        <v>10</v>
      </c>
      <c r="I1735" s="96"/>
      <c r="J1735" s="25"/>
      <c r="K1735" s="97" t="s">
        <v>3</v>
      </c>
      <c r="L1735" s="98" t="s">
        <v>43</v>
      </c>
      <c r="N1735" s="99">
        <f>M1735*H1735</f>
        <v>0</v>
      </c>
      <c r="O1735" s="99">
        <v>0</v>
      </c>
      <c r="P1735" s="99">
        <f>O1735*H1735</f>
        <v>0</v>
      </c>
      <c r="Q1735" s="99">
        <v>0</v>
      </c>
      <c r="R1735" s="100">
        <f>Q1735*H1735</f>
        <v>0</v>
      </c>
      <c r="AP1735" s="101" t="s">
        <v>106</v>
      </c>
      <c r="AR1735" s="101" t="s">
        <v>102</v>
      </c>
      <c r="AS1735" s="101" t="s">
        <v>72</v>
      </c>
      <c r="AW1735" s="11" t="s">
        <v>107</v>
      </c>
      <c r="BC1735" s="102" t="e">
        <f>IF(L1735="základní",#REF!,0)</f>
        <v>#REF!</v>
      </c>
      <c r="BD1735" s="102">
        <f>IF(L1735="snížená",#REF!,0)</f>
        <v>0</v>
      </c>
      <c r="BE1735" s="102">
        <f>IF(L1735="zákl. přenesená",#REF!,0)</f>
        <v>0</v>
      </c>
      <c r="BF1735" s="102">
        <f>IF(L1735="sníž. přenesená",#REF!,0)</f>
        <v>0</v>
      </c>
      <c r="BG1735" s="102">
        <f>IF(L1735="nulová",#REF!,0)</f>
        <v>0</v>
      </c>
      <c r="BH1735" s="11" t="s">
        <v>80</v>
      </c>
      <c r="BI1735" s="102" t="e">
        <f>ROUND(#REF!*H1735,2)</f>
        <v>#REF!</v>
      </c>
      <c r="BJ1735" s="11" t="s">
        <v>106</v>
      </c>
      <c r="BK1735" s="101" t="s">
        <v>6740</v>
      </c>
    </row>
    <row r="1736" spans="2:63" s="1" customFormat="1" ht="16.5" customHeight="1">
      <c r="B1736" s="90"/>
      <c r="C1736" s="91" t="s">
        <v>6741</v>
      </c>
      <c r="D1736" s="91" t="s">
        <v>102</v>
      </c>
      <c r="E1736" s="92" t="s">
        <v>6742</v>
      </c>
      <c r="F1736" s="93" t="s">
        <v>6743</v>
      </c>
      <c r="G1736" s="94" t="s">
        <v>111</v>
      </c>
      <c r="H1736" s="95">
        <v>10</v>
      </c>
      <c r="I1736" s="96"/>
      <c r="J1736" s="25"/>
      <c r="K1736" s="97" t="s">
        <v>3</v>
      </c>
      <c r="L1736" s="98" t="s">
        <v>43</v>
      </c>
      <c r="N1736" s="99">
        <f>M1736*H1736</f>
        <v>0</v>
      </c>
      <c r="O1736" s="99">
        <v>0</v>
      </c>
      <c r="P1736" s="99">
        <f>O1736*H1736</f>
        <v>0</v>
      </c>
      <c r="Q1736" s="99">
        <v>0</v>
      </c>
      <c r="R1736" s="100">
        <f>Q1736*H1736</f>
        <v>0</v>
      </c>
      <c r="AP1736" s="101" t="s">
        <v>106</v>
      </c>
      <c r="AR1736" s="101" t="s">
        <v>102</v>
      </c>
      <c r="AS1736" s="101" t="s">
        <v>72</v>
      </c>
      <c r="AW1736" s="11" t="s">
        <v>107</v>
      </c>
      <c r="BC1736" s="102" t="e">
        <f>IF(L1736="základní",#REF!,0)</f>
        <v>#REF!</v>
      </c>
      <c r="BD1736" s="102">
        <f>IF(L1736="snížená",#REF!,0)</f>
        <v>0</v>
      </c>
      <c r="BE1736" s="102">
        <f>IF(L1736="zákl. přenesená",#REF!,0)</f>
        <v>0</v>
      </c>
      <c r="BF1736" s="102">
        <f>IF(L1736="sníž. přenesená",#REF!,0)</f>
        <v>0</v>
      </c>
      <c r="BG1736" s="102">
        <f>IF(L1736="nulová",#REF!,0)</f>
        <v>0</v>
      </c>
      <c r="BH1736" s="11" t="s">
        <v>80</v>
      </c>
      <c r="BI1736" s="102" t="e">
        <f>ROUND(#REF!*H1736,2)</f>
        <v>#REF!</v>
      </c>
      <c r="BJ1736" s="11" t="s">
        <v>106</v>
      </c>
      <c r="BK1736" s="101" t="s">
        <v>6744</v>
      </c>
    </row>
    <row r="1737" spans="2:63" s="1" customFormat="1" ht="16.5" customHeight="1">
      <c r="B1737" s="90"/>
      <c r="C1737" s="91" t="s">
        <v>6745</v>
      </c>
      <c r="D1737" s="91" t="s">
        <v>102</v>
      </c>
      <c r="E1737" s="92" t="s">
        <v>6746</v>
      </c>
      <c r="F1737" s="93" t="s">
        <v>6747</v>
      </c>
      <c r="G1737" s="94" t="s">
        <v>111</v>
      </c>
      <c r="H1737" s="95">
        <v>10</v>
      </c>
      <c r="I1737" s="96"/>
      <c r="J1737" s="25"/>
      <c r="K1737" s="97" t="s">
        <v>3</v>
      </c>
      <c r="L1737" s="98" t="s">
        <v>43</v>
      </c>
      <c r="N1737" s="99">
        <f>M1737*H1737</f>
        <v>0</v>
      </c>
      <c r="O1737" s="99">
        <v>0</v>
      </c>
      <c r="P1737" s="99">
        <f>O1737*H1737</f>
        <v>0</v>
      </c>
      <c r="Q1737" s="99">
        <v>0</v>
      </c>
      <c r="R1737" s="100">
        <f>Q1737*H1737</f>
        <v>0</v>
      </c>
      <c r="AP1737" s="101" t="s">
        <v>106</v>
      </c>
      <c r="AR1737" s="101" t="s">
        <v>102</v>
      </c>
      <c r="AS1737" s="101" t="s">
        <v>72</v>
      </c>
      <c r="AW1737" s="11" t="s">
        <v>107</v>
      </c>
      <c r="BC1737" s="102" t="e">
        <f>IF(L1737="základní",#REF!,0)</f>
        <v>#REF!</v>
      </c>
      <c r="BD1737" s="102">
        <f>IF(L1737="snížená",#REF!,0)</f>
        <v>0</v>
      </c>
      <c r="BE1737" s="102">
        <f>IF(L1737="zákl. přenesená",#REF!,0)</f>
        <v>0</v>
      </c>
      <c r="BF1737" s="102">
        <f>IF(L1737="sníž. přenesená",#REF!,0)</f>
        <v>0</v>
      </c>
      <c r="BG1737" s="102">
        <f>IF(L1737="nulová",#REF!,0)</f>
        <v>0</v>
      </c>
      <c r="BH1737" s="11" t="s">
        <v>80</v>
      </c>
      <c r="BI1737" s="102" t="e">
        <f>ROUND(#REF!*H1737,2)</f>
        <v>#REF!</v>
      </c>
      <c r="BJ1737" s="11" t="s">
        <v>106</v>
      </c>
      <c r="BK1737" s="101" t="s">
        <v>6748</v>
      </c>
    </row>
    <row r="1738" spans="2:63" s="1" customFormat="1" ht="16.5" customHeight="1">
      <c r="B1738" s="90"/>
      <c r="C1738" s="91" t="s">
        <v>6749</v>
      </c>
      <c r="D1738" s="91" t="s">
        <v>102</v>
      </c>
      <c r="E1738" s="92" t="s">
        <v>6750</v>
      </c>
      <c r="F1738" s="93" t="s">
        <v>6751</v>
      </c>
      <c r="G1738" s="94" t="s">
        <v>111</v>
      </c>
      <c r="H1738" s="95">
        <v>10</v>
      </c>
      <c r="I1738" s="96"/>
      <c r="J1738" s="25"/>
      <c r="K1738" s="97" t="s">
        <v>3</v>
      </c>
      <c r="L1738" s="98" t="s">
        <v>43</v>
      </c>
      <c r="N1738" s="99">
        <f>M1738*H1738</f>
        <v>0</v>
      </c>
      <c r="O1738" s="99">
        <v>0</v>
      </c>
      <c r="P1738" s="99">
        <f>O1738*H1738</f>
        <v>0</v>
      </c>
      <c r="Q1738" s="99">
        <v>0</v>
      </c>
      <c r="R1738" s="100">
        <f>Q1738*H1738</f>
        <v>0</v>
      </c>
      <c r="AP1738" s="101" t="s">
        <v>106</v>
      </c>
      <c r="AR1738" s="101" t="s">
        <v>102</v>
      </c>
      <c r="AS1738" s="101" t="s">
        <v>72</v>
      </c>
      <c r="AW1738" s="11" t="s">
        <v>107</v>
      </c>
      <c r="BC1738" s="102" t="e">
        <f>IF(L1738="základní",#REF!,0)</f>
        <v>#REF!</v>
      </c>
      <c r="BD1738" s="102">
        <f>IF(L1738="snížená",#REF!,0)</f>
        <v>0</v>
      </c>
      <c r="BE1738" s="102">
        <f>IF(L1738="zákl. přenesená",#REF!,0)</f>
        <v>0</v>
      </c>
      <c r="BF1738" s="102">
        <f>IF(L1738="sníž. přenesená",#REF!,0)</f>
        <v>0</v>
      </c>
      <c r="BG1738" s="102">
        <f>IF(L1738="nulová",#REF!,0)</f>
        <v>0</v>
      </c>
      <c r="BH1738" s="11" t="s">
        <v>80</v>
      </c>
      <c r="BI1738" s="102" t="e">
        <f>ROUND(#REF!*H1738,2)</f>
        <v>#REF!</v>
      </c>
      <c r="BJ1738" s="11" t="s">
        <v>106</v>
      </c>
      <c r="BK1738" s="101" t="s">
        <v>6752</v>
      </c>
    </row>
    <row r="1739" spans="2:63" s="1" customFormat="1" ht="16.5" customHeight="1">
      <c r="B1739" s="90"/>
      <c r="C1739" s="91" t="s">
        <v>6753</v>
      </c>
      <c r="D1739" s="91" t="s">
        <v>102</v>
      </c>
      <c r="E1739" s="92" t="s">
        <v>6754</v>
      </c>
      <c r="F1739" s="93" t="s">
        <v>6755</v>
      </c>
      <c r="G1739" s="94" t="s">
        <v>111</v>
      </c>
      <c r="H1739" s="95">
        <v>10</v>
      </c>
      <c r="I1739" s="96"/>
      <c r="J1739" s="25"/>
      <c r="K1739" s="97" t="s">
        <v>3</v>
      </c>
      <c r="L1739" s="98" t="s">
        <v>43</v>
      </c>
      <c r="N1739" s="99">
        <f>M1739*H1739</f>
        <v>0</v>
      </c>
      <c r="O1739" s="99">
        <v>0</v>
      </c>
      <c r="P1739" s="99">
        <f>O1739*H1739</f>
        <v>0</v>
      </c>
      <c r="Q1739" s="99">
        <v>0</v>
      </c>
      <c r="R1739" s="100">
        <f>Q1739*H1739</f>
        <v>0</v>
      </c>
      <c r="AP1739" s="101" t="s">
        <v>106</v>
      </c>
      <c r="AR1739" s="101" t="s">
        <v>102</v>
      </c>
      <c r="AS1739" s="101" t="s">
        <v>72</v>
      </c>
      <c r="AW1739" s="11" t="s">
        <v>107</v>
      </c>
      <c r="BC1739" s="102" t="e">
        <f>IF(L1739="základní",#REF!,0)</f>
        <v>#REF!</v>
      </c>
      <c r="BD1739" s="102">
        <f>IF(L1739="snížená",#REF!,0)</f>
        <v>0</v>
      </c>
      <c r="BE1739" s="102">
        <f>IF(L1739="zákl. přenesená",#REF!,0)</f>
        <v>0</v>
      </c>
      <c r="BF1739" s="102">
        <f>IF(L1739="sníž. přenesená",#REF!,0)</f>
        <v>0</v>
      </c>
      <c r="BG1739" s="102">
        <f>IF(L1739="nulová",#REF!,0)</f>
        <v>0</v>
      </c>
      <c r="BH1739" s="11" t="s">
        <v>80</v>
      </c>
      <c r="BI1739" s="102" t="e">
        <f>ROUND(#REF!*H1739,2)</f>
        <v>#REF!</v>
      </c>
      <c r="BJ1739" s="11" t="s">
        <v>106</v>
      </c>
      <c r="BK1739" s="101" t="s">
        <v>6756</v>
      </c>
    </row>
    <row r="1740" spans="2:63" s="1" customFormat="1" ht="24.2" customHeight="1">
      <c r="B1740" s="90"/>
      <c r="C1740" s="91" t="s">
        <v>6757</v>
      </c>
      <c r="D1740" s="91" t="s">
        <v>102</v>
      </c>
      <c r="E1740" s="92" t="s">
        <v>6758</v>
      </c>
      <c r="F1740" s="93" t="s">
        <v>6759</v>
      </c>
      <c r="G1740" s="94" t="s">
        <v>111</v>
      </c>
      <c r="H1740" s="95">
        <v>10</v>
      </c>
      <c r="I1740" s="96"/>
      <c r="J1740" s="25"/>
      <c r="K1740" s="97" t="s">
        <v>3</v>
      </c>
      <c r="L1740" s="98" t="s">
        <v>43</v>
      </c>
      <c r="N1740" s="99">
        <f>M1740*H1740</f>
        <v>0</v>
      </c>
      <c r="O1740" s="99">
        <v>0</v>
      </c>
      <c r="P1740" s="99">
        <f>O1740*H1740</f>
        <v>0</v>
      </c>
      <c r="Q1740" s="99">
        <v>0</v>
      </c>
      <c r="R1740" s="100">
        <f>Q1740*H1740</f>
        <v>0</v>
      </c>
      <c r="AP1740" s="101" t="s">
        <v>106</v>
      </c>
      <c r="AR1740" s="101" t="s">
        <v>102</v>
      </c>
      <c r="AS1740" s="101" t="s">
        <v>72</v>
      </c>
      <c r="AW1740" s="11" t="s">
        <v>107</v>
      </c>
      <c r="BC1740" s="102" t="e">
        <f>IF(L1740="základní",#REF!,0)</f>
        <v>#REF!</v>
      </c>
      <c r="BD1740" s="102">
        <f>IF(L1740="snížená",#REF!,0)</f>
        <v>0</v>
      </c>
      <c r="BE1740" s="102">
        <f>IF(L1740="zákl. přenesená",#REF!,0)</f>
        <v>0</v>
      </c>
      <c r="BF1740" s="102">
        <f>IF(L1740="sníž. přenesená",#REF!,0)</f>
        <v>0</v>
      </c>
      <c r="BG1740" s="102">
        <f>IF(L1740="nulová",#REF!,0)</f>
        <v>0</v>
      </c>
      <c r="BH1740" s="11" t="s">
        <v>80</v>
      </c>
      <c r="BI1740" s="102" t="e">
        <f>ROUND(#REF!*H1740,2)</f>
        <v>#REF!</v>
      </c>
      <c r="BJ1740" s="11" t="s">
        <v>106</v>
      </c>
      <c r="BK1740" s="101" t="s">
        <v>6760</v>
      </c>
    </row>
    <row r="1741" spans="2:63" s="1" customFormat="1" ht="16.5" customHeight="1">
      <c r="B1741" s="90"/>
      <c r="C1741" s="91" t="s">
        <v>6761</v>
      </c>
      <c r="D1741" s="91" t="s">
        <v>102</v>
      </c>
      <c r="E1741" s="92" t="s">
        <v>6762</v>
      </c>
      <c r="F1741" s="93" t="s">
        <v>6763</v>
      </c>
      <c r="G1741" s="94" t="s">
        <v>111</v>
      </c>
      <c r="H1741" s="95">
        <v>10</v>
      </c>
      <c r="I1741" s="96"/>
      <c r="J1741" s="25"/>
      <c r="K1741" s="97" t="s">
        <v>3</v>
      </c>
      <c r="L1741" s="98" t="s">
        <v>43</v>
      </c>
      <c r="N1741" s="99">
        <f>M1741*H1741</f>
        <v>0</v>
      </c>
      <c r="O1741" s="99">
        <v>0</v>
      </c>
      <c r="P1741" s="99">
        <f>O1741*H1741</f>
        <v>0</v>
      </c>
      <c r="Q1741" s="99">
        <v>0</v>
      </c>
      <c r="R1741" s="100">
        <f>Q1741*H1741</f>
        <v>0</v>
      </c>
      <c r="AP1741" s="101" t="s">
        <v>106</v>
      </c>
      <c r="AR1741" s="101" t="s">
        <v>102</v>
      </c>
      <c r="AS1741" s="101" t="s">
        <v>72</v>
      </c>
      <c r="AW1741" s="11" t="s">
        <v>107</v>
      </c>
      <c r="BC1741" s="102" t="e">
        <f>IF(L1741="základní",#REF!,0)</f>
        <v>#REF!</v>
      </c>
      <c r="BD1741" s="102">
        <f>IF(L1741="snížená",#REF!,0)</f>
        <v>0</v>
      </c>
      <c r="BE1741" s="102">
        <f>IF(L1741="zákl. přenesená",#REF!,0)</f>
        <v>0</v>
      </c>
      <c r="BF1741" s="102">
        <f>IF(L1741="sníž. přenesená",#REF!,0)</f>
        <v>0</v>
      </c>
      <c r="BG1741" s="102">
        <f>IF(L1741="nulová",#REF!,0)</f>
        <v>0</v>
      </c>
      <c r="BH1741" s="11" t="s">
        <v>80</v>
      </c>
      <c r="BI1741" s="102" t="e">
        <f>ROUND(#REF!*H1741,2)</f>
        <v>#REF!</v>
      </c>
      <c r="BJ1741" s="11" t="s">
        <v>106</v>
      </c>
      <c r="BK1741" s="101" t="s">
        <v>6764</v>
      </c>
    </row>
    <row r="1742" spans="2:63" s="1" customFormat="1" ht="37.9" customHeight="1">
      <c r="B1742" s="90"/>
      <c r="C1742" s="91" t="s">
        <v>6765</v>
      </c>
      <c r="D1742" s="91" t="s">
        <v>102</v>
      </c>
      <c r="E1742" s="92" t="s">
        <v>6766</v>
      </c>
      <c r="F1742" s="93" t="s">
        <v>6767</v>
      </c>
      <c r="G1742" s="94" t="s">
        <v>111</v>
      </c>
      <c r="H1742" s="95">
        <v>3</v>
      </c>
      <c r="I1742" s="96"/>
      <c r="J1742" s="25"/>
      <c r="K1742" s="97" t="s">
        <v>3</v>
      </c>
      <c r="L1742" s="98" t="s">
        <v>43</v>
      </c>
      <c r="N1742" s="99">
        <f>M1742*H1742</f>
        <v>0</v>
      </c>
      <c r="O1742" s="99">
        <v>0</v>
      </c>
      <c r="P1742" s="99">
        <f>O1742*H1742</f>
        <v>0</v>
      </c>
      <c r="Q1742" s="99">
        <v>0</v>
      </c>
      <c r="R1742" s="100">
        <f>Q1742*H1742</f>
        <v>0</v>
      </c>
      <c r="AP1742" s="101" t="s">
        <v>106</v>
      </c>
      <c r="AR1742" s="101" t="s">
        <v>102</v>
      </c>
      <c r="AS1742" s="101" t="s">
        <v>72</v>
      </c>
      <c r="AW1742" s="11" t="s">
        <v>107</v>
      </c>
      <c r="BC1742" s="102" t="e">
        <f>IF(L1742="základní",#REF!,0)</f>
        <v>#REF!</v>
      </c>
      <c r="BD1742" s="102">
        <f>IF(L1742="snížená",#REF!,0)</f>
        <v>0</v>
      </c>
      <c r="BE1742" s="102">
        <f>IF(L1742="zákl. přenesená",#REF!,0)</f>
        <v>0</v>
      </c>
      <c r="BF1742" s="102">
        <f>IF(L1742="sníž. přenesená",#REF!,0)</f>
        <v>0</v>
      </c>
      <c r="BG1742" s="102">
        <f>IF(L1742="nulová",#REF!,0)</f>
        <v>0</v>
      </c>
      <c r="BH1742" s="11" t="s">
        <v>80</v>
      </c>
      <c r="BI1742" s="102" t="e">
        <f>ROUND(#REF!*H1742,2)</f>
        <v>#REF!</v>
      </c>
      <c r="BJ1742" s="11" t="s">
        <v>106</v>
      </c>
      <c r="BK1742" s="101" t="s">
        <v>6768</v>
      </c>
    </row>
    <row r="1743" spans="2:63" s="1" customFormat="1" ht="16.5" customHeight="1">
      <c r="B1743" s="90"/>
      <c r="C1743" s="91" t="s">
        <v>6769</v>
      </c>
      <c r="D1743" s="91" t="s">
        <v>102</v>
      </c>
      <c r="E1743" s="92" t="s">
        <v>6770</v>
      </c>
      <c r="F1743" s="93" t="s">
        <v>6771</v>
      </c>
      <c r="G1743" s="94" t="s">
        <v>111</v>
      </c>
      <c r="H1743" s="95">
        <v>3</v>
      </c>
      <c r="I1743" s="96"/>
      <c r="J1743" s="25"/>
      <c r="K1743" s="97" t="s">
        <v>3</v>
      </c>
      <c r="L1743" s="98" t="s">
        <v>43</v>
      </c>
      <c r="N1743" s="99">
        <f>M1743*H1743</f>
        <v>0</v>
      </c>
      <c r="O1743" s="99">
        <v>0</v>
      </c>
      <c r="P1743" s="99">
        <f>O1743*H1743</f>
        <v>0</v>
      </c>
      <c r="Q1743" s="99">
        <v>0</v>
      </c>
      <c r="R1743" s="100">
        <f>Q1743*H1743</f>
        <v>0</v>
      </c>
      <c r="AP1743" s="101" t="s">
        <v>106</v>
      </c>
      <c r="AR1743" s="101" t="s">
        <v>102</v>
      </c>
      <c r="AS1743" s="101" t="s">
        <v>72</v>
      </c>
      <c r="AW1743" s="11" t="s">
        <v>107</v>
      </c>
      <c r="BC1743" s="102" t="e">
        <f>IF(L1743="základní",#REF!,0)</f>
        <v>#REF!</v>
      </c>
      <c r="BD1743" s="102">
        <f>IF(L1743="snížená",#REF!,0)</f>
        <v>0</v>
      </c>
      <c r="BE1743" s="102">
        <f>IF(L1743="zákl. přenesená",#REF!,0)</f>
        <v>0</v>
      </c>
      <c r="BF1743" s="102">
        <f>IF(L1743="sníž. přenesená",#REF!,0)</f>
        <v>0</v>
      </c>
      <c r="BG1743" s="102">
        <f>IF(L1743="nulová",#REF!,0)</f>
        <v>0</v>
      </c>
      <c r="BH1743" s="11" t="s">
        <v>80</v>
      </c>
      <c r="BI1743" s="102" t="e">
        <f>ROUND(#REF!*H1743,2)</f>
        <v>#REF!</v>
      </c>
      <c r="BJ1743" s="11" t="s">
        <v>106</v>
      </c>
      <c r="BK1743" s="101" t="s">
        <v>6772</v>
      </c>
    </row>
    <row r="1744" spans="2:63" s="1" customFormat="1" ht="24.2" customHeight="1">
      <c r="B1744" s="90"/>
      <c r="C1744" s="91" t="s">
        <v>6773</v>
      </c>
      <c r="D1744" s="91" t="s">
        <v>102</v>
      </c>
      <c r="E1744" s="92" t="s">
        <v>6774</v>
      </c>
      <c r="F1744" s="93" t="s">
        <v>6775</v>
      </c>
      <c r="G1744" s="94" t="s">
        <v>111</v>
      </c>
      <c r="H1744" s="95">
        <v>3</v>
      </c>
      <c r="I1744" s="96"/>
      <c r="J1744" s="25"/>
      <c r="K1744" s="97" t="s">
        <v>3</v>
      </c>
      <c r="L1744" s="98" t="s">
        <v>43</v>
      </c>
      <c r="N1744" s="99">
        <f>M1744*H1744</f>
        <v>0</v>
      </c>
      <c r="O1744" s="99">
        <v>0</v>
      </c>
      <c r="P1744" s="99">
        <f>O1744*H1744</f>
        <v>0</v>
      </c>
      <c r="Q1744" s="99">
        <v>0</v>
      </c>
      <c r="R1744" s="100">
        <f>Q1744*H1744</f>
        <v>0</v>
      </c>
      <c r="AP1744" s="101" t="s">
        <v>106</v>
      </c>
      <c r="AR1744" s="101" t="s">
        <v>102</v>
      </c>
      <c r="AS1744" s="101" t="s">
        <v>72</v>
      </c>
      <c r="AW1744" s="11" t="s">
        <v>107</v>
      </c>
      <c r="BC1744" s="102" t="e">
        <f>IF(L1744="základní",#REF!,0)</f>
        <v>#REF!</v>
      </c>
      <c r="BD1744" s="102">
        <f>IF(L1744="snížená",#REF!,0)</f>
        <v>0</v>
      </c>
      <c r="BE1744" s="102">
        <f>IF(L1744="zákl. přenesená",#REF!,0)</f>
        <v>0</v>
      </c>
      <c r="BF1744" s="102">
        <f>IF(L1744="sníž. přenesená",#REF!,0)</f>
        <v>0</v>
      </c>
      <c r="BG1744" s="102">
        <f>IF(L1744="nulová",#REF!,0)</f>
        <v>0</v>
      </c>
      <c r="BH1744" s="11" t="s">
        <v>80</v>
      </c>
      <c r="BI1744" s="102" t="e">
        <f>ROUND(#REF!*H1744,2)</f>
        <v>#REF!</v>
      </c>
      <c r="BJ1744" s="11" t="s">
        <v>106</v>
      </c>
      <c r="BK1744" s="101" t="s">
        <v>6776</v>
      </c>
    </row>
    <row r="1745" spans="2:63" s="1" customFormat="1" ht="49.15" customHeight="1">
      <c r="B1745" s="90"/>
      <c r="C1745" s="91" t="s">
        <v>6777</v>
      </c>
      <c r="D1745" s="91" t="s">
        <v>102</v>
      </c>
      <c r="E1745" s="92" t="s">
        <v>6778</v>
      </c>
      <c r="F1745" s="93" t="s">
        <v>6779</v>
      </c>
      <c r="G1745" s="94" t="s">
        <v>111</v>
      </c>
      <c r="H1745" s="95">
        <v>3</v>
      </c>
      <c r="I1745" s="96"/>
      <c r="J1745" s="25"/>
      <c r="K1745" s="97" t="s">
        <v>3</v>
      </c>
      <c r="L1745" s="98" t="s">
        <v>43</v>
      </c>
      <c r="N1745" s="99">
        <f>M1745*H1745</f>
        <v>0</v>
      </c>
      <c r="O1745" s="99">
        <v>0</v>
      </c>
      <c r="P1745" s="99">
        <f>O1745*H1745</f>
        <v>0</v>
      </c>
      <c r="Q1745" s="99">
        <v>0</v>
      </c>
      <c r="R1745" s="100">
        <f>Q1745*H1745</f>
        <v>0</v>
      </c>
      <c r="AP1745" s="101" t="s">
        <v>106</v>
      </c>
      <c r="AR1745" s="101" t="s">
        <v>102</v>
      </c>
      <c r="AS1745" s="101" t="s">
        <v>72</v>
      </c>
      <c r="AW1745" s="11" t="s">
        <v>107</v>
      </c>
      <c r="BC1745" s="102" t="e">
        <f>IF(L1745="základní",#REF!,0)</f>
        <v>#REF!</v>
      </c>
      <c r="BD1745" s="102">
        <f>IF(L1745="snížená",#REF!,0)</f>
        <v>0</v>
      </c>
      <c r="BE1745" s="102">
        <f>IF(L1745="zákl. přenesená",#REF!,0)</f>
        <v>0</v>
      </c>
      <c r="BF1745" s="102">
        <f>IF(L1745="sníž. přenesená",#REF!,0)</f>
        <v>0</v>
      </c>
      <c r="BG1745" s="102">
        <f>IF(L1745="nulová",#REF!,0)</f>
        <v>0</v>
      </c>
      <c r="BH1745" s="11" t="s">
        <v>80</v>
      </c>
      <c r="BI1745" s="102" t="e">
        <f>ROUND(#REF!*H1745,2)</f>
        <v>#REF!</v>
      </c>
      <c r="BJ1745" s="11" t="s">
        <v>106</v>
      </c>
      <c r="BK1745" s="101" t="s">
        <v>6780</v>
      </c>
    </row>
    <row r="1746" spans="2:63" s="1" customFormat="1" ht="16.5" customHeight="1">
      <c r="B1746" s="90"/>
      <c r="C1746" s="91" t="s">
        <v>6781</v>
      </c>
      <c r="D1746" s="91" t="s">
        <v>102</v>
      </c>
      <c r="E1746" s="92" t="s">
        <v>6782</v>
      </c>
      <c r="F1746" s="93" t="s">
        <v>6783</v>
      </c>
      <c r="G1746" s="94" t="s">
        <v>111</v>
      </c>
      <c r="H1746" s="95">
        <v>5</v>
      </c>
      <c r="I1746" s="96"/>
      <c r="J1746" s="25"/>
      <c r="K1746" s="97" t="s">
        <v>3</v>
      </c>
      <c r="L1746" s="98" t="s">
        <v>43</v>
      </c>
      <c r="N1746" s="99">
        <f>M1746*H1746</f>
        <v>0</v>
      </c>
      <c r="O1746" s="99">
        <v>0</v>
      </c>
      <c r="P1746" s="99">
        <f>O1746*H1746</f>
        <v>0</v>
      </c>
      <c r="Q1746" s="99">
        <v>0</v>
      </c>
      <c r="R1746" s="100">
        <f>Q1746*H1746</f>
        <v>0</v>
      </c>
      <c r="AP1746" s="101" t="s">
        <v>106</v>
      </c>
      <c r="AR1746" s="101" t="s">
        <v>102</v>
      </c>
      <c r="AS1746" s="101" t="s">
        <v>72</v>
      </c>
      <c r="AW1746" s="11" t="s">
        <v>107</v>
      </c>
      <c r="BC1746" s="102" t="e">
        <f>IF(L1746="základní",#REF!,0)</f>
        <v>#REF!</v>
      </c>
      <c r="BD1746" s="102">
        <f>IF(L1746="snížená",#REF!,0)</f>
        <v>0</v>
      </c>
      <c r="BE1746" s="102">
        <f>IF(L1746="zákl. přenesená",#REF!,0)</f>
        <v>0</v>
      </c>
      <c r="BF1746" s="102">
        <f>IF(L1746="sníž. přenesená",#REF!,0)</f>
        <v>0</v>
      </c>
      <c r="BG1746" s="102">
        <f>IF(L1746="nulová",#REF!,0)</f>
        <v>0</v>
      </c>
      <c r="BH1746" s="11" t="s">
        <v>80</v>
      </c>
      <c r="BI1746" s="102" t="e">
        <f>ROUND(#REF!*H1746,2)</f>
        <v>#REF!</v>
      </c>
      <c r="BJ1746" s="11" t="s">
        <v>106</v>
      </c>
      <c r="BK1746" s="101" t="s">
        <v>6784</v>
      </c>
    </row>
    <row r="1747" spans="2:63" s="1" customFormat="1" ht="37.9" customHeight="1">
      <c r="B1747" s="90"/>
      <c r="C1747" s="91" t="s">
        <v>6785</v>
      </c>
      <c r="D1747" s="91" t="s">
        <v>102</v>
      </c>
      <c r="E1747" s="92" t="s">
        <v>6786</v>
      </c>
      <c r="F1747" s="93" t="s">
        <v>6787</v>
      </c>
      <c r="G1747" s="94" t="s">
        <v>111</v>
      </c>
      <c r="H1747" s="95">
        <v>10</v>
      </c>
      <c r="I1747" s="96"/>
      <c r="J1747" s="25"/>
      <c r="K1747" s="97" t="s">
        <v>3</v>
      </c>
      <c r="L1747" s="98" t="s">
        <v>43</v>
      </c>
      <c r="N1747" s="99">
        <f>M1747*H1747</f>
        <v>0</v>
      </c>
      <c r="O1747" s="99">
        <v>0</v>
      </c>
      <c r="P1747" s="99">
        <f>O1747*H1747</f>
        <v>0</v>
      </c>
      <c r="Q1747" s="99">
        <v>0</v>
      </c>
      <c r="R1747" s="100">
        <f>Q1747*H1747</f>
        <v>0</v>
      </c>
      <c r="AP1747" s="101" t="s">
        <v>106</v>
      </c>
      <c r="AR1747" s="101" t="s">
        <v>102</v>
      </c>
      <c r="AS1747" s="101" t="s">
        <v>72</v>
      </c>
      <c r="AW1747" s="11" t="s">
        <v>107</v>
      </c>
      <c r="BC1747" s="102" t="e">
        <f>IF(L1747="základní",#REF!,0)</f>
        <v>#REF!</v>
      </c>
      <c r="BD1747" s="102">
        <f>IF(L1747="snížená",#REF!,0)</f>
        <v>0</v>
      </c>
      <c r="BE1747" s="102">
        <f>IF(L1747="zákl. přenesená",#REF!,0)</f>
        <v>0</v>
      </c>
      <c r="BF1747" s="102">
        <f>IF(L1747="sníž. přenesená",#REF!,0)</f>
        <v>0</v>
      </c>
      <c r="BG1747" s="102">
        <f>IF(L1747="nulová",#REF!,0)</f>
        <v>0</v>
      </c>
      <c r="BH1747" s="11" t="s">
        <v>80</v>
      </c>
      <c r="BI1747" s="102" t="e">
        <f>ROUND(#REF!*H1747,2)</f>
        <v>#REF!</v>
      </c>
      <c r="BJ1747" s="11" t="s">
        <v>106</v>
      </c>
      <c r="BK1747" s="101" t="s">
        <v>6788</v>
      </c>
    </row>
    <row r="1748" spans="2:63" s="1" customFormat="1" ht="44.25" customHeight="1">
      <c r="B1748" s="90"/>
      <c r="C1748" s="91" t="s">
        <v>6789</v>
      </c>
      <c r="D1748" s="91" t="s">
        <v>102</v>
      </c>
      <c r="E1748" s="92" t="s">
        <v>6790</v>
      </c>
      <c r="F1748" s="93" t="s">
        <v>6791</v>
      </c>
      <c r="G1748" s="94" t="s">
        <v>111</v>
      </c>
      <c r="H1748" s="95">
        <v>10</v>
      </c>
      <c r="I1748" s="96"/>
      <c r="J1748" s="25"/>
      <c r="K1748" s="97" t="s">
        <v>3</v>
      </c>
      <c r="L1748" s="98" t="s">
        <v>43</v>
      </c>
      <c r="N1748" s="99">
        <f>M1748*H1748</f>
        <v>0</v>
      </c>
      <c r="O1748" s="99">
        <v>0</v>
      </c>
      <c r="P1748" s="99">
        <f>O1748*H1748</f>
        <v>0</v>
      </c>
      <c r="Q1748" s="99">
        <v>0</v>
      </c>
      <c r="R1748" s="100">
        <f>Q1748*H1748</f>
        <v>0</v>
      </c>
      <c r="AP1748" s="101" t="s">
        <v>106</v>
      </c>
      <c r="AR1748" s="101" t="s">
        <v>102</v>
      </c>
      <c r="AS1748" s="101" t="s">
        <v>72</v>
      </c>
      <c r="AW1748" s="11" t="s">
        <v>107</v>
      </c>
      <c r="BC1748" s="102" t="e">
        <f>IF(L1748="základní",#REF!,0)</f>
        <v>#REF!</v>
      </c>
      <c r="BD1748" s="102">
        <f>IF(L1748="snížená",#REF!,0)</f>
        <v>0</v>
      </c>
      <c r="BE1748" s="102">
        <f>IF(L1748="zákl. přenesená",#REF!,0)</f>
        <v>0</v>
      </c>
      <c r="BF1748" s="102">
        <f>IF(L1748="sníž. přenesená",#REF!,0)</f>
        <v>0</v>
      </c>
      <c r="BG1748" s="102">
        <f>IF(L1748="nulová",#REF!,0)</f>
        <v>0</v>
      </c>
      <c r="BH1748" s="11" t="s">
        <v>80</v>
      </c>
      <c r="BI1748" s="102" t="e">
        <f>ROUND(#REF!*H1748,2)</f>
        <v>#REF!</v>
      </c>
      <c r="BJ1748" s="11" t="s">
        <v>106</v>
      </c>
      <c r="BK1748" s="101" t="s">
        <v>6792</v>
      </c>
    </row>
    <row r="1749" spans="2:63" s="1" customFormat="1" ht="37.9" customHeight="1">
      <c r="B1749" s="90"/>
      <c r="C1749" s="91" t="s">
        <v>6793</v>
      </c>
      <c r="D1749" s="91" t="s">
        <v>102</v>
      </c>
      <c r="E1749" s="92" t="s">
        <v>6794</v>
      </c>
      <c r="F1749" s="93" t="s">
        <v>6795</v>
      </c>
      <c r="G1749" s="94" t="s">
        <v>111</v>
      </c>
      <c r="H1749" s="95">
        <v>10</v>
      </c>
      <c r="I1749" s="96"/>
      <c r="J1749" s="25"/>
      <c r="K1749" s="97" t="s">
        <v>3</v>
      </c>
      <c r="L1749" s="98" t="s">
        <v>43</v>
      </c>
      <c r="N1749" s="99">
        <f>M1749*H1749</f>
        <v>0</v>
      </c>
      <c r="O1749" s="99">
        <v>0</v>
      </c>
      <c r="P1749" s="99">
        <f>O1749*H1749</f>
        <v>0</v>
      </c>
      <c r="Q1749" s="99">
        <v>0</v>
      </c>
      <c r="R1749" s="100">
        <f>Q1749*H1749</f>
        <v>0</v>
      </c>
      <c r="AP1749" s="101" t="s">
        <v>106</v>
      </c>
      <c r="AR1749" s="101" t="s">
        <v>102</v>
      </c>
      <c r="AS1749" s="101" t="s">
        <v>72</v>
      </c>
      <c r="AW1749" s="11" t="s">
        <v>107</v>
      </c>
      <c r="BC1749" s="102" t="e">
        <f>IF(L1749="základní",#REF!,0)</f>
        <v>#REF!</v>
      </c>
      <c r="BD1749" s="102">
        <f>IF(L1749="snížená",#REF!,0)</f>
        <v>0</v>
      </c>
      <c r="BE1749" s="102">
        <f>IF(L1749="zákl. přenesená",#REF!,0)</f>
        <v>0</v>
      </c>
      <c r="BF1749" s="102">
        <f>IF(L1749="sníž. přenesená",#REF!,0)</f>
        <v>0</v>
      </c>
      <c r="BG1749" s="102">
        <f>IF(L1749="nulová",#REF!,0)</f>
        <v>0</v>
      </c>
      <c r="BH1749" s="11" t="s">
        <v>80</v>
      </c>
      <c r="BI1749" s="102" t="e">
        <f>ROUND(#REF!*H1749,2)</f>
        <v>#REF!</v>
      </c>
      <c r="BJ1749" s="11" t="s">
        <v>106</v>
      </c>
      <c r="BK1749" s="101" t="s">
        <v>6796</v>
      </c>
    </row>
    <row r="1750" spans="2:63" s="1" customFormat="1" ht="44.25" customHeight="1">
      <c r="B1750" s="90"/>
      <c r="C1750" s="91" t="s">
        <v>6797</v>
      </c>
      <c r="D1750" s="91" t="s">
        <v>102</v>
      </c>
      <c r="E1750" s="92" t="s">
        <v>6798</v>
      </c>
      <c r="F1750" s="93" t="s">
        <v>6799</v>
      </c>
      <c r="G1750" s="94" t="s">
        <v>111</v>
      </c>
      <c r="H1750" s="95">
        <v>10</v>
      </c>
      <c r="I1750" s="96"/>
      <c r="J1750" s="25"/>
      <c r="K1750" s="97" t="s">
        <v>3</v>
      </c>
      <c r="L1750" s="98" t="s">
        <v>43</v>
      </c>
      <c r="N1750" s="99">
        <f>M1750*H1750</f>
        <v>0</v>
      </c>
      <c r="O1750" s="99">
        <v>0</v>
      </c>
      <c r="P1750" s="99">
        <f>O1750*H1750</f>
        <v>0</v>
      </c>
      <c r="Q1750" s="99">
        <v>0</v>
      </c>
      <c r="R1750" s="100">
        <f>Q1750*H1750</f>
        <v>0</v>
      </c>
      <c r="AP1750" s="101" t="s">
        <v>106</v>
      </c>
      <c r="AR1750" s="101" t="s">
        <v>102</v>
      </c>
      <c r="AS1750" s="101" t="s">
        <v>72</v>
      </c>
      <c r="AW1750" s="11" t="s">
        <v>107</v>
      </c>
      <c r="BC1750" s="102" t="e">
        <f>IF(L1750="základní",#REF!,0)</f>
        <v>#REF!</v>
      </c>
      <c r="BD1750" s="102">
        <f>IF(L1750="snížená",#REF!,0)</f>
        <v>0</v>
      </c>
      <c r="BE1750" s="102">
        <f>IF(L1750="zákl. přenesená",#REF!,0)</f>
        <v>0</v>
      </c>
      <c r="BF1750" s="102">
        <f>IF(L1750="sníž. přenesená",#REF!,0)</f>
        <v>0</v>
      </c>
      <c r="BG1750" s="102">
        <f>IF(L1750="nulová",#REF!,0)</f>
        <v>0</v>
      </c>
      <c r="BH1750" s="11" t="s">
        <v>80</v>
      </c>
      <c r="BI1750" s="102" t="e">
        <f>ROUND(#REF!*H1750,2)</f>
        <v>#REF!</v>
      </c>
      <c r="BJ1750" s="11" t="s">
        <v>106</v>
      </c>
      <c r="BK1750" s="101" t="s">
        <v>6800</v>
      </c>
    </row>
    <row r="1751" spans="2:63" s="1" customFormat="1" ht="37.9" customHeight="1">
      <c r="B1751" s="90"/>
      <c r="C1751" s="91" t="s">
        <v>6801</v>
      </c>
      <c r="D1751" s="91" t="s">
        <v>102</v>
      </c>
      <c r="E1751" s="92" t="s">
        <v>6802</v>
      </c>
      <c r="F1751" s="93" t="s">
        <v>6803</v>
      </c>
      <c r="G1751" s="94" t="s">
        <v>111</v>
      </c>
      <c r="H1751" s="95">
        <v>10</v>
      </c>
      <c r="I1751" s="96"/>
      <c r="J1751" s="25"/>
      <c r="K1751" s="97" t="s">
        <v>3</v>
      </c>
      <c r="L1751" s="98" t="s">
        <v>43</v>
      </c>
      <c r="N1751" s="99">
        <f>M1751*H1751</f>
        <v>0</v>
      </c>
      <c r="O1751" s="99">
        <v>0</v>
      </c>
      <c r="P1751" s="99">
        <f>O1751*H1751</f>
        <v>0</v>
      </c>
      <c r="Q1751" s="99">
        <v>0</v>
      </c>
      <c r="R1751" s="100">
        <f>Q1751*H1751</f>
        <v>0</v>
      </c>
      <c r="AP1751" s="101" t="s">
        <v>106</v>
      </c>
      <c r="AR1751" s="101" t="s">
        <v>102</v>
      </c>
      <c r="AS1751" s="101" t="s">
        <v>72</v>
      </c>
      <c r="AW1751" s="11" t="s">
        <v>107</v>
      </c>
      <c r="BC1751" s="102" t="e">
        <f>IF(L1751="základní",#REF!,0)</f>
        <v>#REF!</v>
      </c>
      <c r="BD1751" s="102">
        <f>IF(L1751="snížená",#REF!,0)</f>
        <v>0</v>
      </c>
      <c r="BE1751" s="102">
        <f>IF(L1751="zákl. přenesená",#REF!,0)</f>
        <v>0</v>
      </c>
      <c r="BF1751" s="102">
        <f>IF(L1751="sníž. přenesená",#REF!,0)</f>
        <v>0</v>
      </c>
      <c r="BG1751" s="102">
        <f>IF(L1751="nulová",#REF!,0)</f>
        <v>0</v>
      </c>
      <c r="BH1751" s="11" t="s">
        <v>80</v>
      </c>
      <c r="BI1751" s="102" t="e">
        <f>ROUND(#REF!*H1751,2)</f>
        <v>#REF!</v>
      </c>
      <c r="BJ1751" s="11" t="s">
        <v>106</v>
      </c>
      <c r="BK1751" s="101" t="s">
        <v>6804</v>
      </c>
    </row>
    <row r="1752" spans="2:63" s="1" customFormat="1" ht="16.5" customHeight="1">
      <c r="B1752" s="90"/>
      <c r="C1752" s="91" t="s">
        <v>6805</v>
      </c>
      <c r="D1752" s="91" t="s">
        <v>102</v>
      </c>
      <c r="E1752" s="92" t="s">
        <v>6806</v>
      </c>
      <c r="F1752" s="93" t="s">
        <v>6807</v>
      </c>
      <c r="G1752" s="94" t="s">
        <v>111</v>
      </c>
      <c r="H1752" s="95">
        <v>10</v>
      </c>
      <c r="I1752" s="96"/>
      <c r="J1752" s="25"/>
      <c r="K1752" s="97" t="s">
        <v>3</v>
      </c>
      <c r="L1752" s="98" t="s">
        <v>43</v>
      </c>
      <c r="N1752" s="99">
        <f>M1752*H1752</f>
        <v>0</v>
      </c>
      <c r="O1752" s="99">
        <v>0</v>
      </c>
      <c r="P1752" s="99">
        <f>O1752*H1752</f>
        <v>0</v>
      </c>
      <c r="Q1752" s="99">
        <v>0</v>
      </c>
      <c r="R1752" s="100">
        <f>Q1752*H1752</f>
        <v>0</v>
      </c>
      <c r="AP1752" s="101" t="s">
        <v>106</v>
      </c>
      <c r="AR1752" s="101" t="s">
        <v>102</v>
      </c>
      <c r="AS1752" s="101" t="s">
        <v>72</v>
      </c>
      <c r="AW1752" s="11" t="s">
        <v>107</v>
      </c>
      <c r="BC1752" s="102" t="e">
        <f>IF(L1752="základní",#REF!,0)</f>
        <v>#REF!</v>
      </c>
      <c r="BD1752" s="102">
        <f>IF(L1752="snížená",#REF!,0)</f>
        <v>0</v>
      </c>
      <c r="BE1752" s="102">
        <f>IF(L1752="zákl. přenesená",#REF!,0)</f>
        <v>0</v>
      </c>
      <c r="BF1752" s="102">
        <f>IF(L1752="sníž. přenesená",#REF!,0)</f>
        <v>0</v>
      </c>
      <c r="BG1752" s="102">
        <f>IF(L1752="nulová",#REF!,0)</f>
        <v>0</v>
      </c>
      <c r="BH1752" s="11" t="s">
        <v>80</v>
      </c>
      <c r="BI1752" s="102" t="e">
        <f>ROUND(#REF!*H1752,2)</f>
        <v>#REF!</v>
      </c>
      <c r="BJ1752" s="11" t="s">
        <v>106</v>
      </c>
      <c r="BK1752" s="101" t="s">
        <v>6808</v>
      </c>
    </row>
    <row r="1753" spans="2:63" s="1" customFormat="1" ht="16.5" customHeight="1">
      <c r="B1753" s="90"/>
      <c r="C1753" s="91" t="s">
        <v>6809</v>
      </c>
      <c r="D1753" s="91" t="s">
        <v>102</v>
      </c>
      <c r="E1753" s="92" t="s">
        <v>6810</v>
      </c>
      <c r="F1753" s="93" t="s">
        <v>6811</v>
      </c>
      <c r="G1753" s="94" t="s">
        <v>111</v>
      </c>
      <c r="H1753" s="95">
        <v>10</v>
      </c>
      <c r="I1753" s="96"/>
      <c r="J1753" s="25"/>
      <c r="K1753" s="97" t="s">
        <v>3</v>
      </c>
      <c r="L1753" s="98" t="s">
        <v>43</v>
      </c>
      <c r="N1753" s="99">
        <f>M1753*H1753</f>
        <v>0</v>
      </c>
      <c r="O1753" s="99">
        <v>0</v>
      </c>
      <c r="P1753" s="99">
        <f>O1753*H1753</f>
        <v>0</v>
      </c>
      <c r="Q1753" s="99">
        <v>0</v>
      </c>
      <c r="R1753" s="100">
        <f>Q1753*H1753</f>
        <v>0</v>
      </c>
      <c r="AP1753" s="101" t="s">
        <v>106</v>
      </c>
      <c r="AR1753" s="101" t="s">
        <v>102</v>
      </c>
      <c r="AS1753" s="101" t="s">
        <v>72</v>
      </c>
      <c r="AW1753" s="11" t="s">
        <v>107</v>
      </c>
      <c r="BC1753" s="102" t="e">
        <f>IF(L1753="základní",#REF!,0)</f>
        <v>#REF!</v>
      </c>
      <c r="BD1753" s="102">
        <f>IF(L1753="snížená",#REF!,0)</f>
        <v>0</v>
      </c>
      <c r="BE1753" s="102">
        <f>IF(L1753="zákl. přenesená",#REF!,0)</f>
        <v>0</v>
      </c>
      <c r="BF1753" s="102">
        <f>IF(L1753="sníž. přenesená",#REF!,0)</f>
        <v>0</v>
      </c>
      <c r="BG1753" s="102">
        <f>IF(L1753="nulová",#REF!,0)</f>
        <v>0</v>
      </c>
      <c r="BH1753" s="11" t="s">
        <v>80</v>
      </c>
      <c r="BI1753" s="102" t="e">
        <f>ROUND(#REF!*H1753,2)</f>
        <v>#REF!</v>
      </c>
      <c r="BJ1753" s="11" t="s">
        <v>106</v>
      </c>
      <c r="BK1753" s="101" t="s">
        <v>6812</v>
      </c>
    </row>
    <row r="1754" spans="2:63" s="1" customFormat="1" ht="16.5" customHeight="1">
      <c r="B1754" s="90"/>
      <c r="C1754" s="91" t="s">
        <v>6813</v>
      </c>
      <c r="D1754" s="91" t="s">
        <v>102</v>
      </c>
      <c r="E1754" s="92" t="s">
        <v>6814</v>
      </c>
      <c r="F1754" s="93" t="s">
        <v>6815</v>
      </c>
      <c r="G1754" s="94" t="s">
        <v>111</v>
      </c>
      <c r="H1754" s="95">
        <v>10</v>
      </c>
      <c r="I1754" s="96"/>
      <c r="J1754" s="25"/>
      <c r="K1754" s="97" t="s">
        <v>3</v>
      </c>
      <c r="L1754" s="98" t="s">
        <v>43</v>
      </c>
      <c r="N1754" s="99">
        <f>M1754*H1754</f>
        <v>0</v>
      </c>
      <c r="O1754" s="99">
        <v>0</v>
      </c>
      <c r="P1754" s="99">
        <f>O1754*H1754</f>
        <v>0</v>
      </c>
      <c r="Q1754" s="99">
        <v>0</v>
      </c>
      <c r="R1754" s="100">
        <f>Q1754*H1754</f>
        <v>0</v>
      </c>
      <c r="AP1754" s="101" t="s">
        <v>106</v>
      </c>
      <c r="AR1754" s="101" t="s">
        <v>102</v>
      </c>
      <c r="AS1754" s="101" t="s">
        <v>72</v>
      </c>
      <c r="AW1754" s="11" t="s">
        <v>107</v>
      </c>
      <c r="BC1754" s="102" t="e">
        <f>IF(L1754="základní",#REF!,0)</f>
        <v>#REF!</v>
      </c>
      <c r="BD1754" s="102">
        <f>IF(L1754="snížená",#REF!,0)</f>
        <v>0</v>
      </c>
      <c r="BE1754" s="102">
        <f>IF(L1754="zákl. přenesená",#REF!,0)</f>
        <v>0</v>
      </c>
      <c r="BF1754" s="102">
        <f>IF(L1754="sníž. přenesená",#REF!,0)</f>
        <v>0</v>
      </c>
      <c r="BG1754" s="102">
        <f>IF(L1754="nulová",#REF!,0)</f>
        <v>0</v>
      </c>
      <c r="BH1754" s="11" t="s">
        <v>80</v>
      </c>
      <c r="BI1754" s="102" t="e">
        <f>ROUND(#REF!*H1754,2)</f>
        <v>#REF!</v>
      </c>
      <c r="BJ1754" s="11" t="s">
        <v>106</v>
      </c>
      <c r="BK1754" s="101" t="s">
        <v>6816</v>
      </c>
    </row>
    <row r="1755" spans="2:63" s="1" customFormat="1" ht="16.5" customHeight="1">
      <c r="B1755" s="90"/>
      <c r="C1755" s="91" t="s">
        <v>6817</v>
      </c>
      <c r="D1755" s="91" t="s">
        <v>102</v>
      </c>
      <c r="E1755" s="92" t="s">
        <v>6818</v>
      </c>
      <c r="F1755" s="93" t="s">
        <v>6819</v>
      </c>
      <c r="G1755" s="94" t="s">
        <v>111</v>
      </c>
      <c r="H1755" s="95">
        <v>10</v>
      </c>
      <c r="I1755" s="96"/>
      <c r="J1755" s="25"/>
      <c r="K1755" s="97" t="s">
        <v>3</v>
      </c>
      <c r="L1755" s="98" t="s">
        <v>43</v>
      </c>
      <c r="N1755" s="99">
        <f>M1755*H1755</f>
        <v>0</v>
      </c>
      <c r="O1755" s="99">
        <v>0</v>
      </c>
      <c r="P1755" s="99">
        <f>O1755*H1755</f>
        <v>0</v>
      </c>
      <c r="Q1755" s="99">
        <v>0</v>
      </c>
      <c r="R1755" s="100">
        <f>Q1755*H1755</f>
        <v>0</v>
      </c>
      <c r="AP1755" s="101" t="s">
        <v>106</v>
      </c>
      <c r="AR1755" s="101" t="s">
        <v>102</v>
      </c>
      <c r="AS1755" s="101" t="s">
        <v>72</v>
      </c>
      <c r="AW1755" s="11" t="s">
        <v>107</v>
      </c>
      <c r="BC1755" s="102" t="e">
        <f>IF(L1755="základní",#REF!,0)</f>
        <v>#REF!</v>
      </c>
      <c r="BD1755" s="102">
        <f>IF(L1755="snížená",#REF!,0)</f>
        <v>0</v>
      </c>
      <c r="BE1755" s="102">
        <f>IF(L1755="zákl. přenesená",#REF!,0)</f>
        <v>0</v>
      </c>
      <c r="BF1755" s="102">
        <f>IF(L1755="sníž. přenesená",#REF!,0)</f>
        <v>0</v>
      </c>
      <c r="BG1755" s="102">
        <f>IF(L1755="nulová",#REF!,0)</f>
        <v>0</v>
      </c>
      <c r="BH1755" s="11" t="s">
        <v>80</v>
      </c>
      <c r="BI1755" s="102" t="e">
        <f>ROUND(#REF!*H1755,2)</f>
        <v>#REF!</v>
      </c>
      <c r="BJ1755" s="11" t="s">
        <v>106</v>
      </c>
      <c r="BK1755" s="101" t="s">
        <v>6820</v>
      </c>
    </row>
    <row r="1756" spans="2:63" s="1" customFormat="1" ht="16.5" customHeight="1">
      <c r="B1756" s="90"/>
      <c r="C1756" s="91" t="s">
        <v>6821</v>
      </c>
      <c r="D1756" s="91" t="s">
        <v>102</v>
      </c>
      <c r="E1756" s="92" t="s">
        <v>6822</v>
      </c>
      <c r="F1756" s="93" t="s">
        <v>6823</v>
      </c>
      <c r="G1756" s="94" t="s">
        <v>111</v>
      </c>
      <c r="H1756" s="95">
        <v>10</v>
      </c>
      <c r="I1756" s="96"/>
      <c r="J1756" s="25"/>
      <c r="K1756" s="97" t="s">
        <v>3</v>
      </c>
      <c r="L1756" s="98" t="s">
        <v>43</v>
      </c>
      <c r="N1756" s="99">
        <f>M1756*H1756</f>
        <v>0</v>
      </c>
      <c r="O1756" s="99">
        <v>0</v>
      </c>
      <c r="P1756" s="99">
        <f>O1756*H1756</f>
        <v>0</v>
      </c>
      <c r="Q1756" s="99">
        <v>0</v>
      </c>
      <c r="R1756" s="100">
        <f>Q1756*H1756</f>
        <v>0</v>
      </c>
      <c r="AP1756" s="101" t="s">
        <v>106</v>
      </c>
      <c r="AR1756" s="101" t="s">
        <v>102</v>
      </c>
      <c r="AS1756" s="101" t="s">
        <v>72</v>
      </c>
      <c r="AW1756" s="11" t="s">
        <v>107</v>
      </c>
      <c r="BC1756" s="102" t="e">
        <f>IF(L1756="základní",#REF!,0)</f>
        <v>#REF!</v>
      </c>
      <c r="BD1756" s="102">
        <f>IF(L1756="snížená",#REF!,0)</f>
        <v>0</v>
      </c>
      <c r="BE1756" s="102">
        <f>IF(L1756="zákl. přenesená",#REF!,0)</f>
        <v>0</v>
      </c>
      <c r="BF1756" s="102">
        <f>IF(L1756="sníž. přenesená",#REF!,0)</f>
        <v>0</v>
      </c>
      <c r="BG1756" s="102">
        <f>IF(L1756="nulová",#REF!,0)</f>
        <v>0</v>
      </c>
      <c r="BH1756" s="11" t="s">
        <v>80</v>
      </c>
      <c r="BI1756" s="102" t="e">
        <f>ROUND(#REF!*H1756,2)</f>
        <v>#REF!</v>
      </c>
      <c r="BJ1756" s="11" t="s">
        <v>106</v>
      </c>
      <c r="BK1756" s="101" t="s">
        <v>6824</v>
      </c>
    </row>
    <row r="1757" spans="2:63" s="1" customFormat="1" ht="24.2" customHeight="1">
      <c r="B1757" s="90"/>
      <c r="C1757" s="91" t="s">
        <v>6825</v>
      </c>
      <c r="D1757" s="91" t="s">
        <v>102</v>
      </c>
      <c r="E1757" s="92" t="s">
        <v>6826</v>
      </c>
      <c r="F1757" s="93" t="s">
        <v>6827</v>
      </c>
      <c r="G1757" s="94" t="s">
        <v>111</v>
      </c>
      <c r="H1757" s="95">
        <v>10</v>
      </c>
      <c r="I1757" s="96"/>
      <c r="J1757" s="25"/>
      <c r="K1757" s="97" t="s">
        <v>3</v>
      </c>
      <c r="L1757" s="98" t="s">
        <v>43</v>
      </c>
      <c r="N1757" s="99">
        <f>M1757*H1757</f>
        <v>0</v>
      </c>
      <c r="O1757" s="99">
        <v>0</v>
      </c>
      <c r="P1757" s="99">
        <f>O1757*H1757</f>
        <v>0</v>
      </c>
      <c r="Q1757" s="99">
        <v>0</v>
      </c>
      <c r="R1757" s="100">
        <f>Q1757*H1757</f>
        <v>0</v>
      </c>
      <c r="AP1757" s="101" t="s">
        <v>106</v>
      </c>
      <c r="AR1757" s="101" t="s">
        <v>102</v>
      </c>
      <c r="AS1757" s="101" t="s">
        <v>72</v>
      </c>
      <c r="AW1757" s="11" t="s">
        <v>107</v>
      </c>
      <c r="BC1757" s="102" t="e">
        <f>IF(L1757="základní",#REF!,0)</f>
        <v>#REF!</v>
      </c>
      <c r="BD1757" s="102">
        <f>IF(L1757="snížená",#REF!,0)</f>
        <v>0</v>
      </c>
      <c r="BE1757" s="102">
        <f>IF(L1757="zákl. přenesená",#REF!,0)</f>
        <v>0</v>
      </c>
      <c r="BF1757" s="102">
        <f>IF(L1757="sníž. přenesená",#REF!,0)</f>
        <v>0</v>
      </c>
      <c r="BG1757" s="102">
        <f>IF(L1757="nulová",#REF!,0)</f>
        <v>0</v>
      </c>
      <c r="BH1757" s="11" t="s">
        <v>80</v>
      </c>
      <c r="BI1757" s="102" t="e">
        <f>ROUND(#REF!*H1757,2)</f>
        <v>#REF!</v>
      </c>
      <c r="BJ1757" s="11" t="s">
        <v>106</v>
      </c>
      <c r="BK1757" s="101" t="s">
        <v>6828</v>
      </c>
    </row>
    <row r="1758" spans="2:63" s="1" customFormat="1" ht="24.2" customHeight="1">
      <c r="B1758" s="90"/>
      <c r="C1758" s="91" t="s">
        <v>6829</v>
      </c>
      <c r="D1758" s="91" t="s">
        <v>102</v>
      </c>
      <c r="E1758" s="92" t="s">
        <v>6830</v>
      </c>
      <c r="F1758" s="93" t="s">
        <v>6831</v>
      </c>
      <c r="G1758" s="94" t="s">
        <v>111</v>
      </c>
      <c r="H1758" s="95">
        <v>10</v>
      </c>
      <c r="I1758" s="96"/>
      <c r="J1758" s="25"/>
      <c r="K1758" s="97" t="s">
        <v>3</v>
      </c>
      <c r="L1758" s="98" t="s">
        <v>43</v>
      </c>
      <c r="N1758" s="99">
        <f>M1758*H1758</f>
        <v>0</v>
      </c>
      <c r="O1758" s="99">
        <v>0</v>
      </c>
      <c r="P1758" s="99">
        <f>O1758*H1758</f>
        <v>0</v>
      </c>
      <c r="Q1758" s="99">
        <v>0</v>
      </c>
      <c r="R1758" s="100">
        <f>Q1758*H1758</f>
        <v>0</v>
      </c>
      <c r="AP1758" s="101" t="s">
        <v>106</v>
      </c>
      <c r="AR1758" s="101" t="s">
        <v>102</v>
      </c>
      <c r="AS1758" s="101" t="s">
        <v>72</v>
      </c>
      <c r="AW1758" s="11" t="s">
        <v>107</v>
      </c>
      <c r="BC1758" s="102" t="e">
        <f>IF(L1758="základní",#REF!,0)</f>
        <v>#REF!</v>
      </c>
      <c r="BD1758" s="102">
        <f>IF(L1758="snížená",#REF!,0)</f>
        <v>0</v>
      </c>
      <c r="BE1758" s="102">
        <f>IF(L1758="zákl. přenesená",#REF!,0)</f>
        <v>0</v>
      </c>
      <c r="BF1758" s="102">
        <f>IF(L1758="sníž. přenesená",#REF!,0)</f>
        <v>0</v>
      </c>
      <c r="BG1758" s="102">
        <f>IF(L1758="nulová",#REF!,0)</f>
        <v>0</v>
      </c>
      <c r="BH1758" s="11" t="s">
        <v>80</v>
      </c>
      <c r="BI1758" s="102" t="e">
        <f>ROUND(#REF!*H1758,2)</f>
        <v>#REF!</v>
      </c>
      <c r="BJ1758" s="11" t="s">
        <v>106</v>
      </c>
      <c r="BK1758" s="101" t="s">
        <v>6832</v>
      </c>
    </row>
    <row r="1759" spans="2:63" s="1" customFormat="1" ht="16.5" customHeight="1">
      <c r="B1759" s="90"/>
      <c r="C1759" s="91" t="s">
        <v>6833</v>
      </c>
      <c r="D1759" s="91" t="s">
        <v>102</v>
      </c>
      <c r="E1759" s="92" t="s">
        <v>6834</v>
      </c>
      <c r="F1759" s="93" t="s">
        <v>6835</v>
      </c>
      <c r="G1759" s="94" t="s">
        <v>111</v>
      </c>
      <c r="H1759" s="95">
        <v>10</v>
      </c>
      <c r="I1759" s="96"/>
      <c r="J1759" s="25"/>
      <c r="K1759" s="97" t="s">
        <v>3</v>
      </c>
      <c r="L1759" s="98" t="s">
        <v>43</v>
      </c>
      <c r="N1759" s="99">
        <f>M1759*H1759</f>
        <v>0</v>
      </c>
      <c r="O1759" s="99">
        <v>0</v>
      </c>
      <c r="P1759" s="99">
        <f>O1759*H1759</f>
        <v>0</v>
      </c>
      <c r="Q1759" s="99">
        <v>0</v>
      </c>
      <c r="R1759" s="100">
        <f>Q1759*H1759</f>
        <v>0</v>
      </c>
      <c r="AP1759" s="101" t="s">
        <v>106</v>
      </c>
      <c r="AR1759" s="101" t="s">
        <v>102</v>
      </c>
      <c r="AS1759" s="101" t="s">
        <v>72</v>
      </c>
      <c r="AW1759" s="11" t="s">
        <v>107</v>
      </c>
      <c r="BC1759" s="102" t="e">
        <f>IF(L1759="základní",#REF!,0)</f>
        <v>#REF!</v>
      </c>
      <c r="BD1759" s="102">
        <f>IF(L1759="snížená",#REF!,0)</f>
        <v>0</v>
      </c>
      <c r="BE1759" s="102">
        <f>IF(L1759="zákl. přenesená",#REF!,0)</f>
        <v>0</v>
      </c>
      <c r="BF1759" s="102">
        <f>IF(L1759="sníž. přenesená",#REF!,0)</f>
        <v>0</v>
      </c>
      <c r="BG1759" s="102">
        <f>IF(L1759="nulová",#REF!,0)</f>
        <v>0</v>
      </c>
      <c r="BH1759" s="11" t="s">
        <v>80</v>
      </c>
      <c r="BI1759" s="102" t="e">
        <f>ROUND(#REF!*H1759,2)</f>
        <v>#REF!</v>
      </c>
      <c r="BJ1759" s="11" t="s">
        <v>106</v>
      </c>
      <c r="BK1759" s="101" t="s">
        <v>6836</v>
      </c>
    </row>
    <row r="1760" spans="2:63" s="1" customFormat="1" ht="16.5" customHeight="1">
      <c r="B1760" s="90"/>
      <c r="C1760" s="91" t="s">
        <v>6837</v>
      </c>
      <c r="D1760" s="91" t="s">
        <v>102</v>
      </c>
      <c r="E1760" s="92" t="s">
        <v>6838</v>
      </c>
      <c r="F1760" s="93" t="s">
        <v>6839</v>
      </c>
      <c r="G1760" s="94" t="s">
        <v>111</v>
      </c>
      <c r="H1760" s="95">
        <v>10</v>
      </c>
      <c r="I1760" s="96"/>
      <c r="J1760" s="25"/>
      <c r="K1760" s="97" t="s">
        <v>3</v>
      </c>
      <c r="L1760" s="98" t="s">
        <v>43</v>
      </c>
      <c r="N1760" s="99">
        <f>M1760*H1760</f>
        <v>0</v>
      </c>
      <c r="O1760" s="99">
        <v>0</v>
      </c>
      <c r="P1760" s="99">
        <f>O1760*H1760</f>
        <v>0</v>
      </c>
      <c r="Q1760" s="99">
        <v>0</v>
      </c>
      <c r="R1760" s="100">
        <f>Q1760*H1760</f>
        <v>0</v>
      </c>
      <c r="AP1760" s="101" t="s">
        <v>106</v>
      </c>
      <c r="AR1760" s="101" t="s">
        <v>102</v>
      </c>
      <c r="AS1760" s="101" t="s">
        <v>72</v>
      </c>
      <c r="AW1760" s="11" t="s">
        <v>107</v>
      </c>
      <c r="BC1760" s="102" t="e">
        <f>IF(L1760="základní",#REF!,0)</f>
        <v>#REF!</v>
      </c>
      <c r="BD1760" s="102">
        <f>IF(L1760="snížená",#REF!,0)</f>
        <v>0</v>
      </c>
      <c r="BE1760" s="102">
        <f>IF(L1760="zákl. přenesená",#REF!,0)</f>
        <v>0</v>
      </c>
      <c r="BF1760" s="102">
        <f>IF(L1760="sníž. přenesená",#REF!,0)</f>
        <v>0</v>
      </c>
      <c r="BG1760" s="102">
        <f>IF(L1760="nulová",#REF!,0)</f>
        <v>0</v>
      </c>
      <c r="BH1760" s="11" t="s">
        <v>80</v>
      </c>
      <c r="BI1760" s="102" t="e">
        <f>ROUND(#REF!*H1760,2)</f>
        <v>#REF!</v>
      </c>
      <c r="BJ1760" s="11" t="s">
        <v>106</v>
      </c>
      <c r="BK1760" s="101" t="s">
        <v>6840</v>
      </c>
    </row>
    <row r="1761" spans="2:63" s="1" customFormat="1" ht="16.5" customHeight="1">
      <c r="B1761" s="90"/>
      <c r="C1761" s="91" t="s">
        <v>6841</v>
      </c>
      <c r="D1761" s="91" t="s">
        <v>102</v>
      </c>
      <c r="E1761" s="92" t="s">
        <v>6842</v>
      </c>
      <c r="F1761" s="93" t="s">
        <v>6843</v>
      </c>
      <c r="G1761" s="94" t="s">
        <v>111</v>
      </c>
      <c r="H1761" s="95">
        <v>10</v>
      </c>
      <c r="I1761" s="96"/>
      <c r="J1761" s="25"/>
      <c r="K1761" s="97" t="s">
        <v>3</v>
      </c>
      <c r="L1761" s="98" t="s">
        <v>43</v>
      </c>
      <c r="N1761" s="99">
        <f>M1761*H1761</f>
        <v>0</v>
      </c>
      <c r="O1761" s="99">
        <v>0</v>
      </c>
      <c r="P1761" s="99">
        <f>O1761*H1761</f>
        <v>0</v>
      </c>
      <c r="Q1761" s="99">
        <v>0</v>
      </c>
      <c r="R1761" s="100">
        <f>Q1761*H1761</f>
        <v>0</v>
      </c>
      <c r="AP1761" s="101" t="s">
        <v>106</v>
      </c>
      <c r="AR1761" s="101" t="s">
        <v>102</v>
      </c>
      <c r="AS1761" s="101" t="s">
        <v>72</v>
      </c>
      <c r="AW1761" s="11" t="s">
        <v>107</v>
      </c>
      <c r="BC1761" s="102" t="e">
        <f>IF(L1761="základní",#REF!,0)</f>
        <v>#REF!</v>
      </c>
      <c r="BD1761" s="102">
        <f>IF(L1761="snížená",#REF!,0)</f>
        <v>0</v>
      </c>
      <c r="BE1761" s="102">
        <f>IF(L1761="zákl. přenesená",#REF!,0)</f>
        <v>0</v>
      </c>
      <c r="BF1761" s="102">
        <f>IF(L1761="sníž. přenesená",#REF!,0)</f>
        <v>0</v>
      </c>
      <c r="BG1761" s="102">
        <f>IF(L1761="nulová",#REF!,0)</f>
        <v>0</v>
      </c>
      <c r="BH1761" s="11" t="s">
        <v>80</v>
      </c>
      <c r="BI1761" s="102" t="e">
        <f>ROUND(#REF!*H1761,2)</f>
        <v>#REF!</v>
      </c>
      <c r="BJ1761" s="11" t="s">
        <v>106</v>
      </c>
      <c r="BK1761" s="101" t="s">
        <v>6844</v>
      </c>
    </row>
    <row r="1762" spans="2:63" s="1" customFormat="1" ht="16.5" customHeight="1">
      <c r="B1762" s="90"/>
      <c r="C1762" s="91" t="s">
        <v>6845</v>
      </c>
      <c r="D1762" s="91" t="s">
        <v>102</v>
      </c>
      <c r="E1762" s="92" t="s">
        <v>6846</v>
      </c>
      <c r="F1762" s="93" t="s">
        <v>6847</v>
      </c>
      <c r="G1762" s="94" t="s">
        <v>111</v>
      </c>
      <c r="H1762" s="95">
        <v>10</v>
      </c>
      <c r="I1762" s="96"/>
      <c r="J1762" s="25"/>
      <c r="K1762" s="97" t="s">
        <v>3</v>
      </c>
      <c r="L1762" s="98" t="s">
        <v>43</v>
      </c>
      <c r="N1762" s="99">
        <f>M1762*H1762</f>
        <v>0</v>
      </c>
      <c r="O1762" s="99">
        <v>0</v>
      </c>
      <c r="P1762" s="99">
        <f>O1762*H1762</f>
        <v>0</v>
      </c>
      <c r="Q1762" s="99">
        <v>0</v>
      </c>
      <c r="R1762" s="100">
        <f>Q1762*H1762</f>
        <v>0</v>
      </c>
      <c r="AP1762" s="101" t="s">
        <v>106</v>
      </c>
      <c r="AR1762" s="101" t="s">
        <v>102</v>
      </c>
      <c r="AS1762" s="101" t="s">
        <v>72</v>
      </c>
      <c r="AW1762" s="11" t="s">
        <v>107</v>
      </c>
      <c r="BC1762" s="102" t="e">
        <f>IF(L1762="základní",#REF!,0)</f>
        <v>#REF!</v>
      </c>
      <c r="BD1762" s="102">
        <f>IF(L1762="snížená",#REF!,0)</f>
        <v>0</v>
      </c>
      <c r="BE1762" s="102">
        <f>IF(L1762="zákl. přenesená",#REF!,0)</f>
        <v>0</v>
      </c>
      <c r="BF1762" s="102">
        <f>IF(L1762="sníž. přenesená",#REF!,0)</f>
        <v>0</v>
      </c>
      <c r="BG1762" s="102">
        <f>IF(L1762="nulová",#REF!,0)</f>
        <v>0</v>
      </c>
      <c r="BH1762" s="11" t="s">
        <v>80</v>
      </c>
      <c r="BI1762" s="102" t="e">
        <f>ROUND(#REF!*H1762,2)</f>
        <v>#REF!</v>
      </c>
      <c r="BJ1762" s="11" t="s">
        <v>106</v>
      </c>
      <c r="BK1762" s="101" t="s">
        <v>6848</v>
      </c>
    </row>
    <row r="1763" spans="2:63" s="1" customFormat="1" ht="24.2" customHeight="1">
      <c r="B1763" s="90"/>
      <c r="C1763" s="91" t="s">
        <v>6849</v>
      </c>
      <c r="D1763" s="91" t="s">
        <v>102</v>
      </c>
      <c r="E1763" s="92" t="s">
        <v>6850</v>
      </c>
      <c r="F1763" s="93" t="s">
        <v>6851</v>
      </c>
      <c r="G1763" s="94" t="s">
        <v>111</v>
      </c>
      <c r="H1763" s="95">
        <v>20</v>
      </c>
      <c r="I1763" s="96"/>
      <c r="J1763" s="25"/>
      <c r="K1763" s="97" t="s">
        <v>3</v>
      </c>
      <c r="L1763" s="98" t="s">
        <v>43</v>
      </c>
      <c r="N1763" s="99">
        <f>M1763*H1763</f>
        <v>0</v>
      </c>
      <c r="O1763" s="99">
        <v>0</v>
      </c>
      <c r="P1763" s="99">
        <f>O1763*H1763</f>
        <v>0</v>
      </c>
      <c r="Q1763" s="99">
        <v>0</v>
      </c>
      <c r="R1763" s="100">
        <f>Q1763*H1763</f>
        <v>0</v>
      </c>
      <c r="AP1763" s="101" t="s">
        <v>106</v>
      </c>
      <c r="AR1763" s="101" t="s">
        <v>102</v>
      </c>
      <c r="AS1763" s="101" t="s">
        <v>72</v>
      </c>
      <c r="AW1763" s="11" t="s">
        <v>107</v>
      </c>
      <c r="BC1763" s="102" t="e">
        <f>IF(L1763="základní",#REF!,0)</f>
        <v>#REF!</v>
      </c>
      <c r="BD1763" s="102">
        <f>IF(L1763="snížená",#REF!,0)</f>
        <v>0</v>
      </c>
      <c r="BE1763" s="102">
        <f>IF(L1763="zákl. přenesená",#REF!,0)</f>
        <v>0</v>
      </c>
      <c r="BF1763" s="102">
        <f>IF(L1763="sníž. přenesená",#REF!,0)</f>
        <v>0</v>
      </c>
      <c r="BG1763" s="102">
        <f>IF(L1763="nulová",#REF!,0)</f>
        <v>0</v>
      </c>
      <c r="BH1763" s="11" t="s">
        <v>80</v>
      </c>
      <c r="BI1763" s="102" t="e">
        <f>ROUND(#REF!*H1763,2)</f>
        <v>#REF!</v>
      </c>
      <c r="BJ1763" s="11" t="s">
        <v>106</v>
      </c>
      <c r="BK1763" s="101" t="s">
        <v>6852</v>
      </c>
    </row>
    <row r="1764" spans="2:63" s="1" customFormat="1" ht="24.2" customHeight="1">
      <c r="B1764" s="90"/>
      <c r="C1764" s="91" t="s">
        <v>6853</v>
      </c>
      <c r="D1764" s="91" t="s">
        <v>102</v>
      </c>
      <c r="E1764" s="92" t="s">
        <v>6854</v>
      </c>
      <c r="F1764" s="93" t="s">
        <v>6855</v>
      </c>
      <c r="G1764" s="94" t="s">
        <v>111</v>
      </c>
      <c r="H1764" s="95">
        <v>20</v>
      </c>
      <c r="I1764" s="96"/>
      <c r="J1764" s="25"/>
      <c r="K1764" s="97" t="s">
        <v>3</v>
      </c>
      <c r="L1764" s="98" t="s">
        <v>43</v>
      </c>
      <c r="N1764" s="99">
        <f>M1764*H1764</f>
        <v>0</v>
      </c>
      <c r="O1764" s="99">
        <v>0</v>
      </c>
      <c r="P1764" s="99">
        <f>O1764*H1764</f>
        <v>0</v>
      </c>
      <c r="Q1764" s="99">
        <v>0</v>
      </c>
      <c r="R1764" s="100">
        <f>Q1764*H1764</f>
        <v>0</v>
      </c>
      <c r="AP1764" s="101" t="s">
        <v>106</v>
      </c>
      <c r="AR1764" s="101" t="s">
        <v>102</v>
      </c>
      <c r="AS1764" s="101" t="s">
        <v>72</v>
      </c>
      <c r="AW1764" s="11" t="s">
        <v>107</v>
      </c>
      <c r="BC1764" s="102" t="e">
        <f>IF(L1764="základní",#REF!,0)</f>
        <v>#REF!</v>
      </c>
      <c r="BD1764" s="102">
        <f>IF(L1764="snížená",#REF!,0)</f>
        <v>0</v>
      </c>
      <c r="BE1764" s="102">
        <f>IF(L1764="zákl. přenesená",#REF!,0)</f>
        <v>0</v>
      </c>
      <c r="BF1764" s="102">
        <f>IF(L1764="sníž. přenesená",#REF!,0)</f>
        <v>0</v>
      </c>
      <c r="BG1764" s="102">
        <f>IF(L1764="nulová",#REF!,0)</f>
        <v>0</v>
      </c>
      <c r="BH1764" s="11" t="s">
        <v>80</v>
      </c>
      <c r="BI1764" s="102" t="e">
        <f>ROUND(#REF!*H1764,2)</f>
        <v>#REF!</v>
      </c>
      <c r="BJ1764" s="11" t="s">
        <v>106</v>
      </c>
      <c r="BK1764" s="101" t="s">
        <v>6856</v>
      </c>
    </row>
    <row r="1765" spans="2:63" s="1" customFormat="1" ht="24.2" customHeight="1">
      <c r="B1765" s="90"/>
      <c r="C1765" s="91" t="s">
        <v>6857</v>
      </c>
      <c r="D1765" s="91" t="s">
        <v>102</v>
      </c>
      <c r="E1765" s="92" t="s">
        <v>6858</v>
      </c>
      <c r="F1765" s="93" t="s">
        <v>6859</v>
      </c>
      <c r="G1765" s="94" t="s">
        <v>111</v>
      </c>
      <c r="H1765" s="95">
        <v>20</v>
      </c>
      <c r="I1765" s="96"/>
      <c r="J1765" s="25"/>
      <c r="K1765" s="97" t="s">
        <v>3</v>
      </c>
      <c r="L1765" s="98" t="s">
        <v>43</v>
      </c>
      <c r="N1765" s="99">
        <f>M1765*H1765</f>
        <v>0</v>
      </c>
      <c r="O1765" s="99">
        <v>0</v>
      </c>
      <c r="P1765" s="99">
        <f>O1765*H1765</f>
        <v>0</v>
      </c>
      <c r="Q1765" s="99">
        <v>0</v>
      </c>
      <c r="R1765" s="100">
        <f>Q1765*H1765</f>
        <v>0</v>
      </c>
      <c r="AP1765" s="101" t="s">
        <v>106</v>
      </c>
      <c r="AR1765" s="101" t="s">
        <v>102</v>
      </c>
      <c r="AS1765" s="101" t="s">
        <v>72</v>
      </c>
      <c r="AW1765" s="11" t="s">
        <v>107</v>
      </c>
      <c r="BC1765" s="102" t="e">
        <f>IF(L1765="základní",#REF!,0)</f>
        <v>#REF!</v>
      </c>
      <c r="BD1765" s="102">
        <f>IF(L1765="snížená",#REF!,0)</f>
        <v>0</v>
      </c>
      <c r="BE1765" s="102">
        <f>IF(L1765="zákl. přenesená",#REF!,0)</f>
        <v>0</v>
      </c>
      <c r="BF1765" s="102">
        <f>IF(L1765="sníž. přenesená",#REF!,0)</f>
        <v>0</v>
      </c>
      <c r="BG1765" s="102">
        <f>IF(L1765="nulová",#REF!,0)</f>
        <v>0</v>
      </c>
      <c r="BH1765" s="11" t="s">
        <v>80</v>
      </c>
      <c r="BI1765" s="102" t="e">
        <f>ROUND(#REF!*H1765,2)</f>
        <v>#REF!</v>
      </c>
      <c r="BJ1765" s="11" t="s">
        <v>106</v>
      </c>
      <c r="BK1765" s="101" t="s">
        <v>6860</v>
      </c>
    </row>
    <row r="1766" spans="2:63" s="1" customFormat="1" ht="24.2" customHeight="1">
      <c r="B1766" s="90"/>
      <c r="C1766" s="91" t="s">
        <v>6861</v>
      </c>
      <c r="D1766" s="91" t="s">
        <v>102</v>
      </c>
      <c r="E1766" s="92" t="s">
        <v>6862</v>
      </c>
      <c r="F1766" s="93" t="s">
        <v>6863</v>
      </c>
      <c r="G1766" s="94" t="s">
        <v>111</v>
      </c>
      <c r="H1766" s="95">
        <v>20</v>
      </c>
      <c r="I1766" s="96"/>
      <c r="J1766" s="25"/>
      <c r="K1766" s="97" t="s">
        <v>3</v>
      </c>
      <c r="L1766" s="98" t="s">
        <v>43</v>
      </c>
      <c r="N1766" s="99">
        <f>M1766*H1766</f>
        <v>0</v>
      </c>
      <c r="O1766" s="99">
        <v>0</v>
      </c>
      <c r="P1766" s="99">
        <f>O1766*H1766</f>
        <v>0</v>
      </c>
      <c r="Q1766" s="99">
        <v>0</v>
      </c>
      <c r="R1766" s="100">
        <f>Q1766*H1766</f>
        <v>0</v>
      </c>
      <c r="AP1766" s="101" t="s">
        <v>106</v>
      </c>
      <c r="AR1766" s="101" t="s">
        <v>102</v>
      </c>
      <c r="AS1766" s="101" t="s">
        <v>72</v>
      </c>
      <c r="AW1766" s="11" t="s">
        <v>107</v>
      </c>
      <c r="BC1766" s="102" t="e">
        <f>IF(L1766="základní",#REF!,0)</f>
        <v>#REF!</v>
      </c>
      <c r="BD1766" s="102">
        <f>IF(L1766="snížená",#REF!,0)</f>
        <v>0</v>
      </c>
      <c r="BE1766" s="102">
        <f>IF(L1766="zákl. přenesená",#REF!,0)</f>
        <v>0</v>
      </c>
      <c r="BF1766" s="102">
        <f>IF(L1766="sníž. přenesená",#REF!,0)</f>
        <v>0</v>
      </c>
      <c r="BG1766" s="102">
        <f>IF(L1766="nulová",#REF!,0)</f>
        <v>0</v>
      </c>
      <c r="BH1766" s="11" t="s">
        <v>80</v>
      </c>
      <c r="BI1766" s="102" t="e">
        <f>ROUND(#REF!*H1766,2)</f>
        <v>#REF!</v>
      </c>
      <c r="BJ1766" s="11" t="s">
        <v>106</v>
      </c>
      <c r="BK1766" s="101" t="s">
        <v>6864</v>
      </c>
    </row>
    <row r="1767" spans="2:63" s="1" customFormat="1" ht="24.2" customHeight="1">
      <c r="B1767" s="90"/>
      <c r="C1767" s="91" t="s">
        <v>6865</v>
      </c>
      <c r="D1767" s="91" t="s">
        <v>102</v>
      </c>
      <c r="E1767" s="92" t="s">
        <v>6866</v>
      </c>
      <c r="F1767" s="93" t="s">
        <v>6867</v>
      </c>
      <c r="G1767" s="94" t="s">
        <v>111</v>
      </c>
      <c r="H1767" s="95">
        <v>20</v>
      </c>
      <c r="I1767" s="96"/>
      <c r="J1767" s="25"/>
      <c r="K1767" s="97" t="s">
        <v>3</v>
      </c>
      <c r="L1767" s="98" t="s">
        <v>43</v>
      </c>
      <c r="N1767" s="99">
        <f>M1767*H1767</f>
        <v>0</v>
      </c>
      <c r="O1767" s="99">
        <v>0</v>
      </c>
      <c r="P1767" s="99">
        <f>O1767*H1767</f>
        <v>0</v>
      </c>
      <c r="Q1767" s="99">
        <v>0</v>
      </c>
      <c r="R1767" s="100">
        <f>Q1767*H1767</f>
        <v>0</v>
      </c>
      <c r="AP1767" s="101" t="s">
        <v>106</v>
      </c>
      <c r="AR1767" s="101" t="s">
        <v>102</v>
      </c>
      <c r="AS1767" s="101" t="s">
        <v>72</v>
      </c>
      <c r="AW1767" s="11" t="s">
        <v>107</v>
      </c>
      <c r="BC1767" s="102" t="e">
        <f>IF(L1767="základní",#REF!,0)</f>
        <v>#REF!</v>
      </c>
      <c r="BD1767" s="102">
        <f>IF(L1767="snížená",#REF!,0)</f>
        <v>0</v>
      </c>
      <c r="BE1767" s="102">
        <f>IF(L1767="zákl. přenesená",#REF!,0)</f>
        <v>0</v>
      </c>
      <c r="BF1767" s="102">
        <f>IF(L1767="sníž. přenesená",#REF!,0)</f>
        <v>0</v>
      </c>
      <c r="BG1767" s="102">
        <f>IF(L1767="nulová",#REF!,0)</f>
        <v>0</v>
      </c>
      <c r="BH1767" s="11" t="s">
        <v>80</v>
      </c>
      <c r="BI1767" s="102" t="e">
        <f>ROUND(#REF!*H1767,2)</f>
        <v>#REF!</v>
      </c>
      <c r="BJ1767" s="11" t="s">
        <v>106</v>
      </c>
      <c r="BK1767" s="101" t="s">
        <v>6868</v>
      </c>
    </row>
    <row r="1768" spans="2:63" s="1" customFormat="1" ht="44.25" customHeight="1">
      <c r="B1768" s="90"/>
      <c r="C1768" s="91" t="s">
        <v>6869</v>
      </c>
      <c r="D1768" s="91" t="s">
        <v>102</v>
      </c>
      <c r="E1768" s="92" t="s">
        <v>6870</v>
      </c>
      <c r="F1768" s="93" t="s">
        <v>6871</v>
      </c>
      <c r="G1768" s="94" t="s">
        <v>111</v>
      </c>
      <c r="H1768" s="95">
        <v>20</v>
      </c>
      <c r="I1768" s="96"/>
      <c r="J1768" s="25"/>
      <c r="K1768" s="97" t="s">
        <v>3</v>
      </c>
      <c r="L1768" s="98" t="s">
        <v>43</v>
      </c>
      <c r="N1768" s="99">
        <f>M1768*H1768</f>
        <v>0</v>
      </c>
      <c r="O1768" s="99">
        <v>0</v>
      </c>
      <c r="P1768" s="99">
        <f>O1768*H1768</f>
        <v>0</v>
      </c>
      <c r="Q1768" s="99">
        <v>0</v>
      </c>
      <c r="R1768" s="100">
        <f>Q1768*H1768</f>
        <v>0</v>
      </c>
      <c r="AP1768" s="101" t="s">
        <v>106</v>
      </c>
      <c r="AR1768" s="101" t="s">
        <v>102</v>
      </c>
      <c r="AS1768" s="101" t="s">
        <v>72</v>
      </c>
      <c r="AW1768" s="11" t="s">
        <v>107</v>
      </c>
      <c r="BC1768" s="102" t="e">
        <f>IF(L1768="základní",#REF!,0)</f>
        <v>#REF!</v>
      </c>
      <c r="BD1768" s="102">
        <f>IF(L1768="snížená",#REF!,0)</f>
        <v>0</v>
      </c>
      <c r="BE1768" s="102">
        <f>IF(L1768="zákl. přenesená",#REF!,0)</f>
        <v>0</v>
      </c>
      <c r="BF1768" s="102">
        <f>IF(L1768="sníž. přenesená",#REF!,0)</f>
        <v>0</v>
      </c>
      <c r="BG1768" s="102">
        <f>IF(L1768="nulová",#REF!,0)</f>
        <v>0</v>
      </c>
      <c r="BH1768" s="11" t="s">
        <v>80</v>
      </c>
      <c r="BI1768" s="102" t="e">
        <f>ROUND(#REF!*H1768,2)</f>
        <v>#REF!</v>
      </c>
      <c r="BJ1768" s="11" t="s">
        <v>106</v>
      </c>
      <c r="BK1768" s="101" t="s">
        <v>6872</v>
      </c>
    </row>
    <row r="1769" spans="2:63" s="1" customFormat="1" ht="44.25" customHeight="1">
      <c r="B1769" s="90"/>
      <c r="C1769" s="91" t="s">
        <v>6873</v>
      </c>
      <c r="D1769" s="91" t="s">
        <v>102</v>
      </c>
      <c r="E1769" s="92" t="s">
        <v>6874</v>
      </c>
      <c r="F1769" s="93" t="s">
        <v>6875</v>
      </c>
      <c r="G1769" s="94" t="s">
        <v>111</v>
      </c>
      <c r="H1769" s="95">
        <v>20</v>
      </c>
      <c r="I1769" s="96"/>
      <c r="J1769" s="25"/>
      <c r="K1769" s="97" t="s">
        <v>3</v>
      </c>
      <c r="L1769" s="98" t="s">
        <v>43</v>
      </c>
      <c r="N1769" s="99">
        <f>M1769*H1769</f>
        <v>0</v>
      </c>
      <c r="O1769" s="99">
        <v>0</v>
      </c>
      <c r="P1769" s="99">
        <f>O1769*H1769</f>
        <v>0</v>
      </c>
      <c r="Q1769" s="99">
        <v>0</v>
      </c>
      <c r="R1769" s="100">
        <f>Q1769*H1769</f>
        <v>0</v>
      </c>
      <c r="AP1769" s="101" t="s">
        <v>106</v>
      </c>
      <c r="AR1769" s="101" t="s">
        <v>102</v>
      </c>
      <c r="AS1769" s="101" t="s">
        <v>72</v>
      </c>
      <c r="AW1769" s="11" t="s">
        <v>107</v>
      </c>
      <c r="BC1769" s="102" t="e">
        <f>IF(L1769="základní",#REF!,0)</f>
        <v>#REF!</v>
      </c>
      <c r="BD1769" s="102">
        <f>IF(L1769="snížená",#REF!,0)</f>
        <v>0</v>
      </c>
      <c r="BE1769" s="102">
        <f>IF(L1769="zákl. přenesená",#REF!,0)</f>
        <v>0</v>
      </c>
      <c r="BF1769" s="102">
        <f>IF(L1769="sníž. přenesená",#REF!,0)</f>
        <v>0</v>
      </c>
      <c r="BG1769" s="102">
        <f>IF(L1769="nulová",#REF!,0)</f>
        <v>0</v>
      </c>
      <c r="BH1769" s="11" t="s">
        <v>80</v>
      </c>
      <c r="BI1769" s="102" t="e">
        <f>ROUND(#REF!*H1769,2)</f>
        <v>#REF!</v>
      </c>
      <c r="BJ1769" s="11" t="s">
        <v>106</v>
      </c>
      <c r="BK1769" s="101" t="s">
        <v>6876</v>
      </c>
    </row>
    <row r="1770" spans="2:63" s="1" customFormat="1" ht="24.2" customHeight="1">
      <c r="B1770" s="90"/>
      <c r="C1770" s="91" t="s">
        <v>6877</v>
      </c>
      <c r="D1770" s="91" t="s">
        <v>102</v>
      </c>
      <c r="E1770" s="92" t="s">
        <v>6878</v>
      </c>
      <c r="F1770" s="93" t="s">
        <v>6879</v>
      </c>
      <c r="G1770" s="94" t="s">
        <v>111</v>
      </c>
      <c r="H1770" s="95">
        <v>20</v>
      </c>
      <c r="I1770" s="96"/>
      <c r="J1770" s="25"/>
      <c r="K1770" s="97" t="s">
        <v>3</v>
      </c>
      <c r="L1770" s="98" t="s">
        <v>43</v>
      </c>
      <c r="N1770" s="99">
        <f>M1770*H1770</f>
        <v>0</v>
      </c>
      <c r="O1770" s="99">
        <v>0</v>
      </c>
      <c r="P1770" s="99">
        <f>O1770*H1770</f>
        <v>0</v>
      </c>
      <c r="Q1770" s="99">
        <v>0</v>
      </c>
      <c r="R1770" s="100">
        <f>Q1770*H1770</f>
        <v>0</v>
      </c>
      <c r="AP1770" s="101" t="s">
        <v>106</v>
      </c>
      <c r="AR1770" s="101" t="s">
        <v>102</v>
      </c>
      <c r="AS1770" s="101" t="s">
        <v>72</v>
      </c>
      <c r="AW1770" s="11" t="s">
        <v>107</v>
      </c>
      <c r="BC1770" s="102" t="e">
        <f>IF(L1770="základní",#REF!,0)</f>
        <v>#REF!</v>
      </c>
      <c r="BD1770" s="102">
        <f>IF(L1770="snížená",#REF!,0)</f>
        <v>0</v>
      </c>
      <c r="BE1770" s="102">
        <f>IF(L1770="zákl. přenesená",#REF!,0)</f>
        <v>0</v>
      </c>
      <c r="BF1770" s="102">
        <f>IF(L1770="sníž. přenesená",#REF!,0)</f>
        <v>0</v>
      </c>
      <c r="BG1770" s="102">
        <f>IF(L1770="nulová",#REF!,0)</f>
        <v>0</v>
      </c>
      <c r="BH1770" s="11" t="s">
        <v>80</v>
      </c>
      <c r="BI1770" s="102" t="e">
        <f>ROUND(#REF!*H1770,2)</f>
        <v>#REF!</v>
      </c>
      <c r="BJ1770" s="11" t="s">
        <v>106</v>
      </c>
      <c r="BK1770" s="101" t="s">
        <v>6880</v>
      </c>
    </row>
    <row r="1771" spans="2:63" s="1" customFormat="1" ht="24.2" customHeight="1">
      <c r="B1771" s="90"/>
      <c r="C1771" s="91" t="s">
        <v>6881</v>
      </c>
      <c r="D1771" s="91" t="s">
        <v>102</v>
      </c>
      <c r="E1771" s="92" t="s">
        <v>6882</v>
      </c>
      <c r="F1771" s="93" t="s">
        <v>6883</v>
      </c>
      <c r="G1771" s="94" t="s">
        <v>111</v>
      </c>
      <c r="H1771" s="95">
        <v>20</v>
      </c>
      <c r="I1771" s="96"/>
      <c r="J1771" s="25"/>
      <c r="K1771" s="97" t="s">
        <v>3</v>
      </c>
      <c r="L1771" s="98" t="s">
        <v>43</v>
      </c>
      <c r="N1771" s="99">
        <f>M1771*H1771</f>
        <v>0</v>
      </c>
      <c r="O1771" s="99">
        <v>0</v>
      </c>
      <c r="P1771" s="99">
        <f>O1771*H1771</f>
        <v>0</v>
      </c>
      <c r="Q1771" s="99">
        <v>0</v>
      </c>
      <c r="R1771" s="100">
        <f>Q1771*H1771</f>
        <v>0</v>
      </c>
      <c r="AP1771" s="101" t="s">
        <v>106</v>
      </c>
      <c r="AR1771" s="101" t="s">
        <v>102</v>
      </c>
      <c r="AS1771" s="101" t="s">
        <v>72</v>
      </c>
      <c r="AW1771" s="11" t="s">
        <v>107</v>
      </c>
      <c r="BC1771" s="102" t="e">
        <f>IF(L1771="základní",#REF!,0)</f>
        <v>#REF!</v>
      </c>
      <c r="BD1771" s="102">
        <f>IF(L1771="snížená",#REF!,0)</f>
        <v>0</v>
      </c>
      <c r="BE1771" s="102">
        <f>IF(L1771="zákl. přenesená",#REF!,0)</f>
        <v>0</v>
      </c>
      <c r="BF1771" s="102">
        <f>IF(L1771="sníž. přenesená",#REF!,0)</f>
        <v>0</v>
      </c>
      <c r="BG1771" s="102">
        <f>IF(L1771="nulová",#REF!,0)</f>
        <v>0</v>
      </c>
      <c r="BH1771" s="11" t="s">
        <v>80</v>
      </c>
      <c r="BI1771" s="102" t="e">
        <f>ROUND(#REF!*H1771,2)</f>
        <v>#REF!</v>
      </c>
      <c r="BJ1771" s="11" t="s">
        <v>106</v>
      </c>
      <c r="BK1771" s="101" t="s">
        <v>6884</v>
      </c>
    </row>
    <row r="1772" spans="2:63" s="1" customFormat="1" ht="16.5" customHeight="1">
      <c r="B1772" s="90"/>
      <c r="C1772" s="91" t="s">
        <v>6885</v>
      </c>
      <c r="D1772" s="91" t="s">
        <v>102</v>
      </c>
      <c r="E1772" s="92" t="s">
        <v>6886</v>
      </c>
      <c r="F1772" s="93" t="s">
        <v>6887</v>
      </c>
      <c r="G1772" s="94" t="s">
        <v>111</v>
      </c>
      <c r="H1772" s="95">
        <v>20</v>
      </c>
      <c r="I1772" s="96"/>
      <c r="J1772" s="25"/>
      <c r="K1772" s="97" t="s">
        <v>3</v>
      </c>
      <c r="L1772" s="98" t="s">
        <v>43</v>
      </c>
      <c r="N1772" s="99">
        <f>M1772*H1772</f>
        <v>0</v>
      </c>
      <c r="O1772" s="99">
        <v>0</v>
      </c>
      <c r="P1772" s="99">
        <f>O1772*H1772</f>
        <v>0</v>
      </c>
      <c r="Q1772" s="99">
        <v>0</v>
      </c>
      <c r="R1772" s="100">
        <f>Q1772*H1772</f>
        <v>0</v>
      </c>
      <c r="AP1772" s="101" t="s">
        <v>106</v>
      </c>
      <c r="AR1772" s="101" t="s">
        <v>102</v>
      </c>
      <c r="AS1772" s="101" t="s">
        <v>72</v>
      </c>
      <c r="AW1772" s="11" t="s">
        <v>107</v>
      </c>
      <c r="BC1772" s="102" t="e">
        <f>IF(L1772="základní",#REF!,0)</f>
        <v>#REF!</v>
      </c>
      <c r="BD1772" s="102">
        <f>IF(L1772="snížená",#REF!,0)</f>
        <v>0</v>
      </c>
      <c r="BE1772" s="102">
        <f>IF(L1772="zákl. přenesená",#REF!,0)</f>
        <v>0</v>
      </c>
      <c r="BF1772" s="102">
        <f>IF(L1772="sníž. přenesená",#REF!,0)</f>
        <v>0</v>
      </c>
      <c r="BG1772" s="102">
        <f>IF(L1772="nulová",#REF!,0)</f>
        <v>0</v>
      </c>
      <c r="BH1772" s="11" t="s">
        <v>80</v>
      </c>
      <c r="BI1772" s="102" t="e">
        <f>ROUND(#REF!*H1772,2)</f>
        <v>#REF!</v>
      </c>
      <c r="BJ1772" s="11" t="s">
        <v>106</v>
      </c>
      <c r="BK1772" s="101" t="s">
        <v>6888</v>
      </c>
    </row>
    <row r="1773" spans="2:63" s="1" customFormat="1" ht="16.5" customHeight="1">
      <c r="B1773" s="90"/>
      <c r="C1773" s="91" t="s">
        <v>6889</v>
      </c>
      <c r="D1773" s="91" t="s">
        <v>102</v>
      </c>
      <c r="E1773" s="92" t="s">
        <v>6890</v>
      </c>
      <c r="F1773" s="93" t="s">
        <v>6891</v>
      </c>
      <c r="G1773" s="94" t="s">
        <v>111</v>
      </c>
      <c r="H1773" s="95">
        <v>20</v>
      </c>
      <c r="I1773" s="96"/>
      <c r="J1773" s="25"/>
      <c r="K1773" s="97" t="s">
        <v>3</v>
      </c>
      <c r="L1773" s="98" t="s">
        <v>43</v>
      </c>
      <c r="N1773" s="99">
        <f>M1773*H1773</f>
        <v>0</v>
      </c>
      <c r="O1773" s="99">
        <v>0</v>
      </c>
      <c r="P1773" s="99">
        <f>O1773*H1773</f>
        <v>0</v>
      </c>
      <c r="Q1773" s="99">
        <v>0</v>
      </c>
      <c r="R1773" s="100">
        <f>Q1773*H1773</f>
        <v>0</v>
      </c>
      <c r="AP1773" s="101" t="s">
        <v>106</v>
      </c>
      <c r="AR1773" s="101" t="s">
        <v>102</v>
      </c>
      <c r="AS1773" s="101" t="s">
        <v>72</v>
      </c>
      <c r="AW1773" s="11" t="s">
        <v>107</v>
      </c>
      <c r="BC1773" s="102" t="e">
        <f>IF(L1773="základní",#REF!,0)</f>
        <v>#REF!</v>
      </c>
      <c r="BD1773" s="102">
        <f>IF(L1773="snížená",#REF!,0)</f>
        <v>0</v>
      </c>
      <c r="BE1773" s="102">
        <f>IF(L1773="zákl. přenesená",#REF!,0)</f>
        <v>0</v>
      </c>
      <c r="BF1773" s="102">
        <f>IF(L1773="sníž. přenesená",#REF!,0)</f>
        <v>0</v>
      </c>
      <c r="BG1773" s="102">
        <f>IF(L1773="nulová",#REF!,0)</f>
        <v>0</v>
      </c>
      <c r="BH1773" s="11" t="s">
        <v>80</v>
      </c>
      <c r="BI1773" s="102" t="e">
        <f>ROUND(#REF!*H1773,2)</f>
        <v>#REF!</v>
      </c>
      <c r="BJ1773" s="11" t="s">
        <v>106</v>
      </c>
      <c r="BK1773" s="101" t="s">
        <v>6892</v>
      </c>
    </row>
    <row r="1774" spans="2:63" s="1" customFormat="1" ht="16.5" customHeight="1">
      <c r="B1774" s="90"/>
      <c r="C1774" s="91" t="s">
        <v>6893</v>
      </c>
      <c r="D1774" s="91" t="s">
        <v>102</v>
      </c>
      <c r="E1774" s="92" t="s">
        <v>6894</v>
      </c>
      <c r="F1774" s="93" t="s">
        <v>6895</v>
      </c>
      <c r="G1774" s="94" t="s">
        <v>111</v>
      </c>
      <c r="H1774" s="95">
        <v>20</v>
      </c>
      <c r="I1774" s="96"/>
      <c r="J1774" s="25"/>
      <c r="K1774" s="97" t="s">
        <v>3</v>
      </c>
      <c r="L1774" s="98" t="s">
        <v>43</v>
      </c>
      <c r="N1774" s="99">
        <f>M1774*H1774</f>
        <v>0</v>
      </c>
      <c r="O1774" s="99">
        <v>0</v>
      </c>
      <c r="P1774" s="99">
        <f>O1774*H1774</f>
        <v>0</v>
      </c>
      <c r="Q1774" s="99">
        <v>0</v>
      </c>
      <c r="R1774" s="100">
        <f>Q1774*H1774</f>
        <v>0</v>
      </c>
      <c r="AP1774" s="101" t="s">
        <v>106</v>
      </c>
      <c r="AR1774" s="101" t="s">
        <v>102</v>
      </c>
      <c r="AS1774" s="101" t="s">
        <v>72</v>
      </c>
      <c r="AW1774" s="11" t="s">
        <v>107</v>
      </c>
      <c r="BC1774" s="102" t="e">
        <f>IF(L1774="základní",#REF!,0)</f>
        <v>#REF!</v>
      </c>
      <c r="BD1774" s="102">
        <f>IF(L1774="snížená",#REF!,0)</f>
        <v>0</v>
      </c>
      <c r="BE1774" s="102">
        <f>IF(L1774="zákl. přenesená",#REF!,0)</f>
        <v>0</v>
      </c>
      <c r="BF1774" s="102">
        <f>IF(L1774="sníž. přenesená",#REF!,0)</f>
        <v>0</v>
      </c>
      <c r="BG1774" s="102">
        <f>IF(L1774="nulová",#REF!,0)</f>
        <v>0</v>
      </c>
      <c r="BH1774" s="11" t="s">
        <v>80</v>
      </c>
      <c r="BI1774" s="102" t="e">
        <f>ROUND(#REF!*H1774,2)</f>
        <v>#REF!</v>
      </c>
      <c r="BJ1774" s="11" t="s">
        <v>106</v>
      </c>
      <c r="BK1774" s="101" t="s">
        <v>6896</v>
      </c>
    </row>
    <row r="1775" spans="2:63" s="1" customFormat="1" ht="16.5" customHeight="1">
      <c r="B1775" s="90"/>
      <c r="C1775" s="91" t="s">
        <v>6897</v>
      </c>
      <c r="D1775" s="91" t="s">
        <v>102</v>
      </c>
      <c r="E1775" s="92" t="s">
        <v>6898</v>
      </c>
      <c r="F1775" s="93" t="s">
        <v>6899</v>
      </c>
      <c r="G1775" s="94" t="s">
        <v>111</v>
      </c>
      <c r="H1775" s="95">
        <v>20</v>
      </c>
      <c r="I1775" s="96"/>
      <c r="J1775" s="25"/>
      <c r="K1775" s="97" t="s">
        <v>3</v>
      </c>
      <c r="L1775" s="98" t="s">
        <v>43</v>
      </c>
      <c r="N1775" s="99">
        <f>M1775*H1775</f>
        <v>0</v>
      </c>
      <c r="O1775" s="99">
        <v>0</v>
      </c>
      <c r="P1775" s="99">
        <f>O1775*H1775</f>
        <v>0</v>
      </c>
      <c r="Q1775" s="99">
        <v>0</v>
      </c>
      <c r="R1775" s="100">
        <f>Q1775*H1775</f>
        <v>0</v>
      </c>
      <c r="AP1775" s="101" t="s">
        <v>106</v>
      </c>
      <c r="AR1775" s="101" t="s">
        <v>102</v>
      </c>
      <c r="AS1775" s="101" t="s">
        <v>72</v>
      </c>
      <c r="AW1775" s="11" t="s">
        <v>107</v>
      </c>
      <c r="BC1775" s="102" t="e">
        <f>IF(L1775="základní",#REF!,0)</f>
        <v>#REF!</v>
      </c>
      <c r="BD1775" s="102">
        <f>IF(L1775="snížená",#REF!,0)</f>
        <v>0</v>
      </c>
      <c r="BE1775" s="102">
        <f>IF(L1775="zákl. přenesená",#REF!,0)</f>
        <v>0</v>
      </c>
      <c r="BF1775" s="102">
        <f>IF(L1775="sníž. přenesená",#REF!,0)</f>
        <v>0</v>
      </c>
      <c r="BG1775" s="102">
        <f>IF(L1775="nulová",#REF!,0)</f>
        <v>0</v>
      </c>
      <c r="BH1775" s="11" t="s">
        <v>80</v>
      </c>
      <c r="BI1775" s="102" t="e">
        <f>ROUND(#REF!*H1775,2)</f>
        <v>#REF!</v>
      </c>
      <c r="BJ1775" s="11" t="s">
        <v>106</v>
      </c>
      <c r="BK1775" s="101" t="s">
        <v>6900</v>
      </c>
    </row>
    <row r="1776" spans="2:63" s="1" customFormat="1" ht="66.75" customHeight="1">
      <c r="B1776" s="90"/>
      <c r="C1776" s="91" t="s">
        <v>6901</v>
      </c>
      <c r="D1776" s="91" t="s">
        <v>102</v>
      </c>
      <c r="E1776" s="92" t="s">
        <v>6902</v>
      </c>
      <c r="F1776" s="93" t="s">
        <v>6903</v>
      </c>
      <c r="G1776" s="94" t="s">
        <v>111</v>
      </c>
      <c r="H1776" s="95">
        <v>10</v>
      </c>
      <c r="I1776" s="96"/>
      <c r="J1776" s="25"/>
      <c r="K1776" s="97" t="s">
        <v>3</v>
      </c>
      <c r="L1776" s="98" t="s">
        <v>43</v>
      </c>
      <c r="N1776" s="99">
        <f>M1776*H1776</f>
        <v>0</v>
      </c>
      <c r="O1776" s="99">
        <v>0</v>
      </c>
      <c r="P1776" s="99">
        <f>O1776*H1776</f>
        <v>0</v>
      </c>
      <c r="Q1776" s="99">
        <v>0</v>
      </c>
      <c r="R1776" s="100">
        <f>Q1776*H1776</f>
        <v>0</v>
      </c>
      <c r="AP1776" s="101" t="s">
        <v>106</v>
      </c>
      <c r="AR1776" s="101" t="s">
        <v>102</v>
      </c>
      <c r="AS1776" s="101" t="s">
        <v>72</v>
      </c>
      <c r="AW1776" s="11" t="s">
        <v>107</v>
      </c>
      <c r="BC1776" s="102" t="e">
        <f>IF(L1776="základní",#REF!,0)</f>
        <v>#REF!</v>
      </c>
      <c r="BD1776" s="102">
        <f>IF(L1776="snížená",#REF!,0)</f>
        <v>0</v>
      </c>
      <c r="BE1776" s="102">
        <f>IF(L1776="zákl. přenesená",#REF!,0)</f>
        <v>0</v>
      </c>
      <c r="BF1776" s="102">
        <f>IF(L1776="sníž. přenesená",#REF!,0)</f>
        <v>0</v>
      </c>
      <c r="BG1776" s="102">
        <f>IF(L1776="nulová",#REF!,0)</f>
        <v>0</v>
      </c>
      <c r="BH1776" s="11" t="s">
        <v>80</v>
      </c>
      <c r="BI1776" s="102" t="e">
        <f>ROUND(#REF!*H1776,2)</f>
        <v>#REF!</v>
      </c>
      <c r="BJ1776" s="11" t="s">
        <v>106</v>
      </c>
      <c r="BK1776" s="101" t="s">
        <v>6904</v>
      </c>
    </row>
    <row r="1777" spans="2:63" s="1" customFormat="1" ht="44.25" customHeight="1">
      <c r="B1777" s="90"/>
      <c r="C1777" s="91" t="s">
        <v>6905</v>
      </c>
      <c r="D1777" s="91" t="s">
        <v>102</v>
      </c>
      <c r="E1777" s="92" t="s">
        <v>6906</v>
      </c>
      <c r="F1777" s="93" t="s">
        <v>6907</v>
      </c>
      <c r="G1777" s="94" t="s">
        <v>111</v>
      </c>
      <c r="H1777" s="95">
        <v>10</v>
      </c>
      <c r="I1777" s="96"/>
      <c r="J1777" s="25"/>
      <c r="K1777" s="97" t="s">
        <v>3</v>
      </c>
      <c r="L1777" s="98" t="s">
        <v>43</v>
      </c>
      <c r="N1777" s="99">
        <f>M1777*H1777</f>
        <v>0</v>
      </c>
      <c r="O1777" s="99">
        <v>0</v>
      </c>
      <c r="P1777" s="99">
        <f>O1777*H1777</f>
        <v>0</v>
      </c>
      <c r="Q1777" s="99">
        <v>0</v>
      </c>
      <c r="R1777" s="100">
        <f>Q1777*H1777</f>
        <v>0</v>
      </c>
      <c r="AP1777" s="101" t="s">
        <v>106</v>
      </c>
      <c r="AR1777" s="101" t="s">
        <v>102</v>
      </c>
      <c r="AS1777" s="101" t="s">
        <v>72</v>
      </c>
      <c r="AW1777" s="11" t="s">
        <v>107</v>
      </c>
      <c r="BC1777" s="102" t="e">
        <f>IF(L1777="základní",#REF!,0)</f>
        <v>#REF!</v>
      </c>
      <c r="BD1777" s="102">
        <f>IF(L1777="snížená",#REF!,0)</f>
        <v>0</v>
      </c>
      <c r="BE1777" s="102">
        <f>IF(L1777="zákl. přenesená",#REF!,0)</f>
        <v>0</v>
      </c>
      <c r="BF1777" s="102">
        <f>IF(L1777="sníž. přenesená",#REF!,0)</f>
        <v>0</v>
      </c>
      <c r="BG1777" s="102">
        <f>IF(L1777="nulová",#REF!,0)</f>
        <v>0</v>
      </c>
      <c r="BH1777" s="11" t="s">
        <v>80</v>
      </c>
      <c r="BI1777" s="102" t="e">
        <f>ROUND(#REF!*H1777,2)</f>
        <v>#REF!</v>
      </c>
      <c r="BJ1777" s="11" t="s">
        <v>106</v>
      </c>
      <c r="BK1777" s="101" t="s">
        <v>6908</v>
      </c>
    </row>
    <row r="1778" spans="2:63" s="1" customFormat="1" ht="49.15" customHeight="1">
      <c r="B1778" s="90"/>
      <c r="C1778" s="91" t="s">
        <v>6909</v>
      </c>
      <c r="D1778" s="91" t="s">
        <v>102</v>
      </c>
      <c r="E1778" s="92" t="s">
        <v>6910</v>
      </c>
      <c r="F1778" s="93" t="s">
        <v>6911</v>
      </c>
      <c r="G1778" s="94" t="s">
        <v>111</v>
      </c>
      <c r="H1778" s="95">
        <v>10</v>
      </c>
      <c r="I1778" s="96"/>
      <c r="J1778" s="25"/>
      <c r="K1778" s="97" t="s">
        <v>3</v>
      </c>
      <c r="L1778" s="98" t="s">
        <v>43</v>
      </c>
      <c r="N1778" s="99">
        <f>M1778*H1778</f>
        <v>0</v>
      </c>
      <c r="O1778" s="99">
        <v>0</v>
      </c>
      <c r="P1778" s="99">
        <f>O1778*H1778</f>
        <v>0</v>
      </c>
      <c r="Q1778" s="99">
        <v>0</v>
      </c>
      <c r="R1778" s="100">
        <f>Q1778*H1778</f>
        <v>0</v>
      </c>
      <c r="AP1778" s="101" t="s">
        <v>106</v>
      </c>
      <c r="AR1778" s="101" t="s">
        <v>102</v>
      </c>
      <c r="AS1778" s="101" t="s">
        <v>72</v>
      </c>
      <c r="AW1778" s="11" t="s">
        <v>107</v>
      </c>
      <c r="BC1778" s="102" t="e">
        <f>IF(L1778="základní",#REF!,0)</f>
        <v>#REF!</v>
      </c>
      <c r="BD1778" s="102">
        <f>IF(L1778="snížená",#REF!,0)</f>
        <v>0</v>
      </c>
      <c r="BE1778" s="102">
        <f>IF(L1778="zákl. přenesená",#REF!,0)</f>
        <v>0</v>
      </c>
      <c r="BF1778" s="102">
        <f>IF(L1778="sníž. přenesená",#REF!,0)</f>
        <v>0</v>
      </c>
      <c r="BG1778" s="102">
        <f>IF(L1778="nulová",#REF!,0)</f>
        <v>0</v>
      </c>
      <c r="BH1778" s="11" t="s">
        <v>80</v>
      </c>
      <c r="BI1778" s="102" t="e">
        <f>ROUND(#REF!*H1778,2)</f>
        <v>#REF!</v>
      </c>
      <c r="BJ1778" s="11" t="s">
        <v>106</v>
      </c>
      <c r="BK1778" s="101" t="s">
        <v>6912</v>
      </c>
    </row>
    <row r="1779" spans="2:63" s="1" customFormat="1" ht="16.5" customHeight="1">
      <c r="B1779" s="90"/>
      <c r="C1779" s="91" t="s">
        <v>6913</v>
      </c>
      <c r="D1779" s="91" t="s">
        <v>102</v>
      </c>
      <c r="E1779" s="92" t="s">
        <v>6914</v>
      </c>
      <c r="F1779" s="93" t="s">
        <v>6915</v>
      </c>
      <c r="G1779" s="94" t="s">
        <v>111</v>
      </c>
      <c r="H1779" s="95">
        <v>10</v>
      </c>
      <c r="I1779" s="96"/>
      <c r="J1779" s="25"/>
      <c r="K1779" s="97" t="s">
        <v>3</v>
      </c>
      <c r="L1779" s="98" t="s">
        <v>43</v>
      </c>
      <c r="N1779" s="99">
        <f>M1779*H1779</f>
        <v>0</v>
      </c>
      <c r="O1779" s="99">
        <v>0</v>
      </c>
      <c r="P1779" s="99">
        <f>O1779*H1779</f>
        <v>0</v>
      </c>
      <c r="Q1779" s="99">
        <v>0</v>
      </c>
      <c r="R1779" s="100">
        <f>Q1779*H1779</f>
        <v>0</v>
      </c>
      <c r="AP1779" s="101" t="s">
        <v>106</v>
      </c>
      <c r="AR1779" s="101" t="s">
        <v>102</v>
      </c>
      <c r="AS1779" s="101" t="s">
        <v>72</v>
      </c>
      <c r="AW1779" s="11" t="s">
        <v>107</v>
      </c>
      <c r="BC1779" s="102" t="e">
        <f>IF(L1779="základní",#REF!,0)</f>
        <v>#REF!</v>
      </c>
      <c r="BD1779" s="102">
        <f>IF(L1779="snížená",#REF!,0)</f>
        <v>0</v>
      </c>
      <c r="BE1779" s="102">
        <f>IF(L1779="zákl. přenesená",#REF!,0)</f>
        <v>0</v>
      </c>
      <c r="BF1779" s="102">
        <f>IF(L1779="sníž. přenesená",#REF!,0)</f>
        <v>0</v>
      </c>
      <c r="BG1779" s="102">
        <f>IF(L1779="nulová",#REF!,0)</f>
        <v>0</v>
      </c>
      <c r="BH1779" s="11" t="s">
        <v>80</v>
      </c>
      <c r="BI1779" s="102" t="e">
        <f>ROUND(#REF!*H1779,2)</f>
        <v>#REF!</v>
      </c>
      <c r="BJ1779" s="11" t="s">
        <v>106</v>
      </c>
      <c r="BK1779" s="101" t="s">
        <v>6916</v>
      </c>
    </row>
    <row r="1780" spans="2:63" s="1" customFormat="1" ht="16.5" customHeight="1">
      <c r="B1780" s="90"/>
      <c r="C1780" s="91" t="s">
        <v>6917</v>
      </c>
      <c r="D1780" s="91" t="s">
        <v>102</v>
      </c>
      <c r="E1780" s="92" t="s">
        <v>6918</v>
      </c>
      <c r="F1780" s="93" t="s">
        <v>6919</v>
      </c>
      <c r="G1780" s="94" t="s">
        <v>111</v>
      </c>
      <c r="H1780" s="95">
        <v>10</v>
      </c>
      <c r="I1780" s="96"/>
      <c r="J1780" s="25"/>
      <c r="K1780" s="97" t="s">
        <v>3</v>
      </c>
      <c r="L1780" s="98" t="s">
        <v>43</v>
      </c>
      <c r="N1780" s="99">
        <f>M1780*H1780</f>
        <v>0</v>
      </c>
      <c r="O1780" s="99">
        <v>0</v>
      </c>
      <c r="P1780" s="99">
        <f>O1780*H1780</f>
        <v>0</v>
      </c>
      <c r="Q1780" s="99">
        <v>0</v>
      </c>
      <c r="R1780" s="100">
        <f>Q1780*H1780</f>
        <v>0</v>
      </c>
      <c r="AP1780" s="101" t="s">
        <v>106</v>
      </c>
      <c r="AR1780" s="101" t="s">
        <v>102</v>
      </c>
      <c r="AS1780" s="101" t="s">
        <v>72</v>
      </c>
      <c r="AW1780" s="11" t="s">
        <v>107</v>
      </c>
      <c r="BC1780" s="102" t="e">
        <f>IF(L1780="základní",#REF!,0)</f>
        <v>#REF!</v>
      </c>
      <c r="BD1780" s="102">
        <f>IF(L1780="snížená",#REF!,0)</f>
        <v>0</v>
      </c>
      <c r="BE1780" s="102">
        <f>IF(L1780="zákl. přenesená",#REF!,0)</f>
        <v>0</v>
      </c>
      <c r="BF1780" s="102">
        <f>IF(L1780="sníž. přenesená",#REF!,0)</f>
        <v>0</v>
      </c>
      <c r="BG1780" s="102">
        <f>IF(L1780="nulová",#REF!,0)</f>
        <v>0</v>
      </c>
      <c r="BH1780" s="11" t="s">
        <v>80</v>
      </c>
      <c r="BI1780" s="102" t="e">
        <f>ROUND(#REF!*H1780,2)</f>
        <v>#REF!</v>
      </c>
      <c r="BJ1780" s="11" t="s">
        <v>106</v>
      </c>
      <c r="BK1780" s="101" t="s">
        <v>6920</v>
      </c>
    </row>
    <row r="1781" spans="2:63" s="1" customFormat="1" ht="16.5" customHeight="1">
      <c r="B1781" s="90"/>
      <c r="C1781" s="91" t="s">
        <v>6921</v>
      </c>
      <c r="D1781" s="91" t="s">
        <v>102</v>
      </c>
      <c r="E1781" s="92" t="s">
        <v>6922</v>
      </c>
      <c r="F1781" s="93" t="s">
        <v>6923</v>
      </c>
      <c r="G1781" s="94" t="s">
        <v>111</v>
      </c>
      <c r="H1781" s="95">
        <v>10</v>
      </c>
      <c r="I1781" s="96"/>
      <c r="J1781" s="25"/>
      <c r="K1781" s="97" t="s">
        <v>3</v>
      </c>
      <c r="L1781" s="98" t="s">
        <v>43</v>
      </c>
      <c r="N1781" s="99">
        <f>M1781*H1781</f>
        <v>0</v>
      </c>
      <c r="O1781" s="99">
        <v>0</v>
      </c>
      <c r="P1781" s="99">
        <f>O1781*H1781</f>
        <v>0</v>
      </c>
      <c r="Q1781" s="99">
        <v>0</v>
      </c>
      <c r="R1781" s="100">
        <f>Q1781*H1781</f>
        <v>0</v>
      </c>
      <c r="AP1781" s="101" t="s">
        <v>106</v>
      </c>
      <c r="AR1781" s="101" t="s">
        <v>102</v>
      </c>
      <c r="AS1781" s="101" t="s">
        <v>72</v>
      </c>
      <c r="AW1781" s="11" t="s">
        <v>107</v>
      </c>
      <c r="BC1781" s="102" t="e">
        <f>IF(L1781="základní",#REF!,0)</f>
        <v>#REF!</v>
      </c>
      <c r="BD1781" s="102">
        <f>IF(L1781="snížená",#REF!,0)</f>
        <v>0</v>
      </c>
      <c r="BE1781" s="102">
        <f>IF(L1781="zákl. přenesená",#REF!,0)</f>
        <v>0</v>
      </c>
      <c r="BF1781" s="102">
        <f>IF(L1781="sníž. přenesená",#REF!,0)</f>
        <v>0</v>
      </c>
      <c r="BG1781" s="102">
        <f>IF(L1781="nulová",#REF!,0)</f>
        <v>0</v>
      </c>
      <c r="BH1781" s="11" t="s">
        <v>80</v>
      </c>
      <c r="BI1781" s="102" t="e">
        <f>ROUND(#REF!*H1781,2)</f>
        <v>#REF!</v>
      </c>
      <c r="BJ1781" s="11" t="s">
        <v>106</v>
      </c>
      <c r="BK1781" s="101" t="s">
        <v>6924</v>
      </c>
    </row>
    <row r="1782" spans="2:63" s="1" customFormat="1" ht="24.2" customHeight="1">
      <c r="B1782" s="90"/>
      <c r="C1782" s="91" t="s">
        <v>6925</v>
      </c>
      <c r="D1782" s="91" t="s">
        <v>102</v>
      </c>
      <c r="E1782" s="92" t="s">
        <v>6926</v>
      </c>
      <c r="F1782" s="93" t="s">
        <v>6927</v>
      </c>
      <c r="G1782" s="94" t="s">
        <v>111</v>
      </c>
      <c r="H1782" s="95">
        <v>20</v>
      </c>
      <c r="I1782" s="96"/>
      <c r="J1782" s="25"/>
      <c r="K1782" s="97" t="s">
        <v>3</v>
      </c>
      <c r="L1782" s="98" t="s">
        <v>43</v>
      </c>
      <c r="N1782" s="99">
        <f>M1782*H1782</f>
        <v>0</v>
      </c>
      <c r="O1782" s="99">
        <v>0</v>
      </c>
      <c r="P1782" s="99">
        <f>O1782*H1782</f>
        <v>0</v>
      </c>
      <c r="Q1782" s="99">
        <v>0</v>
      </c>
      <c r="R1782" s="100">
        <f>Q1782*H1782</f>
        <v>0</v>
      </c>
      <c r="AP1782" s="101" t="s">
        <v>106</v>
      </c>
      <c r="AR1782" s="101" t="s">
        <v>102</v>
      </c>
      <c r="AS1782" s="101" t="s">
        <v>72</v>
      </c>
      <c r="AW1782" s="11" t="s">
        <v>107</v>
      </c>
      <c r="BC1782" s="102" t="e">
        <f>IF(L1782="základní",#REF!,0)</f>
        <v>#REF!</v>
      </c>
      <c r="BD1782" s="102">
        <f>IF(L1782="snížená",#REF!,0)</f>
        <v>0</v>
      </c>
      <c r="BE1782" s="102">
        <f>IF(L1782="zákl. přenesená",#REF!,0)</f>
        <v>0</v>
      </c>
      <c r="BF1782" s="102">
        <f>IF(L1782="sníž. přenesená",#REF!,0)</f>
        <v>0</v>
      </c>
      <c r="BG1782" s="102">
        <f>IF(L1782="nulová",#REF!,0)</f>
        <v>0</v>
      </c>
      <c r="BH1782" s="11" t="s">
        <v>80</v>
      </c>
      <c r="BI1782" s="102" t="e">
        <f>ROUND(#REF!*H1782,2)</f>
        <v>#REF!</v>
      </c>
      <c r="BJ1782" s="11" t="s">
        <v>106</v>
      </c>
      <c r="BK1782" s="101" t="s">
        <v>6928</v>
      </c>
    </row>
    <row r="1783" spans="2:63" s="1" customFormat="1" ht="37.9" customHeight="1">
      <c r="B1783" s="90"/>
      <c r="C1783" s="91" t="s">
        <v>6929</v>
      </c>
      <c r="D1783" s="91" t="s">
        <v>102</v>
      </c>
      <c r="E1783" s="92" t="s">
        <v>6930</v>
      </c>
      <c r="F1783" s="93" t="s">
        <v>6931</v>
      </c>
      <c r="G1783" s="94" t="s">
        <v>111</v>
      </c>
      <c r="H1783" s="95">
        <v>20</v>
      </c>
      <c r="I1783" s="96"/>
      <c r="J1783" s="25"/>
      <c r="K1783" s="97" t="s">
        <v>3</v>
      </c>
      <c r="L1783" s="98" t="s">
        <v>43</v>
      </c>
      <c r="N1783" s="99">
        <f>M1783*H1783</f>
        <v>0</v>
      </c>
      <c r="O1783" s="99">
        <v>0</v>
      </c>
      <c r="P1783" s="99">
        <f>O1783*H1783</f>
        <v>0</v>
      </c>
      <c r="Q1783" s="99">
        <v>0</v>
      </c>
      <c r="R1783" s="100">
        <f>Q1783*H1783</f>
        <v>0</v>
      </c>
      <c r="AP1783" s="101" t="s">
        <v>106</v>
      </c>
      <c r="AR1783" s="101" t="s">
        <v>102</v>
      </c>
      <c r="AS1783" s="101" t="s">
        <v>72</v>
      </c>
      <c r="AW1783" s="11" t="s">
        <v>107</v>
      </c>
      <c r="BC1783" s="102" t="e">
        <f>IF(L1783="základní",#REF!,0)</f>
        <v>#REF!</v>
      </c>
      <c r="BD1783" s="102">
        <f>IF(L1783="snížená",#REF!,0)</f>
        <v>0</v>
      </c>
      <c r="BE1783" s="102">
        <f>IF(L1783="zákl. přenesená",#REF!,0)</f>
        <v>0</v>
      </c>
      <c r="BF1783" s="102">
        <f>IF(L1783="sníž. přenesená",#REF!,0)</f>
        <v>0</v>
      </c>
      <c r="BG1783" s="102">
        <f>IF(L1783="nulová",#REF!,0)</f>
        <v>0</v>
      </c>
      <c r="BH1783" s="11" t="s">
        <v>80</v>
      </c>
      <c r="BI1783" s="102" t="e">
        <f>ROUND(#REF!*H1783,2)</f>
        <v>#REF!</v>
      </c>
      <c r="BJ1783" s="11" t="s">
        <v>106</v>
      </c>
      <c r="BK1783" s="101" t="s">
        <v>6932</v>
      </c>
    </row>
    <row r="1784" spans="2:63" s="1" customFormat="1" ht="16.5" customHeight="1">
      <c r="B1784" s="90"/>
      <c r="C1784" s="91" t="s">
        <v>6933</v>
      </c>
      <c r="D1784" s="91" t="s">
        <v>102</v>
      </c>
      <c r="E1784" s="92" t="s">
        <v>6934</v>
      </c>
      <c r="F1784" s="93" t="s">
        <v>6935</v>
      </c>
      <c r="G1784" s="94" t="s">
        <v>111</v>
      </c>
      <c r="H1784" s="95">
        <v>20</v>
      </c>
      <c r="I1784" s="96"/>
      <c r="J1784" s="25"/>
      <c r="K1784" s="97" t="s">
        <v>3</v>
      </c>
      <c r="L1784" s="98" t="s">
        <v>43</v>
      </c>
      <c r="N1784" s="99">
        <f>M1784*H1784</f>
        <v>0</v>
      </c>
      <c r="O1784" s="99">
        <v>0</v>
      </c>
      <c r="P1784" s="99">
        <f>O1784*H1784</f>
        <v>0</v>
      </c>
      <c r="Q1784" s="99">
        <v>0</v>
      </c>
      <c r="R1784" s="100">
        <f>Q1784*H1784</f>
        <v>0</v>
      </c>
      <c r="AP1784" s="101" t="s">
        <v>106</v>
      </c>
      <c r="AR1784" s="101" t="s">
        <v>102</v>
      </c>
      <c r="AS1784" s="101" t="s">
        <v>72</v>
      </c>
      <c r="AW1784" s="11" t="s">
        <v>107</v>
      </c>
      <c r="BC1784" s="102" t="e">
        <f>IF(L1784="základní",#REF!,0)</f>
        <v>#REF!</v>
      </c>
      <c r="BD1784" s="102">
        <f>IF(L1784="snížená",#REF!,0)</f>
        <v>0</v>
      </c>
      <c r="BE1784" s="102">
        <f>IF(L1784="zákl. přenesená",#REF!,0)</f>
        <v>0</v>
      </c>
      <c r="BF1784" s="102">
        <f>IF(L1784="sníž. přenesená",#REF!,0)</f>
        <v>0</v>
      </c>
      <c r="BG1784" s="102">
        <f>IF(L1784="nulová",#REF!,0)</f>
        <v>0</v>
      </c>
      <c r="BH1784" s="11" t="s">
        <v>80</v>
      </c>
      <c r="BI1784" s="102" t="e">
        <f>ROUND(#REF!*H1784,2)</f>
        <v>#REF!</v>
      </c>
      <c r="BJ1784" s="11" t="s">
        <v>106</v>
      </c>
      <c r="BK1784" s="101" t="s">
        <v>6936</v>
      </c>
    </row>
    <row r="1785" spans="2:63" s="1" customFormat="1" ht="16.5" customHeight="1">
      <c r="B1785" s="90"/>
      <c r="C1785" s="91" t="s">
        <v>6937</v>
      </c>
      <c r="D1785" s="91" t="s">
        <v>102</v>
      </c>
      <c r="E1785" s="92" t="s">
        <v>6938</v>
      </c>
      <c r="F1785" s="93" t="s">
        <v>6939</v>
      </c>
      <c r="G1785" s="94" t="s">
        <v>111</v>
      </c>
      <c r="H1785" s="95">
        <v>20</v>
      </c>
      <c r="I1785" s="96"/>
      <c r="J1785" s="25"/>
      <c r="K1785" s="97" t="s">
        <v>3</v>
      </c>
      <c r="L1785" s="98" t="s">
        <v>43</v>
      </c>
      <c r="N1785" s="99">
        <f>M1785*H1785</f>
        <v>0</v>
      </c>
      <c r="O1785" s="99">
        <v>0</v>
      </c>
      <c r="P1785" s="99">
        <f>O1785*H1785</f>
        <v>0</v>
      </c>
      <c r="Q1785" s="99">
        <v>0</v>
      </c>
      <c r="R1785" s="100">
        <f>Q1785*H1785</f>
        <v>0</v>
      </c>
      <c r="AP1785" s="101" t="s">
        <v>106</v>
      </c>
      <c r="AR1785" s="101" t="s">
        <v>102</v>
      </c>
      <c r="AS1785" s="101" t="s">
        <v>72</v>
      </c>
      <c r="AW1785" s="11" t="s">
        <v>107</v>
      </c>
      <c r="BC1785" s="102" t="e">
        <f>IF(L1785="základní",#REF!,0)</f>
        <v>#REF!</v>
      </c>
      <c r="BD1785" s="102">
        <f>IF(L1785="snížená",#REF!,0)</f>
        <v>0</v>
      </c>
      <c r="BE1785" s="102">
        <f>IF(L1785="zákl. přenesená",#REF!,0)</f>
        <v>0</v>
      </c>
      <c r="BF1785" s="102">
        <f>IF(L1785="sníž. přenesená",#REF!,0)</f>
        <v>0</v>
      </c>
      <c r="BG1785" s="102">
        <f>IF(L1785="nulová",#REF!,0)</f>
        <v>0</v>
      </c>
      <c r="BH1785" s="11" t="s">
        <v>80</v>
      </c>
      <c r="BI1785" s="102" t="e">
        <f>ROUND(#REF!*H1785,2)</f>
        <v>#REF!</v>
      </c>
      <c r="BJ1785" s="11" t="s">
        <v>106</v>
      </c>
      <c r="BK1785" s="101" t="s">
        <v>6940</v>
      </c>
    </row>
    <row r="1786" spans="2:63" s="1" customFormat="1" ht="66.75" customHeight="1">
      <c r="B1786" s="90"/>
      <c r="C1786" s="91" t="s">
        <v>6941</v>
      </c>
      <c r="D1786" s="91" t="s">
        <v>102</v>
      </c>
      <c r="E1786" s="92" t="s">
        <v>6942</v>
      </c>
      <c r="F1786" s="93" t="s">
        <v>6943</v>
      </c>
      <c r="G1786" s="94" t="s">
        <v>111</v>
      </c>
      <c r="H1786" s="95">
        <v>20</v>
      </c>
      <c r="I1786" s="96"/>
      <c r="J1786" s="25"/>
      <c r="K1786" s="97" t="s">
        <v>3</v>
      </c>
      <c r="L1786" s="98" t="s">
        <v>43</v>
      </c>
      <c r="N1786" s="99">
        <f>M1786*H1786</f>
        <v>0</v>
      </c>
      <c r="O1786" s="99">
        <v>0</v>
      </c>
      <c r="P1786" s="99">
        <f>O1786*H1786</f>
        <v>0</v>
      </c>
      <c r="Q1786" s="99">
        <v>0</v>
      </c>
      <c r="R1786" s="100">
        <f>Q1786*H1786</f>
        <v>0</v>
      </c>
      <c r="AP1786" s="101" t="s">
        <v>106</v>
      </c>
      <c r="AR1786" s="101" t="s">
        <v>102</v>
      </c>
      <c r="AS1786" s="101" t="s">
        <v>72</v>
      </c>
      <c r="AW1786" s="11" t="s">
        <v>107</v>
      </c>
      <c r="BC1786" s="102" t="e">
        <f>IF(L1786="základní",#REF!,0)</f>
        <v>#REF!</v>
      </c>
      <c r="BD1786" s="102">
        <f>IF(L1786="snížená",#REF!,0)</f>
        <v>0</v>
      </c>
      <c r="BE1786" s="102">
        <f>IF(L1786="zákl. přenesená",#REF!,0)</f>
        <v>0</v>
      </c>
      <c r="BF1786" s="102">
        <f>IF(L1786="sníž. přenesená",#REF!,0)</f>
        <v>0</v>
      </c>
      <c r="BG1786" s="102">
        <f>IF(L1786="nulová",#REF!,0)</f>
        <v>0</v>
      </c>
      <c r="BH1786" s="11" t="s">
        <v>80</v>
      </c>
      <c r="BI1786" s="102" t="e">
        <f>ROUND(#REF!*H1786,2)</f>
        <v>#REF!</v>
      </c>
      <c r="BJ1786" s="11" t="s">
        <v>106</v>
      </c>
      <c r="BK1786" s="101" t="s">
        <v>6944</v>
      </c>
    </row>
    <row r="1787" spans="2:63" s="1" customFormat="1" ht="66.75" customHeight="1">
      <c r="B1787" s="90"/>
      <c r="C1787" s="91" t="s">
        <v>6945</v>
      </c>
      <c r="D1787" s="91" t="s">
        <v>102</v>
      </c>
      <c r="E1787" s="92" t="s">
        <v>6946</v>
      </c>
      <c r="F1787" s="93" t="s">
        <v>6947</v>
      </c>
      <c r="G1787" s="94" t="s">
        <v>111</v>
      </c>
      <c r="H1787" s="95">
        <v>20</v>
      </c>
      <c r="I1787" s="96"/>
      <c r="J1787" s="25"/>
      <c r="K1787" s="97" t="s">
        <v>3</v>
      </c>
      <c r="L1787" s="98" t="s">
        <v>43</v>
      </c>
      <c r="N1787" s="99">
        <f>M1787*H1787</f>
        <v>0</v>
      </c>
      <c r="O1787" s="99">
        <v>0</v>
      </c>
      <c r="P1787" s="99">
        <f>O1787*H1787</f>
        <v>0</v>
      </c>
      <c r="Q1787" s="99">
        <v>0</v>
      </c>
      <c r="R1787" s="100">
        <f>Q1787*H1787</f>
        <v>0</v>
      </c>
      <c r="AP1787" s="101" t="s">
        <v>106</v>
      </c>
      <c r="AR1787" s="101" t="s">
        <v>102</v>
      </c>
      <c r="AS1787" s="101" t="s">
        <v>72</v>
      </c>
      <c r="AW1787" s="11" t="s">
        <v>107</v>
      </c>
      <c r="BC1787" s="102" t="e">
        <f>IF(L1787="základní",#REF!,0)</f>
        <v>#REF!</v>
      </c>
      <c r="BD1787" s="102">
        <f>IF(L1787="snížená",#REF!,0)</f>
        <v>0</v>
      </c>
      <c r="BE1787" s="102">
        <f>IF(L1787="zákl. přenesená",#REF!,0)</f>
        <v>0</v>
      </c>
      <c r="BF1787" s="102">
        <f>IF(L1787="sníž. přenesená",#REF!,0)</f>
        <v>0</v>
      </c>
      <c r="BG1787" s="102">
        <f>IF(L1787="nulová",#REF!,0)</f>
        <v>0</v>
      </c>
      <c r="BH1787" s="11" t="s">
        <v>80</v>
      </c>
      <c r="BI1787" s="102" t="e">
        <f>ROUND(#REF!*H1787,2)</f>
        <v>#REF!</v>
      </c>
      <c r="BJ1787" s="11" t="s">
        <v>106</v>
      </c>
      <c r="BK1787" s="101" t="s">
        <v>6948</v>
      </c>
    </row>
    <row r="1788" spans="2:63" s="1" customFormat="1" ht="66.75" customHeight="1">
      <c r="B1788" s="90"/>
      <c r="C1788" s="91" t="s">
        <v>6949</v>
      </c>
      <c r="D1788" s="91" t="s">
        <v>102</v>
      </c>
      <c r="E1788" s="92" t="s">
        <v>6950</v>
      </c>
      <c r="F1788" s="93" t="s">
        <v>6951</v>
      </c>
      <c r="G1788" s="94" t="s">
        <v>111</v>
      </c>
      <c r="H1788" s="95">
        <v>20</v>
      </c>
      <c r="I1788" s="96"/>
      <c r="J1788" s="25"/>
      <c r="K1788" s="97" t="s">
        <v>3</v>
      </c>
      <c r="L1788" s="98" t="s">
        <v>43</v>
      </c>
      <c r="N1788" s="99">
        <f>M1788*H1788</f>
        <v>0</v>
      </c>
      <c r="O1788" s="99">
        <v>0</v>
      </c>
      <c r="P1788" s="99">
        <f>O1788*H1788</f>
        <v>0</v>
      </c>
      <c r="Q1788" s="99">
        <v>0</v>
      </c>
      <c r="R1788" s="100">
        <f>Q1788*H1788</f>
        <v>0</v>
      </c>
      <c r="AP1788" s="101" t="s">
        <v>106</v>
      </c>
      <c r="AR1788" s="101" t="s">
        <v>102</v>
      </c>
      <c r="AS1788" s="101" t="s">
        <v>72</v>
      </c>
      <c r="AW1788" s="11" t="s">
        <v>107</v>
      </c>
      <c r="BC1788" s="102" t="e">
        <f>IF(L1788="základní",#REF!,0)</f>
        <v>#REF!</v>
      </c>
      <c r="BD1788" s="102">
        <f>IF(L1788="snížená",#REF!,0)</f>
        <v>0</v>
      </c>
      <c r="BE1788" s="102">
        <f>IF(L1788="zákl. přenesená",#REF!,0)</f>
        <v>0</v>
      </c>
      <c r="BF1788" s="102">
        <f>IF(L1788="sníž. přenesená",#REF!,0)</f>
        <v>0</v>
      </c>
      <c r="BG1788" s="102">
        <f>IF(L1788="nulová",#REF!,0)</f>
        <v>0</v>
      </c>
      <c r="BH1788" s="11" t="s">
        <v>80</v>
      </c>
      <c r="BI1788" s="102" t="e">
        <f>ROUND(#REF!*H1788,2)</f>
        <v>#REF!</v>
      </c>
      <c r="BJ1788" s="11" t="s">
        <v>106</v>
      </c>
      <c r="BK1788" s="101" t="s">
        <v>6952</v>
      </c>
    </row>
    <row r="1789" spans="2:63" s="1" customFormat="1" ht="16.5" customHeight="1">
      <c r="B1789" s="90"/>
      <c r="C1789" s="91" t="s">
        <v>6953</v>
      </c>
      <c r="D1789" s="91" t="s">
        <v>102</v>
      </c>
      <c r="E1789" s="92" t="s">
        <v>6954</v>
      </c>
      <c r="F1789" s="93" t="s">
        <v>6955</v>
      </c>
      <c r="G1789" s="94" t="s">
        <v>111</v>
      </c>
      <c r="H1789" s="95">
        <v>20</v>
      </c>
      <c r="I1789" s="96"/>
      <c r="J1789" s="25"/>
      <c r="K1789" s="97" t="s">
        <v>3</v>
      </c>
      <c r="L1789" s="98" t="s">
        <v>43</v>
      </c>
      <c r="N1789" s="99">
        <f>M1789*H1789</f>
        <v>0</v>
      </c>
      <c r="O1789" s="99">
        <v>0</v>
      </c>
      <c r="P1789" s="99">
        <f>O1789*H1789</f>
        <v>0</v>
      </c>
      <c r="Q1789" s="99">
        <v>0</v>
      </c>
      <c r="R1789" s="100">
        <f>Q1789*H1789</f>
        <v>0</v>
      </c>
      <c r="AP1789" s="101" t="s">
        <v>106</v>
      </c>
      <c r="AR1789" s="101" t="s">
        <v>102</v>
      </c>
      <c r="AS1789" s="101" t="s">
        <v>72</v>
      </c>
      <c r="AW1789" s="11" t="s">
        <v>107</v>
      </c>
      <c r="BC1789" s="102" t="e">
        <f>IF(L1789="základní",#REF!,0)</f>
        <v>#REF!</v>
      </c>
      <c r="BD1789" s="102">
        <f>IF(L1789="snížená",#REF!,0)</f>
        <v>0</v>
      </c>
      <c r="BE1789" s="102">
        <f>IF(L1789="zákl. přenesená",#REF!,0)</f>
        <v>0</v>
      </c>
      <c r="BF1789" s="102">
        <f>IF(L1789="sníž. přenesená",#REF!,0)</f>
        <v>0</v>
      </c>
      <c r="BG1789" s="102">
        <f>IF(L1789="nulová",#REF!,0)</f>
        <v>0</v>
      </c>
      <c r="BH1789" s="11" t="s">
        <v>80</v>
      </c>
      <c r="BI1789" s="102" t="e">
        <f>ROUND(#REF!*H1789,2)</f>
        <v>#REF!</v>
      </c>
      <c r="BJ1789" s="11" t="s">
        <v>106</v>
      </c>
      <c r="BK1789" s="101" t="s">
        <v>6956</v>
      </c>
    </row>
    <row r="1790" spans="2:63" s="1" customFormat="1" ht="37.9" customHeight="1">
      <c r="B1790" s="90"/>
      <c r="C1790" s="91" t="s">
        <v>6957</v>
      </c>
      <c r="D1790" s="91" t="s">
        <v>102</v>
      </c>
      <c r="E1790" s="92" t="s">
        <v>6958</v>
      </c>
      <c r="F1790" s="93" t="s">
        <v>6959</v>
      </c>
      <c r="G1790" s="94" t="s">
        <v>111</v>
      </c>
      <c r="H1790" s="95">
        <v>20</v>
      </c>
      <c r="I1790" s="96"/>
      <c r="J1790" s="25"/>
      <c r="K1790" s="97" t="s">
        <v>3</v>
      </c>
      <c r="L1790" s="98" t="s">
        <v>43</v>
      </c>
      <c r="N1790" s="99">
        <f>M1790*H1790</f>
        <v>0</v>
      </c>
      <c r="O1790" s="99">
        <v>0</v>
      </c>
      <c r="P1790" s="99">
        <f>O1790*H1790</f>
        <v>0</v>
      </c>
      <c r="Q1790" s="99">
        <v>0</v>
      </c>
      <c r="R1790" s="100">
        <f>Q1790*H1790</f>
        <v>0</v>
      </c>
      <c r="AP1790" s="101" t="s">
        <v>106</v>
      </c>
      <c r="AR1790" s="101" t="s">
        <v>102</v>
      </c>
      <c r="AS1790" s="101" t="s">
        <v>72</v>
      </c>
      <c r="AW1790" s="11" t="s">
        <v>107</v>
      </c>
      <c r="BC1790" s="102" t="e">
        <f>IF(L1790="základní",#REF!,0)</f>
        <v>#REF!</v>
      </c>
      <c r="BD1790" s="102">
        <f>IF(L1790="snížená",#REF!,0)</f>
        <v>0</v>
      </c>
      <c r="BE1790" s="102">
        <f>IF(L1790="zákl. přenesená",#REF!,0)</f>
        <v>0</v>
      </c>
      <c r="BF1790" s="102">
        <f>IF(L1790="sníž. přenesená",#REF!,0)</f>
        <v>0</v>
      </c>
      <c r="BG1790" s="102">
        <f>IF(L1790="nulová",#REF!,0)</f>
        <v>0</v>
      </c>
      <c r="BH1790" s="11" t="s">
        <v>80</v>
      </c>
      <c r="BI1790" s="102" t="e">
        <f>ROUND(#REF!*H1790,2)</f>
        <v>#REF!</v>
      </c>
      <c r="BJ1790" s="11" t="s">
        <v>106</v>
      </c>
      <c r="BK1790" s="101" t="s">
        <v>6960</v>
      </c>
    </row>
    <row r="1791" spans="2:63" s="1" customFormat="1" ht="37.9" customHeight="1">
      <c r="B1791" s="90"/>
      <c r="C1791" s="91" t="s">
        <v>6961</v>
      </c>
      <c r="D1791" s="91" t="s">
        <v>102</v>
      </c>
      <c r="E1791" s="92" t="s">
        <v>6962</v>
      </c>
      <c r="F1791" s="93" t="s">
        <v>6963</v>
      </c>
      <c r="G1791" s="94" t="s">
        <v>111</v>
      </c>
      <c r="H1791" s="95">
        <v>20</v>
      </c>
      <c r="I1791" s="96"/>
      <c r="J1791" s="25"/>
      <c r="K1791" s="97" t="s">
        <v>3</v>
      </c>
      <c r="L1791" s="98" t="s">
        <v>43</v>
      </c>
      <c r="N1791" s="99">
        <f>M1791*H1791</f>
        <v>0</v>
      </c>
      <c r="O1791" s="99">
        <v>0</v>
      </c>
      <c r="P1791" s="99">
        <f>O1791*H1791</f>
        <v>0</v>
      </c>
      <c r="Q1791" s="99">
        <v>0</v>
      </c>
      <c r="R1791" s="100">
        <f>Q1791*H1791</f>
        <v>0</v>
      </c>
      <c r="AP1791" s="101" t="s">
        <v>106</v>
      </c>
      <c r="AR1791" s="101" t="s">
        <v>102</v>
      </c>
      <c r="AS1791" s="101" t="s">
        <v>72</v>
      </c>
      <c r="AW1791" s="11" t="s">
        <v>107</v>
      </c>
      <c r="BC1791" s="102" t="e">
        <f>IF(L1791="základní",#REF!,0)</f>
        <v>#REF!</v>
      </c>
      <c r="BD1791" s="102">
        <f>IF(L1791="snížená",#REF!,0)</f>
        <v>0</v>
      </c>
      <c r="BE1791" s="102">
        <f>IF(L1791="zákl. přenesená",#REF!,0)</f>
        <v>0</v>
      </c>
      <c r="BF1791" s="102">
        <f>IF(L1791="sníž. přenesená",#REF!,0)</f>
        <v>0</v>
      </c>
      <c r="BG1791" s="102">
        <f>IF(L1791="nulová",#REF!,0)</f>
        <v>0</v>
      </c>
      <c r="BH1791" s="11" t="s">
        <v>80</v>
      </c>
      <c r="BI1791" s="102" t="e">
        <f>ROUND(#REF!*H1791,2)</f>
        <v>#REF!</v>
      </c>
      <c r="BJ1791" s="11" t="s">
        <v>106</v>
      </c>
      <c r="BK1791" s="101" t="s">
        <v>6964</v>
      </c>
    </row>
    <row r="1792" spans="2:63" s="1" customFormat="1" ht="37.9" customHeight="1">
      <c r="B1792" s="90"/>
      <c r="C1792" s="91" t="s">
        <v>6965</v>
      </c>
      <c r="D1792" s="91" t="s">
        <v>102</v>
      </c>
      <c r="E1792" s="92" t="s">
        <v>6966</v>
      </c>
      <c r="F1792" s="93" t="s">
        <v>6967</v>
      </c>
      <c r="G1792" s="94" t="s">
        <v>111</v>
      </c>
      <c r="H1792" s="95">
        <v>20</v>
      </c>
      <c r="I1792" s="96"/>
      <c r="J1792" s="25"/>
      <c r="K1792" s="97" t="s">
        <v>3</v>
      </c>
      <c r="L1792" s="98" t="s">
        <v>43</v>
      </c>
      <c r="N1792" s="99">
        <f>M1792*H1792</f>
        <v>0</v>
      </c>
      <c r="O1792" s="99">
        <v>0</v>
      </c>
      <c r="P1792" s="99">
        <f>O1792*H1792</f>
        <v>0</v>
      </c>
      <c r="Q1792" s="99">
        <v>0</v>
      </c>
      <c r="R1792" s="100">
        <f>Q1792*H1792</f>
        <v>0</v>
      </c>
      <c r="AP1792" s="101" t="s">
        <v>106</v>
      </c>
      <c r="AR1792" s="101" t="s">
        <v>102</v>
      </c>
      <c r="AS1792" s="101" t="s">
        <v>72</v>
      </c>
      <c r="AW1792" s="11" t="s">
        <v>107</v>
      </c>
      <c r="BC1792" s="102" t="e">
        <f>IF(L1792="základní",#REF!,0)</f>
        <v>#REF!</v>
      </c>
      <c r="BD1792" s="102">
        <f>IF(L1792="snížená",#REF!,0)</f>
        <v>0</v>
      </c>
      <c r="BE1792" s="102">
        <f>IF(L1792="zákl. přenesená",#REF!,0)</f>
        <v>0</v>
      </c>
      <c r="BF1792" s="102">
        <f>IF(L1792="sníž. přenesená",#REF!,0)</f>
        <v>0</v>
      </c>
      <c r="BG1792" s="102">
        <f>IF(L1792="nulová",#REF!,0)</f>
        <v>0</v>
      </c>
      <c r="BH1792" s="11" t="s">
        <v>80</v>
      </c>
      <c r="BI1792" s="102" t="e">
        <f>ROUND(#REF!*H1792,2)</f>
        <v>#REF!</v>
      </c>
      <c r="BJ1792" s="11" t="s">
        <v>106</v>
      </c>
      <c r="BK1792" s="101" t="s">
        <v>6968</v>
      </c>
    </row>
    <row r="1793" spans="2:63" s="1" customFormat="1" ht="16.5" customHeight="1">
      <c r="B1793" s="90"/>
      <c r="C1793" s="91" t="s">
        <v>6969</v>
      </c>
      <c r="D1793" s="91" t="s">
        <v>102</v>
      </c>
      <c r="E1793" s="92" t="s">
        <v>6970</v>
      </c>
      <c r="F1793" s="93" t="s">
        <v>6971</v>
      </c>
      <c r="G1793" s="94" t="s">
        <v>111</v>
      </c>
      <c r="H1793" s="95">
        <v>20</v>
      </c>
      <c r="I1793" s="96"/>
      <c r="J1793" s="25"/>
      <c r="K1793" s="97" t="s">
        <v>3</v>
      </c>
      <c r="L1793" s="98" t="s">
        <v>43</v>
      </c>
      <c r="N1793" s="99">
        <f>M1793*H1793</f>
        <v>0</v>
      </c>
      <c r="O1793" s="99">
        <v>0</v>
      </c>
      <c r="P1793" s="99">
        <f>O1793*H1793</f>
        <v>0</v>
      </c>
      <c r="Q1793" s="99">
        <v>0</v>
      </c>
      <c r="R1793" s="100">
        <f>Q1793*H1793</f>
        <v>0</v>
      </c>
      <c r="AP1793" s="101" t="s">
        <v>106</v>
      </c>
      <c r="AR1793" s="101" t="s">
        <v>102</v>
      </c>
      <c r="AS1793" s="101" t="s">
        <v>72</v>
      </c>
      <c r="AW1793" s="11" t="s">
        <v>107</v>
      </c>
      <c r="BC1793" s="102" t="e">
        <f>IF(L1793="základní",#REF!,0)</f>
        <v>#REF!</v>
      </c>
      <c r="BD1793" s="102">
        <f>IF(L1793="snížená",#REF!,0)</f>
        <v>0</v>
      </c>
      <c r="BE1793" s="102">
        <f>IF(L1793="zákl. přenesená",#REF!,0)</f>
        <v>0</v>
      </c>
      <c r="BF1793" s="102">
        <f>IF(L1793="sníž. přenesená",#REF!,0)</f>
        <v>0</v>
      </c>
      <c r="BG1793" s="102">
        <f>IF(L1793="nulová",#REF!,0)</f>
        <v>0</v>
      </c>
      <c r="BH1793" s="11" t="s">
        <v>80</v>
      </c>
      <c r="BI1793" s="102" t="e">
        <f>ROUND(#REF!*H1793,2)</f>
        <v>#REF!</v>
      </c>
      <c r="BJ1793" s="11" t="s">
        <v>106</v>
      </c>
      <c r="BK1793" s="101" t="s">
        <v>6972</v>
      </c>
    </row>
    <row r="1794" spans="2:63" s="1" customFormat="1" ht="16.5" customHeight="1">
      <c r="B1794" s="90"/>
      <c r="C1794" s="91" t="s">
        <v>6973</v>
      </c>
      <c r="D1794" s="91" t="s">
        <v>102</v>
      </c>
      <c r="E1794" s="92" t="s">
        <v>6974</v>
      </c>
      <c r="F1794" s="93" t="s">
        <v>6975</v>
      </c>
      <c r="G1794" s="94" t="s">
        <v>111</v>
      </c>
      <c r="H1794" s="95">
        <v>200</v>
      </c>
      <c r="I1794" s="96"/>
      <c r="J1794" s="25"/>
      <c r="K1794" s="97" t="s">
        <v>3</v>
      </c>
      <c r="L1794" s="98" t="s">
        <v>43</v>
      </c>
      <c r="N1794" s="99">
        <f>M1794*H1794</f>
        <v>0</v>
      </c>
      <c r="O1794" s="99">
        <v>0</v>
      </c>
      <c r="P1794" s="99">
        <f>O1794*H1794</f>
        <v>0</v>
      </c>
      <c r="Q1794" s="99">
        <v>0</v>
      </c>
      <c r="R1794" s="100">
        <f>Q1794*H1794</f>
        <v>0</v>
      </c>
      <c r="AP1794" s="101" t="s">
        <v>106</v>
      </c>
      <c r="AR1794" s="101" t="s">
        <v>102</v>
      </c>
      <c r="AS1794" s="101" t="s">
        <v>72</v>
      </c>
      <c r="AW1794" s="11" t="s">
        <v>107</v>
      </c>
      <c r="BC1794" s="102" t="e">
        <f>IF(L1794="základní",#REF!,0)</f>
        <v>#REF!</v>
      </c>
      <c r="BD1794" s="102">
        <f>IF(L1794="snížená",#REF!,0)</f>
        <v>0</v>
      </c>
      <c r="BE1794" s="102">
        <f>IF(L1794="zákl. přenesená",#REF!,0)</f>
        <v>0</v>
      </c>
      <c r="BF1794" s="102">
        <f>IF(L1794="sníž. přenesená",#REF!,0)</f>
        <v>0</v>
      </c>
      <c r="BG1794" s="102">
        <f>IF(L1794="nulová",#REF!,0)</f>
        <v>0</v>
      </c>
      <c r="BH1794" s="11" t="s">
        <v>80</v>
      </c>
      <c r="BI1794" s="102" t="e">
        <f>ROUND(#REF!*H1794,2)</f>
        <v>#REF!</v>
      </c>
      <c r="BJ1794" s="11" t="s">
        <v>106</v>
      </c>
      <c r="BK1794" s="101" t="s">
        <v>6976</v>
      </c>
    </row>
    <row r="1795" spans="2:63" s="1" customFormat="1" ht="33" customHeight="1">
      <c r="B1795" s="90"/>
      <c r="C1795" s="91" t="s">
        <v>6977</v>
      </c>
      <c r="D1795" s="91" t="s">
        <v>102</v>
      </c>
      <c r="E1795" s="92" t="s">
        <v>6978</v>
      </c>
      <c r="F1795" s="93" t="s">
        <v>6979</v>
      </c>
      <c r="G1795" s="94" t="s">
        <v>111</v>
      </c>
      <c r="H1795" s="95">
        <v>200</v>
      </c>
      <c r="I1795" s="96"/>
      <c r="J1795" s="25"/>
      <c r="K1795" s="97" t="s">
        <v>3</v>
      </c>
      <c r="L1795" s="98" t="s">
        <v>43</v>
      </c>
      <c r="N1795" s="99">
        <f>M1795*H1795</f>
        <v>0</v>
      </c>
      <c r="O1795" s="99">
        <v>0</v>
      </c>
      <c r="P1795" s="99">
        <f>O1795*H1795</f>
        <v>0</v>
      </c>
      <c r="Q1795" s="99">
        <v>0</v>
      </c>
      <c r="R1795" s="100">
        <f>Q1795*H1795</f>
        <v>0</v>
      </c>
      <c r="AP1795" s="101" t="s">
        <v>106</v>
      </c>
      <c r="AR1795" s="101" t="s">
        <v>102</v>
      </c>
      <c r="AS1795" s="101" t="s">
        <v>72</v>
      </c>
      <c r="AW1795" s="11" t="s">
        <v>107</v>
      </c>
      <c r="BC1795" s="102" t="e">
        <f>IF(L1795="základní",#REF!,0)</f>
        <v>#REF!</v>
      </c>
      <c r="BD1795" s="102">
        <f>IF(L1795="snížená",#REF!,0)</f>
        <v>0</v>
      </c>
      <c r="BE1795" s="102">
        <f>IF(L1795="zákl. přenesená",#REF!,0)</f>
        <v>0</v>
      </c>
      <c r="BF1795" s="102">
        <f>IF(L1795="sníž. přenesená",#REF!,0)</f>
        <v>0</v>
      </c>
      <c r="BG1795" s="102">
        <f>IF(L1795="nulová",#REF!,0)</f>
        <v>0</v>
      </c>
      <c r="BH1795" s="11" t="s">
        <v>80</v>
      </c>
      <c r="BI1795" s="102" t="e">
        <f>ROUND(#REF!*H1795,2)</f>
        <v>#REF!</v>
      </c>
      <c r="BJ1795" s="11" t="s">
        <v>106</v>
      </c>
      <c r="BK1795" s="101" t="s">
        <v>6980</v>
      </c>
    </row>
    <row r="1796" spans="2:63" s="1" customFormat="1" ht="16.5" customHeight="1">
      <c r="B1796" s="90"/>
      <c r="C1796" s="91" t="s">
        <v>6981</v>
      </c>
      <c r="D1796" s="91" t="s">
        <v>102</v>
      </c>
      <c r="E1796" s="92" t="s">
        <v>6982</v>
      </c>
      <c r="F1796" s="93" t="s">
        <v>6983</v>
      </c>
      <c r="G1796" s="94" t="s">
        <v>111</v>
      </c>
      <c r="H1796" s="95">
        <v>200</v>
      </c>
      <c r="I1796" s="96"/>
      <c r="J1796" s="25"/>
      <c r="K1796" s="97" t="s">
        <v>3</v>
      </c>
      <c r="L1796" s="98" t="s">
        <v>43</v>
      </c>
      <c r="N1796" s="99">
        <f>M1796*H1796</f>
        <v>0</v>
      </c>
      <c r="O1796" s="99">
        <v>0</v>
      </c>
      <c r="P1796" s="99">
        <f>O1796*H1796</f>
        <v>0</v>
      </c>
      <c r="Q1796" s="99">
        <v>0</v>
      </c>
      <c r="R1796" s="100">
        <f>Q1796*H1796</f>
        <v>0</v>
      </c>
      <c r="AP1796" s="101" t="s">
        <v>106</v>
      </c>
      <c r="AR1796" s="101" t="s">
        <v>102</v>
      </c>
      <c r="AS1796" s="101" t="s">
        <v>72</v>
      </c>
      <c r="AW1796" s="11" t="s">
        <v>107</v>
      </c>
      <c r="BC1796" s="102" t="e">
        <f>IF(L1796="základní",#REF!,0)</f>
        <v>#REF!</v>
      </c>
      <c r="BD1796" s="102">
        <f>IF(L1796="snížená",#REF!,0)</f>
        <v>0</v>
      </c>
      <c r="BE1796" s="102">
        <f>IF(L1796="zákl. přenesená",#REF!,0)</f>
        <v>0</v>
      </c>
      <c r="BF1796" s="102">
        <f>IF(L1796="sníž. přenesená",#REF!,0)</f>
        <v>0</v>
      </c>
      <c r="BG1796" s="102">
        <f>IF(L1796="nulová",#REF!,0)</f>
        <v>0</v>
      </c>
      <c r="BH1796" s="11" t="s">
        <v>80</v>
      </c>
      <c r="BI1796" s="102" t="e">
        <f>ROUND(#REF!*H1796,2)</f>
        <v>#REF!</v>
      </c>
      <c r="BJ1796" s="11" t="s">
        <v>106</v>
      </c>
      <c r="BK1796" s="101" t="s">
        <v>6984</v>
      </c>
    </row>
    <row r="1797" spans="2:63" s="1" customFormat="1" ht="24.2" customHeight="1">
      <c r="B1797" s="90"/>
      <c r="C1797" s="91" t="s">
        <v>6985</v>
      </c>
      <c r="D1797" s="91" t="s">
        <v>102</v>
      </c>
      <c r="E1797" s="92" t="s">
        <v>6986</v>
      </c>
      <c r="F1797" s="93" t="s">
        <v>6987</v>
      </c>
      <c r="G1797" s="94" t="s">
        <v>111</v>
      </c>
      <c r="H1797" s="95">
        <v>100</v>
      </c>
      <c r="I1797" s="96"/>
      <c r="J1797" s="25"/>
      <c r="K1797" s="97" t="s">
        <v>3</v>
      </c>
      <c r="L1797" s="98" t="s">
        <v>43</v>
      </c>
      <c r="N1797" s="99">
        <f>M1797*H1797</f>
        <v>0</v>
      </c>
      <c r="O1797" s="99">
        <v>0</v>
      </c>
      <c r="P1797" s="99">
        <f>O1797*H1797</f>
        <v>0</v>
      </c>
      <c r="Q1797" s="99">
        <v>0</v>
      </c>
      <c r="R1797" s="100">
        <f>Q1797*H1797</f>
        <v>0</v>
      </c>
      <c r="AP1797" s="101" t="s">
        <v>106</v>
      </c>
      <c r="AR1797" s="101" t="s">
        <v>102</v>
      </c>
      <c r="AS1797" s="101" t="s">
        <v>72</v>
      </c>
      <c r="AW1797" s="11" t="s">
        <v>107</v>
      </c>
      <c r="BC1797" s="102" t="e">
        <f>IF(L1797="základní",#REF!,0)</f>
        <v>#REF!</v>
      </c>
      <c r="BD1797" s="102">
        <f>IF(L1797="snížená",#REF!,0)</f>
        <v>0</v>
      </c>
      <c r="BE1797" s="102">
        <f>IF(L1797="zákl. přenesená",#REF!,0)</f>
        <v>0</v>
      </c>
      <c r="BF1797" s="102">
        <f>IF(L1797="sníž. přenesená",#REF!,0)</f>
        <v>0</v>
      </c>
      <c r="BG1797" s="102">
        <f>IF(L1797="nulová",#REF!,0)</f>
        <v>0</v>
      </c>
      <c r="BH1797" s="11" t="s">
        <v>80</v>
      </c>
      <c r="BI1797" s="102" t="e">
        <f>ROUND(#REF!*H1797,2)</f>
        <v>#REF!</v>
      </c>
      <c r="BJ1797" s="11" t="s">
        <v>106</v>
      </c>
      <c r="BK1797" s="101" t="s">
        <v>6988</v>
      </c>
    </row>
    <row r="1798" spans="2:63" s="1" customFormat="1" ht="16.5" customHeight="1">
      <c r="B1798" s="90"/>
      <c r="C1798" s="91" t="s">
        <v>6989</v>
      </c>
      <c r="D1798" s="91" t="s">
        <v>102</v>
      </c>
      <c r="E1798" s="92" t="s">
        <v>6990</v>
      </c>
      <c r="F1798" s="93" t="s">
        <v>6991</v>
      </c>
      <c r="G1798" s="94" t="s">
        <v>105</v>
      </c>
      <c r="H1798" s="95">
        <v>100</v>
      </c>
      <c r="I1798" s="96"/>
      <c r="J1798" s="25"/>
      <c r="K1798" s="97" t="s">
        <v>3</v>
      </c>
      <c r="L1798" s="98" t="s">
        <v>43</v>
      </c>
      <c r="N1798" s="99">
        <f>M1798*H1798</f>
        <v>0</v>
      </c>
      <c r="O1798" s="99">
        <v>0</v>
      </c>
      <c r="P1798" s="99">
        <f>O1798*H1798</f>
        <v>0</v>
      </c>
      <c r="Q1798" s="99">
        <v>0</v>
      </c>
      <c r="R1798" s="100">
        <f>Q1798*H1798</f>
        <v>0</v>
      </c>
      <c r="AP1798" s="101" t="s">
        <v>358</v>
      </c>
      <c r="AR1798" s="101" t="s">
        <v>102</v>
      </c>
      <c r="AS1798" s="101" t="s">
        <v>72</v>
      </c>
      <c r="AW1798" s="11" t="s">
        <v>107</v>
      </c>
      <c r="BC1798" s="102" t="e">
        <f>IF(L1798="základní",#REF!,0)</f>
        <v>#REF!</v>
      </c>
      <c r="BD1798" s="102">
        <f>IF(L1798="snížená",#REF!,0)</f>
        <v>0</v>
      </c>
      <c r="BE1798" s="102">
        <f>IF(L1798="zákl. přenesená",#REF!,0)</f>
        <v>0</v>
      </c>
      <c r="BF1798" s="102">
        <f>IF(L1798="sníž. přenesená",#REF!,0)</f>
        <v>0</v>
      </c>
      <c r="BG1798" s="102">
        <f>IF(L1798="nulová",#REF!,0)</f>
        <v>0</v>
      </c>
      <c r="BH1798" s="11" t="s">
        <v>80</v>
      </c>
      <c r="BI1798" s="102" t="e">
        <f>ROUND(#REF!*H1798,2)</f>
        <v>#REF!</v>
      </c>
      <c r="BJ1798" s="11" t="s">
        <v>358</v>
      </c>
      <c r="BK1798" s="101" t="s">
        <v>6992</v>
      </c>
    </row>
    <row r="1799" spans="2:63" s="1" customFormat="1" ht="16.5" customHeight="1">
      <c r="B1799" s="90"/>
      <c r="C1799" s="104" t="s">
        <v>6993</v>
      </c>
      <c r="D1799" s="104" t="s">
        <v>6994</v>
      </c>
      <c r="E1799" s="105" t="s">
        <v>6995</v>
      </c>
      <c r="F1799" s="106" t="s">
        <v>6996</v>
      </c>
      <c r="G1799" s="107" t="s">
        <v>111</v>
      </c>
      <c r="H1799" s="108">
        <v>100</v>
      </c>
      <c r="I1799" s="109"/>
      <c r="J1799" s="110"/>
      <c r="K1799" s="111" t="s">
        <v>3</v>
      </c>
      <c r="L1799" s="112" t="s">
        <v>43</v>
      </c>
      <c r="N1799" s="99">
        <f>M1799*H1799</f>
        <v>0</v>
      </c>
      <c r="O1799" s="99">
        <v>4.4999999999999998E-2</v>
      </c>
      <c r="P1799" s="99">
        <f>O1799*H1799</f>
        <v>4.5</v>
      </c>
      <c r="Q1799" s="99">
        <v>0</v>
      </c>
      <c r="R1799" s="100">
        <f>Q1799*H1799</f>
        <v>0</v>
      </c>
      <c r="AP1799" s="101" t="s">
        <v>1127</v>
      </c>
      <c r="AR1799" s="101" t="s">
        <v>6994</v>
      </c>
      <c r="AS1799" s="101" t="s">
        <v>72</v>
      </c>
      <c r="AW1799" s="11" t="s">
        <v>107</v>
      </c>
      <c r="BC1799" s="102" t="e">
        <f>IF(L1799="základní",#REF!,0)</f>
        <v>#REF!</v>
      </c>
      <c r="BD1799" s="102">
        <f>IF(L1799="snížená",#REF!,0)</f>
        <v>0</v>
      </c>
      <c r="BE1799" s="102">
        <f>IF(L1799="zákl. přenesená",#REF!,0)</f>
        <v>0</v>
      </c>
      <c r="BF1799" s="102">
        <f>IF(L1799="sníž. přenesená",#REF!,0)</f>
        <v>0</v>
      </c>
      <c r="BG1799" s="102">
        <f>IF(L1799="nulová",#REF!,0)</f>
        <v>0</v>
      </c>
      <c r="BH1799" s="11" t="s">
        <v>80</v>
      </c>
      <c r="BI1799" s="102" t="e">
        <f>ROUND(#REF!*H1799,2)</f>
        <v>#REF!</v>
      </c>
      <c r="BJ1799" s="11" t="s">
        <v>358</v>
      </c>
      <c r="BK1799" s="101" t="s">
        <v>6997</v>
      </c>
    </row>
    <row r="1800" spans="2:63" s="1" customFormat="1" ht="16.5" customHeight="1">
      <c r="B1800" s="90"/>
      <c r="C1800" s="104" t="s">
        <v>6998</v>
      </c>
      <c r="D1800" s="104" t="s">
        <v>6994</v>
      </c>
      <c r="E1800" s="105" t="s">
        <v>6999</v>
      </c>
      <c r="F1800" s="106" t="s">
        <v>7000</v>
      </c>
      <c r="G1800" s="107" t="s">
        <v>111</v>
      </c>
      <c r="H1800" s="108">
        <v>50</v>
      </c>
      <c r="I1800" s="109"/>
      <c r="J1800" s="110"/>
      <c r="K1800" s="111" t="s">
        <v>3</v>
      </c>
      <c r="L1800" s="112" t="s">
        <v>43</v>
      </c>
      <c r="N1800" s="99">
        <f>M1800*H1800</f>
        <v>0</v>
      </c>
      <c r="O1800" s="99">
        <v>0</v>
      </c>
      <c r="P1800" s="99">
        <f>O1800*H1800</f>
        <v>0</v>
      </c>
      <c r="Q1800" s="99">
        <v>0</v>
      </c>
      <c r="R1800" s="100">
        <f>Q1800*H1800</f>
        <v>0</v>
      </c>
      <c r="AP1800" s="101" t="s">
        <v>1127</v>
      </c>
      <c r="AR1800" s="101" t="s">
        <v>6994</v>
      </c>
      <c r="AS1800" s="101" t="s">
        <v>72</v>
      </c>
      <c r="AW1800" s="11" t="s">
        <v>107</v>
      </c>
      <c r="BC1800" s="102" t="e">
        <f>IF(L1800="základní",#REF!,0)</f>
        <v>#REF!</v>
      </c>
      <c r="BD1800" s="102">
        <f>IF(L1800="snížená",#REF!,0)</f>
        <v>0</v>
      </c>
      <c r="BE1800" s="102">
        <f>IF(L1800="zákl. přenesená",#REF!,0)</f>
        <v>0</v>
      </c>
      <c r="BF1800" s="102">
        <f>IF(L1800="sníž. přenesená",#REF!,0)</f>
        <v>0</v>
      </c>
      <c r="BG1800" s="102">
        <f>IF(L1800="nulová",#REF!,0)</f>
        <v>0</v>
      </c>
      <c r="BH1800" s="11" t="s">
        <v>80</v>
      </c>
      <c r="BI1800" s="102" t="e">
        <f>ROUND(#REF!*H1800,2)</f>
        <v>#REF!</v>
      </c>
      <c r="BJ1800" s="11" t="s">
        <v>358</v>
      </c>
      <c r="BK1800" s="101" t="s">
        <v>7001</v>
      </c>
    </row>
    <row r="1801" spans="2:63" s="1" customFormat="1" ht="16.5" customHeight="1">
      <c r="B1801" s="90"/>
      <c r="C1801" s="104" t="s">
        <v>7002</v>
      </c>
      <c r="D1801" s="104" t="s">
        <v>6994</v>
      </c>
      <c r="E1801" s="105" t="s">
        <v>7003</v>
      </c>
      <c r="F1801" s="106" t="s">
        <v>7004</v>
      </c>
      <c r="G1801" s="107" t="s">
        <v>148</v>
      </c>
      <c r="H1801" s="108">
        <v>1000</v>
      </c>
      <c r="I1801" s="109"/>
      <c r="J1801" s="110"/>
      <c r="K1801" s="111" t="s">
        <v>3</v>
      </c>
      <c r="L1801" s="112" t="s">
        <v>43</v>
      </c>
      <c r="N1801" s="99">
        <f>M1801*H1801</f>
        <v>0</v>
      </c>
      <c r="O1801" s="99">
        <v>0.01</v>
      </c>
      <c r="P1801" s="99">
        <f>O1801*H1801</f>
        <v>10</v>
      </c>
      <c r="Q1801" s="99">
        <v>0</v>
      </c>
      <c r="R1801" s="100">
        <f>Q1801*H1801</f>
        <v>0</v>
      </c>
      <c r="AP1801" s="101" t="s">
        <v>1127</v>
      </c>
      <c r="AR1801" s="101" t="s">
        <v>6994</v>
      </c>
      <c r="AS1801" s="101" t="s">
        <v>72</v>
      </c>
      <c r="AW1801" s="11" t="s">
        <v>107</v>
      </c>
      <c r="BC1801" s="102" t="e">
        <f>IF(L1801="základní",#REF!,0)</f>
        <v>#REF!</v>
      </c>
      <c r="BD1801" s="102">
        <f>IF(L1801="snížená",#REF!,0)</f>
        <v>0</v>
      </c>
      <c r="BE1801" s="102">
        <f>IF(L1801="zákl. přenesená",#REF!,0)</f>
        <v>0</v>
      </c>
      <c r="BF1801" s="102">
        <f>IF(L1801="sníž. přenesená",#REF!,0)</f>
        <v>0</v>
      </c>
      <c r="BG1801" s="102">
        <f>IF(L1801="nulová",#REF!,0)</f>
        <v>0</v>
      </c>
      <c r="BH1801" s="11" t="s">
        <v>80</v>
      </c>
      <c r="BI1801" s="102" t="e">
        <f>ROUND(#REF!*H1801,2)</f>
        <v>#REF!</v>
      </c>
      <c r="BJ1801" s="11" t="s">
        <v>358</v>
      </c>
      <c r="BK1801" s="101" t="s">
        <v>7005</v>
      </c>
    </row>
    <row r="1802" spans="2:63" s="1" customFormat="1" ht="16.5" customHeight="1">
      <c r="B1802" s="90"/>
      <c r="C1802" s="104" t="s">
        <v>7006</v>
      </c>
      <c r="D1802" s="104" t="s">
        <v>6994</v>
      </c>
      <c r="E1802" s="105" t="s">
        <v>7007</v>
      </c>
      <c r="F1802" s="106" t="s">
        <v>7008</v>
      </c>
      <c r="G1802" s="107" t="s">
        <v>7009</v>
      </c>
      <c r="H1802" s="108">
        <v>10</v>
      </c>
      <c r="I1802" s="109"/>
      <c r="J1802" s="110"/>
      <c r="K1802" s="111" t="s">
        <v>3</v>
      </c>
      <c r="L1802" s="112" t="s">
        <v>43</v>
      </c>
      <c r="N1802" s="99">
        <f>M1802*H1802</f>
        <v>0</v>
      </c>
      <c r="O1802" s="99">
        <v>1E-3</v>
      </c>
      <c r="P1802" s="99">
        <f>O1802*H1802</f>
        <v>0.01</v>
      </c>
      <c r="Q1802" s="99">
        <v>0</v>
      </c>
      <c r="R1802" s="100">
        <f>Q1802*H1802</f>
        <v>0</v>
      </c>
      <c r="AP1802" s="101" t="s">
        <v>1127</v>
      </c>
      <c r="AR1802" s="101" t="s">
        <v>6994</v>
      </c>
      <c r="AS1802" s="101" t="s">
        <v>72</v>
      </c>
      <c r="AW1802" s="11" t="s">
        <v>107</v>
      </c>
      <c r="BC1802" s="102" t="e">
        <f>IF(L1802="základní",#REF!,0)</f>
        <v>#REF!</v>
      </c>
      <c r="BD1802" s="102">
        <f>IF(L1802="snížená",#REF!,0)</f>
        <v>0</v>
      </c>
      <c r="BE1802" s="102">
        <f>IF(L1802="zákl. přenesená",#REF!,0)</f>
        <v>0</v>
      </c>
      <c r="BF1802" s="102">
        <f>IF(L1802="sníž. přenesená",#REF!,0)</f>
        <v>0</v>
      </c>
      <c r="BG1802" s="102">
        <f>IF(L1802="nulová",#REF!,0)</f>
        <v>0</v>
      </c>
      <c r="BH1802" s="11" t="s">
        <v>80</v>
      </c>
      <c r="BI1802" s="102" t="e">
        <f>ROUND(#REF!*H1802,2)</f>
        <v>#REF!</v>
      </c>
      <c r="BJ1802" s="11" t="s">
        <v>358</v>
      </c>
      <c r="BK1802" s="101" t="s">
        <v>7010</v>
      </c>
    </row>
    <row r="1803" spans="2:63" s="1" customFormat="1" ht="16.5" customHeight="1">
      <c r="B1803" s="90"/>
      <c r="C1803" s="104" t="s">
        <v>7011</v>
      </c>
      <c r="D1803" s="104" t="s">
        <v>6994</v>
      </c>
      <c r="E1803" s="105" t="s">
        <v>7012</v>
      </c>
      <c r="F1803" s="106" t="s">
        <v>7013</v>
      </c>
      <c r="G1803" s="107" t="s">
        <v>111</v>
      </c>
      <c r="H1803" s="108">
        <v>5</v>
      </c>
      <c r="I1803" s="109"/>
      <c r="J1803" s="110"/>
      <c r="K1803" s="111" t="s">
        <v>3</v>
      </c>
      <c r="L1803" s="112" t="s">
        <v>43</v>
      </c>
      <c r="N1803" s="99">
        <f>M1803*H1803</f>
        <v>0</v>
      </c>
      <c r="O1803" s="99">
        <v>2E-3</v>
      </c>
      <c r="P1803" s="99">
        <f>O1803*H1803</f>
        <v>0.01</v>
      </c>
      <c r="Q1803" s="99">
        <v>0</v>
      </c>
      <c r="R1803" s="100">
        <f>Q1803*H1803</f>
        <v>0</v>
      </c>
      <c r="AP1803" s="101" t="s">
        <v>1127</v>
      </c>
      <c r="AR1803" s="101" t="s">
        <v>6994</v>
      </c>
      <c r="AS1803" s="101" t="s">
        <v>72</v>
      </c>
      <c r="AW1803" s="11" t="s">
        <v>107</v>
      </c>
      <c r="BC1803" s="102" t="e">
        <f>IF(L1803="základní",#REF!,0)</f>
        <v>#REF!</v>
      </c>
      <c r="BD1803" s="102">
        <f>IF(L1803="snížená",#REF!,0)</f>
        <v>0</v>
      </c>
      <c r="BE1803" s="102">
        <f>IF(L1803="zákl. přenesená",#REF!,0)</f>
        <v>0</v>
      </c>
      <c r="BF1803" s="102">
        <f>IF(L1803="sníž. přenesená",#REF!,0)</f>
        <v>0</v>
      </c>
      <c r="BG1803" s="102">
        <f>IF(L1803="nulová",#REF!,0)</f>
        <v>0</v>
      </c>
      <c r="BH1803" s="11" t="s">
        <v>80</v>
      </c>
      <c r="BI1803" s="102" t="e">
        <f>ROUND(#REF!*H1803,2)</f>
        <v>#REF!</v>
      </c>
      <c r="BJ1803" s="11" t="s">
        <v>358</v>
      </c>
      <c r="BK1803" s="101" t="s">
        <v>7014</v>
      </c>
    </row>
    <row r="1804" spans="2:63" s="1" customFormat="1" ht="16.5" customHeight="1">
      <c r="B1804" s="90"/>
      <c r="C1804" s="104" t="s">
        <v>7015</v>
      </c>
      <c r="D1804" s="104" t="s">
        <v>6994</v>
      </c>
      <c r="E1804" s="105" t="s">
        <v>7016</v>
      </c>
      <c r="F1804" s="106" t="s">
        <v>7017</v>
      </c>
      <c r="G1804" s="107" t="s">
        <v>111</v>
      </c>
      <c r="H1804" s="108">
        <v>5</v>
      </c>
      <c r="I1804" s="109"/>
      <c r="J1804" s="110"/>
      <c r="K1804" s="111" t="s">
        <v>3</v>
      </c>
      <c r="L1804" s="112" t="s">
        <v>43</v>
      </c>
      <c r="N1804" s="99">
        <f>M1804*H1804</f>
        <v>0</v>
      </c>
      <c r="O1804" s="99">
        <v>2E-3</v>
      </c>
      <c r="P1804" s="99">
        <f>O1804*H1804</f>
        <v>0.01</v>
      </c>
      <c r="Q1804" s="99">
        <v>0</v>
      </c>
      <c r="R1804" s="100">
        <f>Q1804*H1804</f>
        <v>0</v>
      </c>
      <c r="AP1804" s="101" t="s">
        <v>1127</v>
      </c>
      <c r="AR1804" s="101" t="s">
        <v>6994</v>
      </c>
      <c r="AS1804" s="101" t="s">
        <v>72</v>
      </c>
      <c r="AW1804" s="11" t="s">
        <v>107</v>
      </c>
      <c r="BC1804" s="102" t="e">
        <f>IF(L1804="základní",#REF!,0)</f>
        <v>#REF!</v>
      </c>
      <c r="BD1804" s="102">
        <f>IF(L1804="snížená",#REF!,0)</f>
        <v>0</v>
      </c>
      <c r="BE1804" s="102">
        <f>IF(L1804="zákl. přenesená",#REF!,0)</f>
        <v>0</v>
      </c>
      <c r="BF1804" s="102">
        <f>IF(L1804="sníž. přenesená",#REF!,0)</f>
        <v>0</v>
      </c>
      <c r="BG1804" s="102">
        <f>IF(L1804="nulová",#REF!,0)</f>
        <v>0</v>
      </c>
      <c r="BH1804" s="11" t="s">
        <v>80</v>
      </c>
      <c r="BI1804" s="102" t="e">
        <f>ROUND(#REF!*H1804,2)</f>
        <v>#REF!</v>
      </c>
      <c r="BJ1804" s="11" t="s">
        <v>358</v>
      </c>
      <c r="BK1804" s="101" t="s">
        <v>7018</v>
      </c>
    </row>
    <row r="1805" spans="2:63" s="1" customFormat="1" ht="16.5" customHeight="1">
      <c r="B1805" s="90"/>
      <c r="C1805" s="104" t="s">
        <v>7019</v>
      </c>
      <c r="D1805" s="104" t="s">
        <v>6994</v>
      </c>
      <c r="E1805" s="105" t="s">
        <v>7020</v>
      </c>
      <c r="F1805" s="106" t="s">
        <v>7021</v>
      </c>
      <c r="G1805" s="107" t="s">
        <v>111</v>
      </c>
      <c r="H1805" s="108">
        <v>5</v>
      </c>
      <c r="I1805" s="109"/>
      <c r="J1805" s="110"/>
      <c r="K1805" s="111" t="s">
        <v>3</v>
      </c>
      <c r="L1805" s="112" t="s">
        <v>43</v>
      </c>
      <c r="N1805" s="99">
        <f>M1805*H1805</f>
        <v>0</v>
      </c>
      <c r="O1805" s="99">
        <v>4.0000000000000003E-5</v>
      </c>
      <c r="P1805" s="99">
        <f>O1805*H1805</f>
        <v>2.0000000000000001E-4</v>
      </c>
      <c r="Q1805" s="99">
        <v>0</v>
      </c>
      <c r="R1805" s="100">
        <f>Q1805*H1805</f>
        <v>0</v>
      </c>
      <c r="AP1805" s="101" t="s">
        <v>1127</v>
      </c>
      <c r="AR1805" s="101" t="s">
        <v>6994</v>
      </c>
      <c r="AS1805" s="101" t="s">
        <v>72</v>
      </c>
      <c r="AW1805" s="11" t="s">
        <v>107</v>
      </c>
      <c r="BC1805" s="102" t="e">
        <f>IF(L1805="základní",#REF!,0)</f>
        <v>#REF!</v>
      </c>
      <c r="BD1805" s="102">
        <f>IF(L1805="snížená",#REF!,0)</f>
        <v>0</v>
      </c>
      <c r="BE1805" s="102">
        <f>IF(L1805="zákl. přenesená",#REF!,0)</f>
        <v>0</v>
      </c>
      <c r="BF1805" s="102">
        <f>IF(L1805="sníž. přenesená",#REF!,0)</f>
        <v>0</v>
      </c>
      <c r="BG1805" s="102">
        <f>IF(L1805="nulová",#REF!,0)</f>
        <v>0</v>
      </c>
      <c r="BH1805" s="11" t="s">
        <v>80</v>
      </c>
      <c r="BI1805" s="102" t="e">
        <f>ROUND(#REF!*H1805,2)</f>
        <v>#REF!</v>
      </c>
      <c r="BJ1805" s="11" t="s">
        <v>358</v>
      </c>
      <c r="BK1805" s="101" t="s">
        <v>7022</v>
      </c>
    </row>
    <row r="1806" spans="2:63" s="1" customFormat="1" ht="16.5" customHeight="1">
      <c r="B1806" s="90"/>
      <c r="C1806" s="104" t="s">
        <v>7023</v>
      </c>
      <c r="D1806" s="104" t="s">
        <v>6994</v>
      </c>
      <c r="E1806" s="105" t="s">
        <v>7024</v>
      </c>
      <c r="F1806" s="106" t="s">
        <v>7025</v>
      </c>
      <c r="G1806" s="107" t="s">
        <v>111</v>
      </c>
      <c r="H1806" s="108">
        <v>5</v>
      </c>
      <c r="I1806" s="109"/>
      <c r="J1806" s="110"/>
      <c r="K1806" s="111" t="s">
        <v>3</v>
      </c>
      <c r="L1806" s="112" t="s">
        <v>43</v>
      </c>
      <c r="N1806" s="99">
        <f>M1806*H1806</f>
        <v>0</v>
      </c>
      <c r="O1806" s="99">
        <v>3.3999999999999998E-3</v>
      </c>
      <c r="P1806" s="99">
        <f>O1806*H1806</f>
        <v>1.6999999999999998E-2</v>
      </c>
      <c r="Q1806" s="99">
        <v>0</v>
      </c>
      <c r="R1806" s="100">
        <f>Q1806*H1806</f>
        <v>0</v>
      </c>
      <c r="AP1806" s="101" t="s">
        <v>1127</v>
      </c>
      <c r="AR1806" s="101" t="s">
        <v>6994</v>
      </c>
      <c r="AS1806" s="101" t="s">
        <v>72</v>
      </c>
      <c r="AW1806" s="11" t="s">
        <v>107</v>
      </c>
      <c r="BC1806" s="102" t="e">
        <f>IF(L1806="základní",#REF!,0)</f>
        <v>#REF!</v>
      </c>
      <c r="BD1806" s="102">
        <f>IF(L1806="snížená",#REF!,0)</f>
        <v>0</v>
      </c>
      <c r="BE1806" s="102">
        <f>IF(L1806="zákl. přenesená",#REF!,0)</f>
        <v>0</v>
      </c>
      <c r="BF1806" s="102">
        <f>IF(L1806="sníž. přenesená",#REF!,0)</f>
        <v>0</v>
      </c>
      <c r="BG1806" s="102">
        <f>IF(L1806="nulová",#REF!,0)</f>
        <v>0</v>
      </c>
      <c r="BH1806" s="11" t="s">
        <v>80</v>
      </c>
      <c r="BI1806" s="102" t="e">
        <f>ROUND(#REF!*H1806,2)</f>
        <v>#REF!</v>
      </c>
      <c r="BJ1806" s="11" t="s">
        <v>358</v>
      </c>
      <c r="BK1806" s="101" t="s">
        <v>7026</v>
      </c>
    </row>
    <row r="1807" spans="2:63" s="1" customFormat="1" ht="16.5" customHeight="1">
      <c r="B1807" s="90"/>
      <c r="C1807" s="104" t="s">
        <v>7027</v>
      </c>
      <c r="D1807" s="104" t="s">
        <v>6994</v>
      </c>
      <c r="E1807" s="105" t="s">
        <v>7028</v>
      </c>
      <c r="F1807" s="106" t="s">
        <v>7029</v>
      </c>
      <c r="G1807" s="107" t="s">
        <v>111</v>
      </c>
      <c r="H1807" s="108">
        <v>5</v>
      </c>
      <c r="I1807" s="109"/>
      <c r="J1807" s="110"/>
      <c r="K1807" s="111" t="s">
        <v>3</v>
      </c>
      <c r="L1807" s="112" t="s">
        <v>43</v>
      </c>
      <c r="N1807" s="99">
        <f>M1807*H1807</f>
        <v>0</v>
      </c>
      <c r="O1807" s="99">
        <v>3.5000000000000001E-3</v>
      </c>
      <c r="P1807" s="99">
        <f>O1807*H1807</f>
        <v>1.7500000000000002E-2</v>
      </c>
      <c r="Q1807" s="99">
        <v>0</v>
      </c>
      <c r="R1807" s="100">
        <f>Q1807*H1807</f>
        <v>0</v>
      </c>
      <c r="AP1807" s="101" t="s">
        <v>1127</v>
      </c>
      <c r="AR1807" s="101" t="s">
        <v>6994</v>
      </c>
      <c r="AS1807" s="101" t="s">
        <v>72</v>
      </c>
      <c r="AW1807" s="11" t="s">
        <v>107</v>
      </c>
      <c r="BC1807" s="102" t="e">
        <f>IF(L1807="základní",#REF!,0)</f>
        <v>#REF!</v>
      </c>
      <c r="BD1807" s="102">
        <f>IF(L1807="snížená",#REF!,0)</f>
        <v>0</v>
      </c>
      <c r="BE1807" s="102">
        <f>IF(L1807="zákl. přenesená",#REF!,0)</f>
        <v>0</v>
      </c>
      <c r="BF1807" s="102">
        <f>IF(L1807="sníž. přenesená",#REF!,0)</f>
        <v>0</v>
      </c>
      <c r="BG1807" s="102">
        <f>IF(L1807="nulová",#REF!,0)</f>
        <v>0</v>
      </c>
      <c r="BH1807" s="11" t="s">
        <v>80</v>
      </c>
      <c r="BI1807" s="102" t="e">
        <f>ROUND(#REF!*H1807,2)</f>
        <v>#REF!</v>
      </c>
      <c r="BJ1807" s="11" t="s">
        <v>358</v>
      </c>
      <c r="BK1807" s="101" t="s">
        <v>7030</v>
      </c>
    </row>
    <row r="1808" spans="2:63" s="1" customFormat="1" ht="16.5" customHeight="1">
      <c r="B1808" s="90"/>
      <c r="C1808" s="104" t="s">
        <v>7031</v>
      </c>
      <c r="D1808" s="104" t="s">
        <v>6994</v>
      </c>
      <c r="E1808" s="105" t="s">
        <v>7032</v>
      </c>
      <c r="F1808" s="106" t="s">
        <v>7033</v>
      </c>
      <c r="G1808" s="107" t="s">
        <v>111</v>
      </c>
      <c r="H1808" s="108">
        <v>5</v>
      </c>
      <c r="I1808" s="109"/>
      <c r="J1808" s="110"/>
      <c r="K1808" s="111" t="s">
        <v>3</v>
      </c>
      <c r="L1808" s="112" t="s">
        <v>43</v>
      </c>
      <c r="N1808" s="99">
        <f>M1808*H1808</f>
        <v>0</v>
      </c>
      <c r="O1808" s="99">
        <v>2E-3</v>
      </c>
      <c r="P1808" s="99">
        <f>O1808*H1808</f>
        <v>0.01</v>
      </c>
      <c r="Q1808" s="99">
        <v>0</v>
      </c>
      <c r="R1808" s="100">
        <f>Q1808*H1808</f>
        <v>0</v>
      </c>
      <c r="AP1808" s="101" t="s">
        <v>1127</v>
      </c>
      <c r="AR1808" s="101" t="s">
        <v>6994</v>
      </c>
      <c r="AS1808" s="101" t="s">
        <v>72</v>
      </c>
      <c r="AW1808" s="11" t="s">
        <v>107</v>
      </c>
      <c r="BC1808" s="102" t="e">
        <f>IF(L1808="základní",#REF!,0)</f>
        <v>#REF!</v>
      </c>
      <c r="BD1808" s="102">
        <f>IF(L1808="snížená",#REF!,0)</f>
        <v>0</v>
      </c>
      <c r="BE1808" s="102">
        <f>IF(L1808="zákl. přenesená",#REF!,0)</f>
        <v>0</v>
      </c>
      <c r="BF1808" s="102">
        <f>IF(L1808="sníž. přenesená",#REF!,0)</f>
        <v>0</v>
      </c>
      <c r="BG1808" s="102">
        <f>IF(L1808="nulová",#REF!,0)</f>
        <v>0</v>
      </c>
      <c r="BH1808" s="11" t="s">
        <v>80</v>
      </c>
      <c r="BI1808" s="102" t="e">
        <f>ROUND(#REF!*H1808,2)</f>
        <v>#REF!</v>
      </c>
      <c r="BJ1808" s="11" t="s">
        <v>358</v>
      </c>
      <c r="BK1808" s="101" t="s">
        <v>7034</v>
      </c>
    </row>
    <row r="1809" spans="2:63" s="1" customFormat="1" ht="16.5" customHeight="1">
      <c r="B1809" s="90"/>
      <c r="C1809" s="104" t="s">
        <v>7035</v>
      </c>
      <c r="D1809" s="104" t="s">
        <v>6994</v>
      </c>
      <c r="E1809" s="105" t="s">
        <v>7036</v>
      </c>
      <c r="F1809" s="106" t="s">
        <v>7037</v>
      </c>
      <c r="G1809" s="107" t="s">
        <v>3295</v>
      </c>
      <c r="H1809" s="108">
        <v>15000</v>
      </c>
      <c r="I1809" s="109"/>
      <c r="J1809" s="110"/>
      <c r="K1809" s="111" t="s">
        <v>3</v>
      </c>
      <c r="L1809" s="112" t="s">
        <v>43</v>
      </c>
      <c r="N1809" s="99">
        <f>M1809*H1809</f>
        <v>0</v>
      </c>
      <c r="O1809" s="99">
        <v>1</v>
      </c>
      <c r="P1809" s="99">
        <f>O1809*H1809</f>
        <v>15000</v>
      </c>
      <c r="Q1809" s="99">
        <v>0</v>
      </c>
      <c r="R1809" s="100">
        <f>Q1809*H1809</f>
        <v>0</v>
      </c>
      <c r="AP1809" s="101" t="s">
        <v>1127</v>
      </c>
      <c r="AR1809" s="101" t="s">
        <v>6994</v>
      </c>
      <c r="AS1809" s="101" t="s">
        <v>72</v>
      </c>
      <c r="AW1809" s="11" t="s">
        <v>107</v>
      </c>
      <c r="BC1809" s="102" t="e">
        <f>IF(L1809="základní",#REF!,0)</f>
        <v>#REF!</v>
      </c>
      <c r="BD1809" s="102">
        <f>IF(L1809="snížená",#REF!,0)</f>
        <v>0</v>
      </c>
      <c r="BE1809" s="102">
        <f>IF(L1809="zákl. přenesená",#REF!,0)</f>
        <v>0</v>
      </c>
      <c r="BF1809" s="102">
        <f>IF(L1809="sníž. přenesená",#REF!,0)</f>
        <v>0</v>
      </c>
      <c r="BG1809" s="102">
        <f>IF(L1809="nulová",#REF!,0)</f>
        <v>0</v>
      </c>
      <c r="BH1809" s="11" t="s">
        <v>80</v>
      </c>
      <c r="BI1809" s="102" t="e">
        <f>ROUND(#REF!*H1809,2)</f>
        <v>#REF!</v>
      </c>
      <c r="BJ1809" s="11" t="s">
        <v>358</v>
      </c>
      <c r="BK1809" s="101" t="s">
        <v>7038</v>
      </c>
    </row>
    <row r="1810" spans="2:63" s="1" customFormat="1" ht="16.5" customHeight="1">
      <c r="B1810" s="90"/>
      <c r="C1810" s="104" t="s">
        <v>7039</v>
      </c>
      <c r="D1810" s="104" t="s">
        <v>6994</v>
      </c>
      <c r="E1810" s="105" t="s">
        <v>7040</v>
      </c>
      <c r="F1810" s="106" t="s">
        <v>7041</v>
      </c>
      <c r="G1810" s="107" t="s">
        <v>3295</v>
      </c>
      <c r="H1810" s="108">
        <v>100</v>
      </c>
      <c r="I1810" s="109"/>
      <c r="J1810" s="110"/>
      <c r="K1810" s="111" t="s">
        <v>3</v>
      </c>
      <c r="L1810" s="112" t="s">
        <v>43</v>
      </c>
      <c r="N1810" s="99">
        <f>M1810*H1810</f>
        <v>0</v>
      </c>
      <c r="O1810" s="99">
        <v>1</v>
      </c>
      <c r="P1810" s="99">
        <f>O1810*H1810</f>
        <v>100</v>
      </c>
      <c r="Q1810" s="99">
        <v>0</v>
      </c>
      <c r="R1810" s="100">
        <f>Q1810*H1810</f>
        <v>0</v>
      </c>
      <c r="AP1810" s="101" t="s">
        <v>1127</v>
      </c>
      <c r="AR1810" s="101" t="s">
        <v>6994</v>
      </c>
      <c r="AS1810" s="101" t="s">
        <v>72</v>
      </c>
      <c r="AW1810" s="11" t="s">
        <v>107</v>
      </c>
      <c r="BC1810" s="102" t="e">
        <f>IF(L1810="základní",#REF!,0)</f>
        <v>#REF!</v>
      </c>
      <c r="BD1810" s="102">
        <f>IF(L1810="snížená",#REF!,0)</f>
        <v>0</v>
      </c>
      <c r="BE1810" s="102">
        <f>IF(L1810="zákl. přenesená",#REF!,0)</f>
        <v>0</v>
      </c>
      <c r="BF1810" s="102">
        <f>IF(L1810="sníž. přenesená",#REF!,0)</f>
        <v>0</v>
      </c>
      <c r="BG1810" s="102">
        <f>IF(L1810="nulová",#REF!,0)</f>
        <v>0</v>
      </c>
      <c r="BH1810" s="11" t="s">
        <v>80</v>
      </c>
      <c r="BI1810" s="102" t="e">
        <f>ROUND(#REF!*H1810,2)</f>
        <v>#REF!</v>
      </c>
      <c r="BJ1810" s="11" t="s">
        <v>358</v>
      </c>
      <c r="BK1810" s="101" t="s">
        <v>7042</v>
      </c>
    </row>
    <row r="1811" spans="2:63" s="1" customFormat="1" ht="16.5" customHeight="1">
      <c r="B1811" s="90"/>
      <c r="C1811" s="104" t="s">
        <v>7043</v>
      </c>
      <c r="D1811" s="104" t="s">
        <v>6994</v>
      </c>
      <c r="E1811" s="105" t="s">
        <v>7044</v>
      </c>
      <c r="F1811" s="106" t="s">
        <v>7045</v>
      </c>
      <c r="G1811" s="107" t="s">
        <v>3295</v>
      </c>
      <c r="H1811" s="108">
        <v>100</v>
      </c>
      <c r="I1811" s="109"/>
      <c r="J1811" s="110"/>
      <c r="K1811" s="111" t="s">
        <v>3</v>
      </c>
      <c r="L1811" s="112" t="s">
        <v>43</v>
      </c>
      <c r="N1811" s="99">
        <f>M1811*H1811</f>
        <v>0</v>
      </c>
      <c r="O1811" s="99">
        <v>1</v>
      </c>
      <c r="P1811" s="99">
        <f>O1811*H1811</f>
        <v>100</v>
      </c>
      <c r="Q1811" s="99">
        <v>0</v>
      </c>
      <c r="R1811" s="100">
        <f>Q1811*H1811</f>
        <v>0</v>
      </c>
      <c r="AP1811" s="101" t="s">
        <v>1127</v>
      </c>
      <c r="AR1811" s="101" t="s">
        <v>6994</v>
      </c>
      <c r="AS1811" s="101" t="s">
        <v>72</v>
      </c>
      <c r="AW1811" s="11" t="s">
        <v>107</v>
      </c>
      <c r="BC1811" s="102" t="e">
        <f>IF(L1811="základní",#REF!,0)</f>
        <v>#REF!</v>
      </c>
      <c r="BD1811" s="102">
        <f>IF(L1811="snížená",#REF!,0)</f>
        <v>0</v>
      </c>
      <c r="BE1811" s="102">
        <f>IF(L1811="zákl. přenesená",#REF!,0)</f>
        <v>0</v>
      </c>
      <c r="BF1811" s="102">
        <f>IF(L1811="sníž. přenesená",#REF!,0)</f>
        <v>0</v>
      </c>
      <c r="BG1811" s="102">
        <f>IF(L1811="nulová",#REF!,0)</f>
        <v>0</v>
      </c>
      <c r="BH1811" s="11" t="s">
        <v>80</v>
      </c>
      <c r="BI1811" s="102" t="e">
        <f>ROUND(#REF!*H1811,2)</f>
        <v>#REF!</v>
      </c>
      <c r="BJ1811" s="11" t="s">
        <v>358</v>
      </c>
      <c r="BK1811" s="101" t="s">
        <v>7046</v>
      </c>
    </row>
    <row r="1812" spans="2:63" s="1" customFormat="1" ht="16.5" customHeight="1">
      <c r="B1812" s="90"/>
      <c r="C1812" s="104" t="s">
        <v>7047</v>
      </c>
      <c r="D1812" s="104" t="s">
        <v>6994</v>
      </c>
      <c r="E1812" s="105" t="s">
        <v>7048</v>
      </c>
      <c r="F1812" s="106" t="s">
        <v>7049</v>
      </c>
      <c r="G1812" s="107" t="s">
        <v>3295</v>
      </c>
      <c r="H1812" s="108">
        <v>100</v>
      </c>
      <c r="I1812" s="109"/>
      <c r="J1812" s="110"/>
      <c r="K1812" s="111" t="s">
        <v>3</v>
      </c>
      <c r="L1812" s="112" t="s">
        <v>43</v>
      </c>
      <c r="N1812" s="99">
        <f>M1812*H1812</f>
        <v>0</v>
      </c>
      <c r="O1812" s="99">
        <v>1</v>
      </c>
      <c r="P1812" s="99">
        <f>O1812*H1812</f>
        <v>100</v>
      </c>
      <c r="Q1812" s="99">
        <v>0</v>
      </c>
      <c r="R1812" s="100">
        <f>Q1812*H1812</f>
        <v>0</v>
      </c>
      <c r="AP1812" s="101" t="s">
        <v>1127</v>
      </c>
      <c r="AR1812" s="101" t="s">
        <v>6994</v>
      </c>
      <c r="AS1812" s="101" t="s">
        <v>72</v>
      </c>
      <c r="AW1812" s="11" t="s">
        <v>107</v>
      </c>
      <c r="BC1812" s="102" t="e">
        <f>IF(L1812="základní",#REF!,0)</f>
        <v>#REF!</v>
      </c>
      <c r="BD1812" s="102">
        <f>IF(L1812="snížená",#REF!,0)</f>
        <v>0</v>
      </c>
      <c r="BE1812" s="102">
        <f>IF(L1812="zákl. přenesená",#REF!,0)</f>
        <v>0</v>
      </c>
      <c r="BF1812" s="102">
        <f>IF(L1812="sníž. přenesená",#REF!,0)</f>
        <v>0</v>
      </c>
      <c r="BG1812" s="102">
        <f>IF(L1812="nulová",#REF!,0)</f>
        <v>0</v>
      </c>
      <c r="BH1812" s="11" t="s">
        <v>80</v>
      </c>
      <c r="BI1812" s="102" t="e">
        <f>ROUND(#REF!*H1812,2)</f>
        <v>#REF!</v>
      </c>
      <c r="BJ1812" s="11" t="s">
        <v>358</v>
      </c>
      <c r="BK1812" s="101" t="s">
        <v>7050</v>
      </c>
    </row>
    <row r="1813" spans="2:63" s="1" customFormat="1" ht="16.5" customHeight="1">
      <c r="B1813" s="90"/>
      <c r="C1813" s="104" t="s">
        <v>7051</v>
      </c>
      <c r="D1813" s="104" t="s">
        <v>6994</v>
      </c>
      <c r="E1813" s="105" t="s">
        <v>7052</v>
      </c>
      <c r="F1813" s="106" t="s">
        <v>7053</v>
      </c>
      <c r="G1813" s="107" t="s">
        <v>3295</v>
      </c>
      <c r="H1813" s="108">
        <v>100</v>
      </c>
      <c r="I1813" s="109"/>
      <c r="J1813" s="110"/>
      <c r="K1813" s="111" t="s">
        <v>3</v>
      </c>
      <c r="L1813" s="112" t="s">
        <v>43</v>
      </c>
      <c r="N1813" s="99">
        <f>M1813*H1813</f>
        <v>0</v>
      </c>
      <c r="O1813" s="99">
        <v>1</v>
      </c>
      <c r="P1813" s="99">
        <f>O1813*H1813</f>
        <v>100</v>
      </c>
      <c r="Q1813" s="99">
        <v>0</v>
      </c>
      <c r="R1813" s="100">
        <f>Q1813*H1813</f>
        <v>0</v>
      </c>
      <c r="AP1813" s="101" t="s">
        <v>1127</v>
      </c>
      <c r="AR1813" s="101" t="s">
        <v>6994</v>
      </c>
      <c r="AS1813" s="101" t="s">
        <v>72</v>
      </c>
      <c r="AW1813" s="11" t="s">
        <v>107</v>
      </c>
      <c r="BC1813" s="102" t="e">
        <f>IF(L1813="základní",#REF!,0)</f>
        <v>#REF!</v>
      </c>
      <c r="BD1813" s="102">
        <f>IF(L1813="snížená",#REF!,0)</f>
        <v>0</v>
      </c>
      <c r="BE1813" s="102">
        <f>IF(L1813="zákl. přenesená",#REF!,0)</f>
        <v>0</v>
      </c>
      <c r="BF1813" s="102">
        <f>IF(L1813="sníž. přenesená",#REF!,0)</f>
        <v>0</v>
      </c>
      <c r="BG1813" s="102">
        <f>IF(L1813="nulová",#REF!,0)</f>
        <v>0</v>
      </c>
      <c r="BH1813" s="11" t="s">
        <v>80</v>
      </c>
      <c r="BI1813" s="102" t="e">
        <f>ROUND(#REF!*H1813,2)</f>
        <v>#REF!</v>
      </c>
      <c r="BJ1813" s="11" t="s">
        <v>358</v>
      </c>
      <c r="BK1813" s="101" t="s">
        <v>7054</v>
      </c>
    </row>
    <row r="1814" spans="2:63" s="1" customFormat="1" ht="16.5" customHeight="1">
      <c r="B1814" s="90"/>
      <c r="C1814" s="104" t="s">
        <v>7055</v>
      </c>
      <c r="D1814" s="104" t="s">
        <v>6994</v>
      </c>
      <c r="E1814" s="105" t="s">
        <v>7056</v>
      </c>
      <c r="F1814" s="106" t="s">
        <v>7057</v>
      </c>
      <c r="G1814" s="107" t="s">
        <v>3295</v>
      </c>
      <c r="H1814" s="108">
        <v>200</v>
      </c>
      <c r="I1814" s="109"/>
      <c r="J1814" s="110"/>
      <c r="K1814" s="111" t="s">
        <v>3</v>
      </c>
      <c r="L1814" s="112" t="s">
        <v>43</v>
      </c>
      <c r="N1814" s="99">
        <f>M1814*H1814</f>
        <v>0</v>
      </c>
      <c r="O1814" s="99">
        <v>1</v>
      </c>
      <c r="P1814" s="99">
        <f>O1814*H1814</f>
        <v>200</v>
      </c>
      <c r="Q1814" s="99">
        <v>0</v>
      </c>
      <c r="R1814" s="100">
        <f>Q1814*H1814</f>
        <v>0</v>
      </c>
      <c r="AP1814" s="101" t="s">
        <v>1127</v>
      </c>
      <c r="AR1814" s="101" t="s">
        <v>6994</v>
      </c>
      <c r="AS1814" s="101" t="s">
        <v>72</v>
      </c>
      <c r="AW1814" s="11" t="s">
        <v>107</v>
      </c>
      <c r="BC1814" s="102" t="e">
        <f>IF(L1814="základní",#REF!,0)</f>
        <v>#REF!</v>
      </c>
      <c r="BD1814" s="102">
        <f>IF(L1814="snížená",#REF!,0)</f>
        <v>0</v>
      </c>
      <c r="BE1814" s="102">
        <f>IF(L1814="zákl. přenesená",#REF!,0)</f>
        <v>0</v>
      </c>
      <c r="BF1814" s="102">
        <f>IF(L1814="sníž. přenesená",#REF!,0)</f>
        <v>0</v>
      </c>
      <c r="BG1814" s="102">
        <f>IF(L1814="nulová",#REF!,0)</f>
        <v>0</v>
      </c>
      <c r="BH1814" s="11" t="s">
        <v>80</v>
      </c>
      <c r="BI1814" s="102" t="e">
        <f>ROUND(#REF!*H1814,2)</f>
        <v>#REF!</v>
      </c>
      <c r="BJ1814" s="11" t="s">
        <v>358</v>
      </c>
      <c r="BK1814" s="101" t="s">
        <v>7058</v>
      </c>
    </row>
    <row r="1815" spans="2:63" s="1" customFormat="1" ht="16.5" customHeight="1">
      <c r="B1815" s="90"/>
      <c r="C1815" s="104" t="s">
        <v>7059</v>
      </c>
      <c r="D1815" s="104" t="s">
        <v>6994</v>
      </c>
      <c r="E1815" s="105" t="s">
        <v>7060</v>
      </c>
      <c r="F1815" s="106" t="s">
        <v>7061</v>
      </c>
      <c r="G1815" s="107" t="s">
        <v>3295</v>
      </c>
      <c r="H1815" s="108">
        <v>100</v>
      </c>
      <c r="I1815" s="109"/>
      <c r="J1815" s="110"/>
      <c r="K1815" s="111" t="s">
        <v>3</v>
      </c>
      <c r="L1815" s="112" t="s">
        <v>43</v>
      </c>
      <c r="N1815" s="99">
        <f>M1815*H1815</f>
        <v>0</v>
      </c>
      <c r="O1815" s="99">
        <v>1</v>
      </c>
      <c r="P1815" s="99">
        <f>O1815*H1815</f>
        <v>100</v>
      </c>
      <c r="Q1815" s="99">
        <v>0</v>
      </c>
      <c r="R1815" s="100">
        <f>Q1815*H1815</f>
        <v>0</v>
      </c>
      <c r="AP1815" s="101" t="s">
        <v>1127</v>
      </c>
      <c r="AR1815" s="101" t="s">
        <v>6994</v>
      </c>
      <c r="AS1815" s="101" t="s">
        <v>72</v>
      </c>
      <c r="AW1815" s="11" t="s">
        <v>107</v>
      </c>
      <c r="BC1815" s="102" t="e">
        <f>IF(L1815="základní",#REF!,0)</f>
        <v>#REF!</v>
      </c>
      <c r="BD1815" s="102">
        <f>IF(L1815="snížená",#REF!,0)</f>
        <v>0</v>
      </c>
      <c r="BE1815" s="102">
        <f>IF(L1815="zákl. přenesená",#REF!,0)</f>
        <v>0</v>
      </c>
      <c r="BF1815" s="102">
        <f>IF(L1815="sníž. přenesená",#REF!,0)</f>
        <v>0</v>
      </c>
      <c r="BG1815" s="102">
        <f>IF(L1815="nulová",#REF!,0)</f>
        <v>0</v>
      </c>
      <c r="BH1815" s="11" t="s">
        <v>80</v>
      </c>
      <c r="BI1815" s="102" t="e">
        <f>ROUND(#REF!*H1815,2)</f>
        <v>#REF!</v>
      </c>
      <c r="BJ1815" s="11" t="s">
        <v>358</v>
      </c>
      <c r="BK1815" s="101" t="s">
        <v>7062</v>
      </c>
    </row>
    <row r="1816" spans="2:63" s="1" customFormat="1" ht="16.5" customHeight="1">
      <c r="B1816" s="90"/>
      <c r="C1816" s="104" t="s">
        <v>7063</v>
      </c>
      <c r="D1816" s="104" t="s">
        <v>6994</v>
      </c>
      <c r="E1816" s="105" t="s">
        <v>7064</v>
      </c>
      <c r="F1816" s="106" t="s">
        <v>7065</v>
      </c>
      <c r="G1816" s="107" t="s">
        <v>3295</v>
      </c>
      <c r="H1816" s="108">
        <v>50</v>
      </c>
      <c r="I1816" s="109"/>
      <c r="J1816" s="110"/>
      <c r="K1816" s="111" t="s">
        <v>3</v>
      </c>
      <c r="L1816" s="112" t="s">
        <v>43</v>
      </c>
      <c r="N1816" s="99">
        <f>M1816*H1816</f>
        <v>0</v>
      </c>
      <c r="O1816" s="99">
        <v>1</v>
      </c>
      <c r="P1816" s="99">
        <f>O1816*H1816</f>
        <v>50</v>
      </c>
      <c r="Q1816" s="99">
        <v>0</v>
      </c>
      <c r="R1816" s="100">
        <f>Q1816*H1816</f>
        <v>0</v>
      </c>
      <c r="AP1816" s="101" t="s">
        <v>1127</v>
      </c>
      <c r="AR1816" s="101" t="s">
        <v>6994</v>
      </c>
      <c r="AS1816" s="101" t="s">
        <v>72</v>
      </c>
      <c r="AW1816" s="11" t="s">
        <v>107</v>
      </c>
      <c r="BC1816" s="102" t="e">
        <f>IF(L1816="základní",#REF!,0)</f>
        <v>#REF!</v>
      </c>
      <c r="BD1816" s="102">
        <f>IF(L1816="snížená",#REF!,0)</f>
        <v>0</v>
      </c>
      <c r="BE1816" s="102">
        <f>IF(L1816="zákl. přenesená",#REF!,0)</f>
        <v>0</v>
      </c>
      <c r="BF1816" s="102">
        <f>IF(L1816="sníž. přenesená",#REF!,0)</f>
        <v>0</v>
      </c>
      <c r="BG1816" s="102">
        <f>IF(L1816="nulová",#REF!,0)</f>
        <v>0</v>
      </c>
      <c r="BH1816" s="11" t="s">
        <v>80</v>
      </c>
      <c r="BI1816" s="102" t="e">
        <f>ROUND(#REF!*H1816,2)</f>
        <v>#REF!</v>
      </c>
      <c r="BJ1816" s="11" t="s">
        <v>358</v>
      </c>
      <c r="BK1816" s="101" t="s">
        <v>7066</v>
      </c>
    </row>
    <row r="1817" spans="2:63" s="1" customFormat="1" ht="16.5" customHeight="1">
      <c r="B1817" s="90"/>
      <c r="C1817" s="104" t="s">
        <v>7067</v>
      </c>
      <c r="D1817" s="104" t="s">
        <v>6994</v>
      </c>
      <c r="E1817" s="105" t="s">
        <v>7068</v>
      </c>
      <c r="F1817" s="106" t="s">
        <v>7069</v>
      </c>
      <c r="G1817" s="107" t="s">
        <v>3295</v>
      </c>
      <c r="H1817" s="108">
        <v>50</v>
      </c>
      <c r="I1817" s="109"/>
      <c r="J1817" s="110"/>
      <c r="K1817" s="111" t="s">
        <v>3</v>
      </c>
      <c r="L1817" s="112" t="s">
        <v>43</v>
      </c>
      <c r="N1817" s="99">
        <f>M1817*H1817</f>
        <v>0</v>
      </c>
      <c r="O1817" s="99">
        <v>1</v>
      </c>
      <c r="P1817" s="99">
        <f>O1817*H1817</f>
        <v>50</v>
      </c>
      <c r="Q1817" s="99">
        <v>0</v>
      </c>
      <c r="R1817" s="100">
        <f>Q1817*H1817</f>
        <v>0</v>
      </c>
      <c r="AP1817" s="101" t="s">
        <v>1127</v>
      </c>
      <c r="AR1817" s="101" t="s">
        <v>6994</v>
      </c>
      <c r="AS1817" s="101" t="s">
        <v>72</v>
      </c>
      <c r="AW1817" s="11" t="s">
        <v>107</v>
      </c>
      <c r="BC1817" s="102" t="e">
        <f>IF(L1817="základní",#REF!,0)</f>
        <v>#REF!</v>
      </c>
      <c r="BD1817" s="102">
        <f>IF(L1817="snížená",#REF!,0)</f>
        <v>0</v>
      </c>
      <c r="BE1817" s="102">
        <f>IF(L1817="zákl. přenesená",#REF!,0)</f>
        <v>0</v>
      </c>
      <c r="BF1817" s="102">
        <f>IF(L1817="sníž. přenesená",#REF!,0)</f>
        <v>0</v>
      </c>
      <c r="BG1817" s="102">
        <f>IF(L1817="nulová",#REF!,0)</f>
        <v>0</v>
      </c>
      <c r="BH1817" s="11" t="s">
        <v>80</v>
      </c>
      <c r="BI1817" s="102" t="e">
        <f>ROUND(#REF!*H1817,2)</f>
        <v>#REF!</v>
      </c>
      <c r="BJ1817" s="11" t="s">
        <v>358</v>
      </c>
      <c r="BK1817" s="101" t="s">
        <v>7070</v>
      </c>
    </row>
    <row r="1818" spans="2:63" s="1" customFormat="1" ht="16.5" customHeight="1">
      <c r="B1818" s="90"/>
      <c r="C1818" s="104" t="s">
        <v>7071</v>
      </c>
      <c r="D1818" s="104" t="s">
        <v>6994</v>
      </c>
      <c r="E1818" s="105" t="s">
        <v>7072</v>
      </c>
      <c r="F1818" s="106" t="s">
        <v>7073</v>
      </c>
      <c r="G1818" s="107" t="s">
        <v>111</v>
      </c>
      <c r="H1818" s="108">
        <v>500</v>
      </c>
      <c r="I1818" s="109"/>
      <c r="J1818" s="110"/>
      <c r="K1818" s="111" t="s">
        <v>3</v>
      </c>
      <c r="L1818" s="112" t="s">
        <v>43</v>
      </c>
      <c r="N1818" s="99">
        <f>M1818*H1818</f>
        <v>0</v>
      </c>
      <c r="O1818" s="99">
        <v>0.10299999999999999</v>
      </c>
      <c r="P1818" s="99">
        <f>O1818*H1818</f>
        <v>51.5</v>
      </c>
      <c r="Q1818" s="99">
        <v>0</v>
      </c>
      <c r="R1818" s="100">
        <f>Q1818*H1818</f>
        <v>0</v>
      </c>
      <c r="AP1818" s="101" t="s">
        <v>1127</v>
      </c>
      <c r="AR1818" s="101" t="s">
        <v>6994</v>
      </c>
      <c r="AS1818" s="101" t="s">
        <v>72</v>
      </c>
      <c r="AW1818" s="11" t="s">
        <v>107</v>
      </c>
      <c r="BC1818" s="102" t="e">
        <f>IF(L1818="základní",#REF!,0)</f>
        <v>#REF!</v>
      </c>
      <c r="BD1818" s="102">
        <f>IF(L1818="snížená",#REF!,0)</f>
        <v>0</v>
      </c>
      <c r="BE1818" s="102">
        <f>IF(L1818="zákl. přenesená",#REF!,0)</f>
        <v>0</v>
      </c>
      <c r="BF1818" s="102">
        <f>IF(L1818="sníž. přenesená",#REF!,0)</f>
        <v>0</v>
      </c>
      <c r="BG1818" s="102">
        <f>IF(L1818="nulová",#REF!,0)</f>
        <v>0</v>
      </c>
      <c r="BH1818" s="11" t="s">
        <v>80</v>
      </c>
      <c r="BI1818" s="102" t="e">
        <f>ROUND(#REF!*H1818,2)</f>
        <v>#REF!</v>
      </c>
      <c r="BJ1818" s="11" t="s">
        <v>358</v>
      </c>
      <c r="BK1818" s="101" t="s">
        <v>7074</v>
      </c>
    </row>
    <row r="1819" spans="2:63" s="1" customFormat="1" ht="16.5" customHeight="1">
      <c r="B1819" s="90"/>
      <c r="C1819" s="104" t="s">
        <v>7075</v>
      </c>
      <c r="D1819" s="104" t="s">
        <v>6994</v>
      </c>
      <c r="E1819" s="105" t="s">
        <v>7076</v>
      </c>
      <c r="F1819" s="106" t="s">
        <v>7077</v>
      </c>
      <c r="G1819" s="107" t="s">
        <v>111</v>
      </c>
      <c r="H1819" s="108">
        <v>300</v>
      </c>
      <c r="I1819" s="109"/>
      <c r="J1819" s="110"/>
      <c r="K1819" s="111" t="s">
        <v>3</v>
      </c>
      <c r="L1819" s="112" t="s">
        <v>43</v>
      </c>
      <c r="N1819" s="99">
        <f>M1819*H1819</f>
        <v>0</v>
      </c>
      <c r="O1819" s="99">
        <v>9.7000000000000003E-2</v>
      </c>
      <c r="P1819" s="99">
        <f>O1819*H1819</f>
        <v>29.1</v>
      </c>
      <c r="Q1819" s="99">
        <v>0</v>
      </c>
      <c r="R1819" s="100">
        <f>Q1819*H1819</f>
        <v>0</v>
      </c>
      <c r="AP1819" s="101" t="s">
        <v>1127</v>
      </c>
      <c r="AR1819" s="101" t="s">
        <v>6994</v>
      </c>
      <c r="AS1819" s="101" t="s">
        <v>72</v>
      </c>
      <c r="AW1819" s="11" t="s">
        <v>107</v>
      </c>
      <c r="BC1819" s="102" t="e">
        <f>IF(L1819="základní",#REF!,0)</f>
        <v>#REF!</v>
      </c>
      <c r="BD1819" s="102">
        <f>IF(L1819="snížená",#REF!,0)</f>
        <v>0</v>
      </c>
      <c r="BE1819" s="102">
        <f>IF(L1819="zákl. přenesená",#REF!,0)</f>
        <v>0</v>
      </c>
      <c r="BF1819" s="102">
        <f>IF(L1819="sníž. přenesená",#REF!,0)</f>
        <v>0</v>
      </c>
      <c r="BG1819" s="102">
        <f>IF(L1819="nulová",#REF!,0)</f>
        <v>0</v>
      </c>
      <c r="BH1819" s="11" t="s">
        <v>80</v>
      </c>
      <c r="BI1819" s="102" t="e">
        <f>ROUND(#REF!*H1819,2)</f>
        <v>#REF!</v>
      </c>
      <c r="BJ1819" s="11" t="s">
        <v>358</v>
      </c>
      <c r="BK1819" s="101" t="s">
        <v>7078</v>
      </c>
    </row>
    <row r="1820" spans="2:63" s="1" customFormat="1" ht="16.5" customHeight="1">
      <c r="B1820" s="90"/>
      <c r="C1820" s="104" t="s">
        <v>7079</v>
      </c>
      <c r="D1820" s="104" t="s">
        <v>6994</v>
      </c>
      <c r="E1820" s="105" t="s">
        <v>7080</v>
      </c>
      <c r="F1820" s="106" t="s">
        <v>7081</v>
      </c>
      <c r="G1820" s="107" t="s">
        <v>111</v>
      </c>
      <c r="H1820" s="108">
        <v>10</v>
      </c>
      <c r="I1820" s="109"/>
      <c r="J1820" s="110"/>
      <c r="K1820" s="111" t="s">
        <v>3</v>
      </c>
      <c r="L1820" s="112" t="s">
        <v>43</v>
      </c>
      <c r="N1820" s="99">
        <f>M1820*H1820</f>
        <v>0</v>
      </c>
      <c r="O1820" s="99">
        <v>0.10299999999999999</v>
      </c>
      <c r="P1820" s="99">
        <f>O1820*H1820</f>
        <v>1.03</v>
      </c>
      <c r="Q1820" s="99">
        <v>0</v>
      </c>
      <c r="R1820" s="100">
        <f>Q1820*H1820</f>
        <v>0</v>
      </c>
      <c r="AP1820" s="101" t="s">
        <v>1127</v>
      </c>
      <c r="AR1820" s="101" t="s">
        <v>6994</v>
      </c>
      <c r="AS1820" s="101" t="s">
        <v>72</v>
      </c>
      <c r="AW1820" s="11" t="s">
        <v>107</v>
      </c>
      <c r="BC1820" s="102" t="e">
        <f>IF(L1820="základní",#REF!,0)</f>
        <v>#REF!</v>
      </c>
      <c r="BD1820" s="102">
        <f>IF(L1820="snížená",#REF!,0)</f>
        <v>0</v>
      </c>
      <c r="BE1820" s="102">
        <f>IF(L1820="zákl. přenesená",#REF!,0)</f>
        <v>0</v>
      </c>
      <c r="BF1820" s="102">
        <f>IF(L1820="sníž. přenesená",#REF!,0)</f>
        <v>0</v>
      </c>
      <c r="BG1820" s="102">
        <f>IF(L1820="nulová",#REF!,0)</f>
        <v>0</v>
      </c>
      <c r="BH1820" s="11" t="s">
        <v>80</v>
      </c>
      <c r="BI1820" s="102" t="e">
        <f>ROUND(#REF!*H1820,2)</f>
        <v>#REF!</v>
      </c>
      <c r="BJ1820" s="11" t="s">
        <v>358</v>
      </c>
      <c r="BK1820" s="101" t="s">
        <v>7082</v>
      </c>
    </row>
    <row r="1821" spans="2:63" s="1" customFormat="1" ht="16.5" customHeight="1">
      <c r="B1821" s="90"/>
      <c r="C1821" s="104" t="s">
        <v>7083</v>
      </c>
      <c r="D1821" s="104" t="s">
        <v>6994</v>
      </c>
      <c r="E1821" s="105" t="s">
        <v>7084</v>
      </c>
      <c r="F1821" s="106" t="s">
        <v>7085</v>
      </c>
      <c r="G1821" s="107" t="s">
        <v>135</v>
      </c>
      <c r="H1821" s="108">
        <v>2</v>
      </c>
      <c r="I1821" s="109"/>
      <c r="J1821" s="110"/>
      <c r="K1821" s="111" t="s">
        <v>3</v>
      </c>
      <c r="L1821" s="112" t="s">
        <v>43</v>
      </c>
      <c r="N1821" s="99">
        <f>M1821*H1821</f>
        <v>0</v>
      </c>
      <c r="O1821" s="99">
        <v>0.95499999999999996</v>
      </c>
      <c r="P1821" s="99">
        <f>O1821*H1821</f>
        <v>1.91</v>
      </c>
      <c r="Q1821" s="99">
        <v>0</v>
      </c>
      <c r="R1821" s="100">
        <f>Q1821*H1821</f>
        <v>0</v>
      </c>
      <c r="AP1821" s="101" t="s">
        <v>1127</v>
      </c>
      <c r="AR1821" s="101" t="s">
        <v>6994</v>
      </c>
      <c r="AS1821" s="101" t="s">
        <v>72</v>
      </c>
      <c r="AW1821" s="11" t="s">
        <v>107</v>
      </c>
      <c r="BC1821" s="102" t="e">
        <f>IF(L1821="základní",#REF!,0)</f>
        <v>#REF!</v>
      </c>
      <c r="BD1821" s="102">
        <f>IF(L1821="snížená",#REF!,0)</f>
        <v>0</v>
      </c>
      <c r="BE1821" s="102">
        <f>IF(L1821="zákl. přenesená",#REF!,0)</f>
        <v>0</v>
      </c>
      <c r="BF1821" s="102">
        <f>IF(L1821="sníž. přenesená",#REF!,0)</f>
        <v>0</v>
      </c>
      <c r="BG1821" s="102">
        <f>IF(L1821="nulová",#REF!,0)</f>
        <v>0</v>
      </c>
      <c r="BH1821" s="11" t="s">
        <v>80</v>
      </c>
      <c r="BI1821" s="102" t="e">
        <f>ROUND(#REF!*H1821,2)</f>
        <v>#REF!</v>
      </c>
      <c r="BJ1821" s="11" t="s">
        <v>358</v>
      </c>
      <c r="BK1821" s="101" t="s">
        <v>7086</v>
      </c>
    </row>
    <row r="1822" spans="2:63" s="1" customFormat="1" ht="16.5" customHeight="1">
      <c r="B1822" s="90"/>
      <c r="C1822" s="104" t="s">
        <v>7087</v>
      </c>
      <c r="D1822" s="104" t="s">
        <v>6994</v>
      </c>
      <c r="E1822" s="105" t="s">
        <v>7088</v>
      </c>
      <c r="F1822" s="106" t="s">
        <v>7089</v>
      </c>
      <c r="G1822" s="107" t="s">
        <v>135</v>
      </c>
      <c r="H1822" s="108">
        <v>50</v>
      </c>
      <c r="I1822" s="109"/>
      <c r="J1822" s="110"/>
      <c r="K1822" s="111" t="s">
        <v>3</v>
      </c>
      <c r="L1822" s="112" t="s">
        <v>43</v>
      </c>
      <c r="N1822" s="99">
        <f>M1822*H1822</f>
        <v>0</v>
      </c>
      <c r="O1822" s="99">
        <v>0.95499999999999996</v>
      </c>
      <c r="P1822" s="99">
        <f>O1822*H1822</f>
        <v>47.75</v>
      </c>
      <c r="Q1822" s="99">
        <v>0</v>
      </c>
      <c r="R1822" s="100">
        <f>Q1822*H1822</f>
        <v>0</v>
      </c>
      <c r="AP1822" s="101" t="s">
        <v>1127</v>
      </c>
      <c r="AR1822" s="101" t="s">
        <v>6994</v>
      </c>
      <c r="AS1822" s="101" t="s">
        <v>72</v>
      </c>
      <c r="AW1822" s="11" t="s">
        <v>107</v>
      </c>
      <c r="BC1822" s="102" t="e">
        <f>IF(L1822="základní",#REF!,0)</f>
        <v>#REF!</v>
      </c>
      <c r="BD1822" s="102">
        <f>IF(L1822="snížená",#REF!,0)</f>
        <v>0</v>
      </c>
      <c r="BE1822" s="102">
        <f>IF(L1822="zákl. přenesená",#REF!,0)</f>
        <v>0</v>
      </c>
      <c r="BF1822" s="102">
        <f>IF(L1822="sníž. přenesená",#REF!,0)</f>
        <v>0</v>
      </c>
      <c r="BG1822" s="102">
        <f>IF(L1822="nulová",#REF!,0)</f>
        <v>0</v>
      </c>
      <c r="BH1822" s="11" t="s">
        <v>80</v>
      </c>
      <c r="BI1822" s="102" t="e">
        <f>ROUND(#REF!*H1822,2)</f>
        <v>#REF!</v>
      </c>
      <c r="BJ1822" s="11" t="s">
        <v>358</v>
      </c>
      <c r="BK1822" s="101" t="s">
        <v>7090</v>
      </c>
    </row>
    <row r="1823" spans="2:63" s="1" customFormat="1" ht="16.5" customHeight="1">
      <c r="B1823" s="90"/>
      <c r="C1823" s="104" t="s">
        <v>7091</v>
      </c>
      <c r="D1823" s="104" t="s">
        <v>6994</v>
      </c>
      <c r="E1823" s="105" t="s">
        <v>7092</v>
      </c>
      <c r="F1823" s="106" t="s">
        <v>7093</v>
      </c>
      <c r="G1823" s="107" t="s">
        <v>135</v>
      </c>
      <c r="H1823" s="108">
        <v>10</v>
      </c>
      <c r="I1823" s="109"/>
      <c r="J1823" s="110"/>
      <c r="K1823" s="111" t="s">
        <v>3</v>
      </c>
      <c r="L1823" s="112" t="s">
        <v>43</v>
      </c>
      <c r="N1823" s="99">
        <f>M1823*H1823</f>
        <v>0</v>
      </c>
      <c r="O1823" s="99">
        <v>0.95499999999999996</v>
      </c>
      <c r="P1823" s="99">
        <f>O1823*H1823</f>
        <v>9.5499999999999989</v>
      </c>
      <c r="Q1823" s="99">
        <v>0</v>
      </c>
      <c r="R1823" s="100">
        <f>Q1823*H1823</f>
        <v>0</v>
      </c>
      <c r="AP1823" s="101" t="s">
        <v>1127</v>
      </c>
      <c r="AR1823" s="101" t="s">
        <v>6994</v>
      </c>
      <c r="AS1823" s="101" t="s">
        <v>72</v>
      </c>
      <c r="AW1823" s="11" t="s">
        <v>107</v>
      </c>
      <c r="BC1823" s="102" t="e">
        <f>IF(L1823="základní",#REF!,0)</f>
        <v>#REF!</v>
      </c>
      <c r="BD1823" s="102">
        <f>IF(L1823="snížená",#REF!,0)</f>
        <v>0</v>
      </c>
      <c r="BE1823" s="102">
        <f>IF(L1823="zákl. přenesená",#REF!,0)</f>
        <v>0</v>
      </c>
      <c r="BF1823" s="102">
        <f>IF(L1823="sníž. přenesená",#REF!,0)</f>
        <v>0</v>
      </c>
      <c r="BG1823" s="102">
        <f>IF(L1823="nulová",#REF!,0)</f>
        <v>0</v>
      </c>
      <c r="BH1823" s="11" t="s">
        <v>80</v>
      </c>
      <c r="BI1823" s="102" t="e">
        <f>ROUND(#REF!*H1823,2)</f>
        <v>#REF!</v>
      </c>
      <c r="BJ1823" s="11" t="s">
        <v>358</v>
      </c>
      <c r="BK1823" s="101" t="s">
        <v>7094</v>
      </c>
    </row>
    <row r="1824" spans="2:63" s="1" customFormat="1" ht="16.5" customHeight="1">
      <c r="B1824" s="90"/>
      <c r="C1824" s="104" t="s">
        <v>7095</v>
      </c>
      <c r="D1824" s="104" t="s">
        <v>6994</v>
      </c>
      <c r="E1824" s="105" t="s">
        <v>7096</v>
      </c>
      <c r="F1824" s="106" t="s">
        <v>7097</v>
      </c>
      <c r="G1824" s="107" t="s">
        <v>111</v>
      </c>
      <c r="H1824" s="108">
        <v>10</v>
      </c>
      <c r="I1824" s="109"/>
      <c r="J1824" s="110"/>
      <c r="K1824" s="111" t="s">
        <v>3</v>
      </c>
      <c r="L1824" s="112" t="s">
        <v>43</v>
      </c>
      <c r="N1824" s="99">
        <f>M1824*H1824</f>
        <v>0</v>
      </c>
      <c r="O1824" s="99">
        <v>9.5079999999999998E-2</v>
      </c>
      <c r="P1824" s="99">
        <f>O1824*H1824</f>
        <v>0.95079999999999998</v>
      </c>
      <c r="Q1824" s="99">
        <v>0</v>
      </c>
      <c r="R1824" s="100">
        <f>Q1824*H1824</f>
        <v>0</v>
      </c>
      <c r="AP1824" s="101" t="s">
        <v>1127</v>
      </c>
      <c r="AR1824" s="101" t="s">
        <v>6994</v>
      </c>
      <c r="AS1824" s="101" t="s">
        <v>72</v>
      </c>
      <c r="AW1824" s="11" t="s">
        <v>107</v>
      </c>
      <c r="BC1824" s="102" t="e">
        <f>IF(L1824="základní",#REF!,0)</f>
        <v>#REF!</v>
      </c>
      <c r="BD1824" s="102">
        <f>IF(L1824="snížená",#REF!,0)</f>
        <v>0</v>
      </c>
      <c r="BE1824" s="102">
        <f>IF(L1824="zákl. přenesená",#REF!,0)</f>
        <v>0</v>
      </c>
      <c r="BF1824" s="102">
        <f>IF(L1824="sníž. přenesená",#REF!,0)</f>
        <v>0</v>
      </c>
      <c r="BG1824" s="102">
        <f>IF(L1824="nulová",#REF!,0)</f>
        <v>0</v>
      </c>
      <c r="BH1824" s="11" t="s">
        <v>80</v>
      </c>
      <c r="BI1824" s="102" t="e">
        <f>ROUND(#REF!*H1824,2)</f>
        <v>#REF!</v>
      </c>
      <c r="BJ1824" s="11" t="s">
        <v>358</v>
      </c>
      <c r="BK1824" s="101" t="s">
        <v>7098</v>
      </c>
    </row>
    <row r="1825" spans="2:63" s="1" customFormat="1" ht="16.5" customHeight="1">
      <c r="B1825" s="90"/>
      <c r="C1825" s="104" t="s">
        <v>7099</v>
      </c>
      <c r="D1825" s="104" t="s">
        <v>6994</v>
      </c>
      <c r="E1825" s="105" t="s">
        <v>7100</v>
      </c>
      <c r="F1825" s="106" t="s">
        <v>7101</v>
      </c>
      <c r="G1825" s="107" t="s">
        <v>111</v>
      </c>
      <c r="H1825" s="108">
        <v>20</v>
      </c>
      <c r="I1825" s="109"/>
      <c r="J1825" s="110"/>
      <c r="K1825" s="111" t="s">
        <v>3</v>
      </c>
      <c r="L1825" s="112" t="s">
        <v>43</v>
      </c>
      <c r="N1825" s="99">
        <f>M1825*H1825</f>
        <v>0</v>
      </c>
      <c r="O1825" s="99">
        <v>9.9040000000000003E-2</v>
      </c>
      <c r="P1825" s="99">
        <f>O1825*H1825</f>
        <v>1.9808000000000001</v>
      </c>
      <c r="Q1825" s="99">
        <v>0</v>
      </c>
      <c r="R1825" s="100">
        <f>Q1825*H1825</f>
        <v>0</v>
      </c>
      <c r="AP1825" s="101" t="s">
        <v>1127</v>
      </c>
      <c r="AR1825" s="101" t="s">
        <v>6994</v>
      </c>
      <c r="AS1825" s="101" t="s">
        <v>72</v>
      </c>
      <c r="AW1825" s="11" t="s">
        <v>107</v>
      </c>
      <c r="BC1825" s="102" t="e">
        <f>IF(L1825="základní",#REF!,0)</f>
        <v>#REF!</v>
      </c>
      <c r="BD1825" s="102">
        <f>IF(L1825="snížená",#REF!,0)</f>
        <v>0</v>
      </c>
      <c r="BE1825" s="102">
        <f>IF(L1825="zákl. přenesená",#REF!,0)</f>
        <v>0</v>
      </c>
      <c r="BF1825" s="102">
        <f>IF(L1825="sníž. přenesená",#REF!,0)</f>
        <v>0</v>
      </c>
      <c r="BG1825" s="102">
        <f>IF(L1825="nulová",#REF!,0)</f>
        <v>0</v>
      </c>
      <c r="BH1825" s="11" t="s">
        <v>80</v>
      </c>
      <c r="BI1825" s="102" t="e">
        <f>ROUND(#REF!*H1825,2)</f>
        <v>#REF!</v>
      </c>
      <c r="BJ1825" s="11" t="s">
        <v>358</v>
      </c>
      <c r="BK1825" s="101" t="s">
        <v>7102</v>
      </c>
    </row>
    <row r="1826" spans="2:63" s="1" customFormat="1" ht="16.5" customHeight="1">
      <c r="B1826" s="90"/>
      <c r="C1826" s="104" t="s">
        <v>7103</v>
      </c>
      <c r="D1826" s="104" t="s">
        <v>6994</v>
      </c>
      <c r="E1826" s="105" t="s">
        <v>7104</v>
      </c>
      <c r="F1826" s="106" t="s">
        <v>7105</v>
      </c>
      <c r="G1826" s="107" t="s">
        <v>111</v>
      </c>
      <c r="H1826" s="108">
        <v>200</v>
      </c>
      <c r="I1826" s="109"/>
      <c r="J1826" s="110"/>
      <c r="K1826" s="111" t="s">
        <v>3</v>
      </c>
      <c r="L1826" s="112" t="s">
        <v>43</v>
      </c>
      <c r="N1826" s="99">
        <f>M1826*H1826</f>
        <v>0</v>
      </c>
      <c r="O1826" s="99">
        <v>0.10299999999999999</v>
      </c>
      <c r="P1826" s="99">
        <f>O1826*H1826</f>
        <v>20.599999999999998</v>
      </c>
      <c r="Q1826" s="99">
        <v>0</v>
      </c>
      <c r="R1826" s="100">
        <f>Q1826*H1826</f>
        <v>0</v>
      </c>
      <c r="AP1826" s="101" t="s">
        <v>1127</v>
      </c>
      <c r="AR1826" s="101" t="s">
        <v>6994</v>
      </c>
      <c r="AS1826" s="101" t="s">
        <v>72</v>
      </c>
      <c r="AW1826" s="11" t="s">
        <v>107</v>
      </c>
      <c r="BC1826" s="102" t="e">
        <f>IF(L1826="základní",#REF!,0)</f>
        <v>#REF!</v>
      </c>
      <c r="BD1826" s="102">
        <f>IF(L1826="snížená",#REF!,0)</f>
        <v>0</v>
      </c>
      <c r="BE1826" s="102">
        <f>IF(L1826="zákl. přenesená",#REF!,0)</f>
        <v>0</v>
      </c>
      <c r="BF1826" s="102">
        <f>IF(L1826="sníž. přenesená",#REF!,0)</f>
        <v>0</v>
      </c>
      <c r="BG1826" s="102">
        <f>IF(L1826="nulová",#REF!,0)</f>
        <v>0</v>
      </c>
      <c r="BH1826" s="11" t="s">
        <v>80</v>
      </c>
      <c r="BI1826" s="102" t="e">
        <f>ROUND(#REF!*H1826,2)</f>
        <v>#REF!</v>
      </c>
      <c r="BJ1826" s="11" t="s">
        <v>358</v>
      </c>
      <c r="BK1826" s="101" t="s">
        <v>7106</v>
      </c>
    </row>
    <row r="1827" spans="2:63" s="1" customFormat="1" ht="16.5" customHeight="1">
      <c r="B1827" s="90"/>
      <c r="C1827" s="104" t="s">
        <v>7107</v>
      </c>
      <c r="D1827" s="104" t="s">
        <v>6994</v>
      </c>
      <c r="E1827" s="105" t="s">
        <v>7108</v>
      </c>
      <c r="F1827" s="106" t="s">
        <v>7109</v>
      </c>
      <c r="G1827" s="107" t="s">
        <v>111</v>
      </c>
      <c r="H1827" s="108">
        <v>200</v>
      </c>
      <c r="I1827" s="109"/>
      <c r="J1827" s="110"/>
      <c r="K1827" s="111" t="s">
        <v>3</v>
      </c>
      <c r="L1827" s="112" t="s">
        <v>43</v>
      </c>
      <c r="N1827" s="99">
        <f>M1827*H1827</f>
        <v>0</v>
      </c>
      <c r="O1827" s="99">
        <v>0.10696</v>
      </c>
      <c r="P1827" s="99">
        <f>O1827*H1827</f>
        <v>21.391999999999999</v>
      </c>
      <c r="Q1827" s="99">
        <v>0</v>
      </c>
      <c r="R1827" s="100">
        <f>Q1827*H1827</f>
        <v>0</v>
      </c>
      <c r="AP1827" s="101" t="s">
        <v>1127</v>
      </c>
      <c r="AR1827" s="101" t="s">
        <v>6994</v>
      </c>
      <c r="AS1827" s="101" t="s">
        <v>72</v>
      </c>
      <c r="AW1827" s="11" t="s">
        <v>107</v>
      </c>
      <c r="BC1827" s="102" t="e">
        <f>IF(L1827="základní",#REF!,0)</f>
        <v>#REF!</v>
      </c>
      <c r="BD1827" s="102">
        <f>IF(L1827="snížená",#REF!,0)</f>
        <v>0</v>
      </c>
      <c r="BE1827" s="102">
        <f>IF(L1827="zákl. přenesená",#REF!,0)</f>
        <v>0</v>
      </c>
      <c r="BF1827" s="102">
        <f>IF(L1827="sníž. přenesená",#REF!,0)</f>
        <v>0</v>
      </c>
      <c r="BG1827" s="102">
        <f>IF(L1827="nulová",#REF!,0)</f>
        <v>0</v>
      </c>
      <c r="BH1827" s="11" t="s">
        <v>80</v>
      </c>
      <c r="BI1827" s="102" t="e">
        <f>ROUND(#REF!*H1827,2)</f>
        <v>#REF!</v>
      </c>
      <c r="BJ1827" s="11" t="s">
        <v>358</v>
      </c>
      <c r="BK1827" s="101" t="s">
        <v>7110</v>
      </c>
    </row>
    <row r="1828" spans="2:63" s="1" customFormat="1" ht="16.5" customHeight="1">
      <c r="B1828" s="90"/>
      <c r="C1828" s="104" t="s">
        <v>7111</v>
      </c>
      <c r="D1828" s="104" t="s">
        <v>6994</v>
      </c>
      <c r="E1828" s="105" t="s">
        <v>7112</v>
      </c>
      <c r="F1828" s="106" t="s">
        <v>7113</v>
      </c>
      <c r="G1828" s="107" t="s">
        <v>111</v>
      </c>
      <c r="H1828" s="108">
        <v>150</v>
      </c>
      <c r="I1828" s="109"/>
      <c r="J1828" s="110"/>
      <c r="K1828" s="111" t="s">
        <v>3</v>
      </c>
      <c r="L1828" s="112" t="s">
        <v>43</v>
      </c>
      <c r="N1828" s="99">
        <f>M1828*H1828</f>
        <v>0</v>
      </c>
      <c r="O1828" s="99">
        <v>0.11092</v>
      </c>
      <c r="P1828" s="99">
        <f>O1828*H1828</f>
        <v>16.638000000000002</v>
      </c>
      <c r="Q1828" s="99">
        <v>0</v>
      </c>
      <c r="R1828" s="100">
        <f>Q1828*H1828</f>
        <v>0</v>
      </c>
      <c r="AP1828" s="101" t="s">
        <v>1127</v>
      </c>
      <c r="AR1828" s="101" t="s">
        <v>6994</v>
      </c>
      <c r="AS1828" s="101" t="s">
        <v>72</v>
      </c>
      <c r="AW1828" s="11" t="s">
        <v>107</v>
      </c>
      <c r="BC1828" s="102" t="e">
        <f>IF(L1828="základní",#REF!,0)</f>
        <v>#REF!</v>
      </c>
      <c r="BD1828" s="102">
        <f>IF(L1828="snížená",#REF!,0)</f>
        <v>0</v>
      </c>
      <c r="BE1828" s="102">
        <f>IF(L1828="zákl. přenesená",#REF!,0)</f>
        <v>0</v>
      </c>
      <c r="BF1828" s="102">
        <f>IF(L1828="sníž. přenesená",#REF!,0)</f>
        <v>0</v>
      </c>
      <c r="BG1828" s="102">
        <f>IF(L1828="nulová",#REF!,0)</f>
        <v>0</v>
      </c>
      <c r="BH1828" s="11" t="s">
        <v>80</v>
      </c>
      <c r="BI1828" s="102" t="e">
        <f>ROUND(#REF!*H1828,2)</f>
        <v>#REF!</v>
      </c>
      <c r="BJ1828" s="11" t="s">
        <v>358</v>
      </c>
      <c r="BK1828" s="101" t="s">
        <v>7114</v>
      </c>
    </row>
    <row r="1829" spans="2:63" s="1" customFormat="1" ht="16.5" customHeight="1">
      <c r="B1829" s="90"/>
      <c r="C1829" s="104" t="s">
        <v>7115</v>
      </c>
      <c r="D1829" s="104" t="s">
        <v>6994</v>
      </c>
      <c r="E1829" s="105" t="s">
        <v>7116</v>
      </c>
      <c r="F1829" s="106" t="s">
        <v>7117</v>
      </c>
      <c r="G1829" s="107" t="s">
        <v>111</v>
      </c>
      <c r="H1829" s="108">
        <v>150</v>
      </c>
      <c r="I1829" s="109"/>
      <c r="J1829" s="110"/>
      <c r="K1829" s="111" t="s">
        <v>3</v>
      </c>
      <c r="L1829" s="112" t="s">
        <v>43</v>
      </c>
      <c r="N1829" s="99">
        <f>M1829*H1829</f>
        <v>0</v>
      </c>
      <c r="O1829" s="99">
        <v>0.11488</v>
      </c>
      <c r="P1829" s="99">
        <f>O1829*H1829</f>
        <v>17.231999999999999</v>
      </c>
      <c r="Q1829" s="99">
        <v>0</v>
      </c>
      <c r="R1829" s="100">
        <f>Q1829*H1829</f>
        <v>0</v>
      </c>
      <c r="AP1829" s="101" t="s">
        <v>1127</v>
      </c>
      <c r="AR1829" s="101" t="s">
        <v>6994</v>
      </c>
      <c r="AS1829" s="101" t="s">
        <v>72</v>
      </c>
      <c r="AW1829" s="11" t="s">
        <v>107</v>
      </c>
      <c r="BC1829" s="102" t="e">
        <f>IF(L1829="základní",#REF!,0)</f>
        <v>#REF!</v>
      </c>
      <c r="BD1829" s="102">
        <f>IF(L1829="snížená",#REF!,0)</f>
        <v>0</v>
      </c>
      <c r="BE1829" s="102">
        <f>IF(L1829="zákl. přenesená",#REF!,0)</f>
        <v>0</v>
      </c>
      <c r="BF1829" s="102">
        <f>IF(L1829="sníž. přenesená",#REF!,0)</f>
        <v>0</v>
      </c>
      <c r="BG1829" s="102">
        <f>IF(L1829="nulová",#REF!,0)</f>
        <v>0</v>
      </c>
      <c r="BH1829" s="11" t="s">
        <v>80</v>
      </c>
      <c r="BI1829" s="102" t="e">
        <f>ROUND(#REF!*H1829,2)</f>
        <v>#REF!</v>
      </c>
      <c r="BJ1829" s="11" t="s">
        <v>358</v>
      </c>
      <c r="BK1829" s="101" t="s">
        <v>7118</v>
      </c>
    </row>
    <row r="1830" spans="2:63" s="1" customFormat="1" ht="16.5" customHeight="1">
      <c r="B1830" s="90"/>
      <c r="C1830" s="104" t="s">
        <v>7119</v>
      </c>
      <c r="D1830" s="104" t="s">
        <v>6994</v>
      </c>
      <c r="E1830" s="105" t="s">
        <v>7120</v>
      </c>
      <c r="F1830" s="106" t="s">
        <v>7121</v>
      </c>
      <c r="G1830" s="107" t="s">
        <v>111</v>
      </c>
      <c r="H1830" s="108">
        <v>150</v>
      </c>
      <c r="I1830" s="109"/>
      <c r="J1830" s="110"/>
      <c r="K1830" s="111" t="s">
        <v>3</v>
      </c>
      <c r="L1830" s="112" t="s">
        <v>43</v>
      </c>
      <c r="N1830" s="99">
        <f>M1830*H1830</f>
        <v>0</v>
      </c>
      <c r="O1830" s="99">
        <v>0.11885</v>
      </c>
      <c r="P1830" s="99">
        <f>O1830*H1830</f>
        <v>17.827500000000001</v>
      </c>
      <c r="Q1830" s="99">
        <v>0</v>
      </c>
      <c r="R1830" s="100">
        <f>Q1830*H1830</f>
        <v>0</v>
      </c>
      <c r="AP1830" s="101" t="s">
        <v>1127</v>
      </c>
      <c r="AR1830" s="101" t="s">
        <v>6994</v>
      </c>
      <c r="AS1830" s="101" t="s">
        <v>72</v>
      </c>
      <c r="AW1830" s="11" t="s">
        <v>107</v>
      </c>
      <c r="BC1830" s="102" t="e">
        <f>IF(L1830="základní",#REF!,0)</f>
        <v>#REF!</v>
      </c>
      <c r="BD1830" s="102">
        <f>IF(L1830="snížená",#REF!,0)</f>
        <v>0</v>
      </c>
      <c r="BE1830" s="102">
        <f>IF(L1830="zákl. přenesená",#REF!,0)</f>
        <v>0</v>
      </c>
      <c r="BF1830" s="102">
        <f>IF(L1830="sníž. přenesená",#REF!,0)</f>
        <v>0</v>
      </c>
      <c r="BG1830" s="102">
        <f>IF(L1830="nulová",#REF!,0)</f>
        <v>0</v>
      </c>
      <c r="BH1830" s="11" t="s">
        <v>80</v>
      </c>
      <c r="BI1830" s="102" t="e">
        <f>ROUND(#REF!*H1830,2)</f>
        <v>#REF!</v>
      </c>
      <c r="BJ1830" s="11" t="s">
        <v>358</v>
      </c>
      <c r="BK1830" s="101" t="s">
        <v>7122</v>
      </c>
    </row>
    <row r="1831" spans="2:63" s="1" customFormat="1" ht="16.5" customHeight="1">
      <c r="B1831" s="90"/>
      <c r="C1831" s="104" t="s">
        <v>7123</v>
      </c>
      <c r="D1831" s="104" t="s">
        <v>6994</v>
      </c>
      <c r="E1831" s="105" t="s">
        <v>7124</v>
      </c>
      <c r="F1831" s="106" t="s">
        <v>7125</v>
      </c>
      <c r="G1831" s="107" t="s">
        <v>111</v>
      </c>
      <c r="H1831" s="108">
        <v>100</v>
      </c>
      <c r="I1831" s="109"/>
      <c r="J1831" s="110"/>
      <c r="K1831" s="111" t="s">
        <v>3</v>
      </c>
      <c r="L1831" s="112" t="s">
        <v>43</v>
      </c>
      <c r="N1831" s="99">
        <f>M1831*H1831</f>
        <v>0</v>
      </c>
      <c r="O1831" s="99">
        <v>0.12281</v>
      </c>
      <c r="P1831" s="99">
        <f>O1831*H1831</f>
        <v>12.281000000000001</v>
      </c>
      <c r="Q1831" s="99">
        <v>0</v>
      </c>
      <c r="R1831" s="100">
        <f>Q1831*H1831</f>
        <v>0</v>
      </c>
      <c r="AP1831" s="101" t="s">
        <v>1127</v>
      </c>
      <c r="AR1831" s="101" t="s">
        <v>6994</v>
      </c>
      <c r="AS1831" s="101" t="s">
        <v>72</v>
      </c>
      <c r="AW1831" s="11" t="s">
        <v>107</v>
      </c>
      <c r="BC1831" s="102" t="e">
        <f>IF(L1831="základní",#REF!,0)</f>
        <v>#REF!</v>
      </c>
      <c r="BD1831" s="102">
        <f>IF(L1831="snížená",#REF!,0)</f>
        <v>0</v>
      </c>
      <c r="BE1831" s="102">
        <f>IF(L1831="zákl. přenesená",#REF!,0)</f>
        <v>0</v>
      </c>
      <c r="BF1831" s="102">
        <f>IF(L1831="sníž. přenesená",#REF!,0)</f>
        <v>0</v>
      </c>
      <c r="BG1831" s="102">
        <f>IF(L1831="nulová",#REF!,0)</f>
        <v>0</v>
      </c>
      <c r="BH1831" s="11" t="s">
        <v>80</v>
      </c>
      <c r="BI1831" s="102" t="e">
        <f>ROUND(#REF!*H1831,2)</f>
        <v>#REF!</v>
      </c>
      <c r="BJ1831" s="11" t="s">
        <v>358</v>
      </c>
      <c r="BK1831" s="101" t="s">
        <v>7126</v>
      </c>
    </row>
    <row r="1832" spans="2:63" s="1" customFormat="1" ht="16.5" customHeight="1">
      <c r="B1832" s="90"/>
      <c r="C1832" s="104" t="s">
        <v>7127</v>
      </c>
      <c r="D1832" s="104" t="s">
        <v>6994</v>
      </c>
      <c r="E1832" s="105" t="s">
        <v>7128</v>
      </c>
      <c r="F1832" s="106" t="s">
        <v>7129</v>
      </c>
      <c r="G1832" s="107" t="s">
        <v>111</v>
      </c>
      <c r="H1832" s="108">
        <v>100</v>
      </c>
      <c r="I1832" s="109"/>
      <c r="J1832" s="110"/>
      <c r="K1832" s="111" t="s">
        <v>3</v>
      </c>
      <c r="L1832" s="112" t="s">
        <v>43</v>
      </c>
      <c r="N1832" s="99">
        <f>M1832*H1832</f>
        <v>0</v>
      </c>
      <c r="O1832" s="99">
        <v>0.12676999999999999</v>
      </c>
      <c r="P1832" s="99">
        <f>O1832*H1832</f>
        <v>12.677</v>
      </c>
      <c r="Q1832" s="99">
        <v>0</v>
      </c>
      <c r="R1832" s="100">
        <f>Q1832*H1832</f>
        <v>0</v>
      </c>
      <c r="AP1832" s="101" t="s">
        <v>1127</v>
      </c>
      <c r="AR1832" s="101" t="s">
        <v>6994</v>
      </c>
      <c r="AS1832" s="101" t="s">
        <v>72</v>
      </c>
      <c r="AW1832" s="11" t="s">
        <v>107</v>
      </c>
      <c r="BC1832" s="102" t="e">
        <f>IF(L1832="základní",#REF!,0)</f>
        <v>#REF!</v>
      </c>
      <c r="BD1832" s="102">
        <f>IF(L1832="snížená",#REF!,0)</f>
        <v>0</v>
      </c>
      <c r="BE1832" s="102">
        <f>IF(L1832="zákl. přenesená",#REF!,0)</f>
        <v>0</v>
      </c>
      <c r="BF1832" s="102">
        <f>IF(L1832="sníž. přenesená",#REF!,0)</f>
        <v>0</v>
      </c>
      <c r="BG1832" s="102">
        <f>IF(L1832="nulová",#REF!,0)</f>
        <v>0</v>
      </c>
      <c r="BH1832" s="11" t="s">
        <v>80</v>
      </c>
      <c r="BI1832" s="102" t="e">
        <f>ROUND(#REF!*H1832,2)</f>
        <v>#REF!</v>
      </c>
      <c r="BJ1832" s="11" t="s">
        <v>358</v>
      </c>
      <c r="BK1832" s="101" t="s">
        <v>7130</v>
      </c>
    </row>
    <row r="1833" spans="2:63" s="1" customFormat="1" ht="16.5" customHeight="1">
      <c r="B1833" s="90"/>
      <c r="C1833" s="104" t="s">
        <v>7131</v>
      </c>
      <c r="D1833" s="104" t="s">
        <v>6994</v>
      </c>
      <c r="E1833" s="105" t="s">
        <v>7132</v>
      </c>
      <c r="F1833" s="106" t="s">
        <v>7133</v>
      </c>
      <c r="G1833" s="107" t="s">
        <v>111</v>
      </c>
      <c r="H1833" s="108">
        <v>100</v>
      </c>
      <c r="I1833" s="109"/>
      <c r="J1833" s="110"/>
      <c r="K1833" s="111" t="s">
        <v>3</v>
      </c>
      <c r="L1833" s="112" t="s">
        <v>43</v>
      </c>
      <c r="N1833" s="99">
        <f>M1833*H1833</f>
        <v>0</v>
      </c>
      <c r="O1833" s="99">
        <v>0.13073000000000001</v>
      </c>
      <c r="P1833" s="99">
        <f>O1833*H1833</f>
        <v>13.073</v>
      </c>
      <c r="Q1833" s="99">
        <v>0</v>
      </c>
      <c r="R1833" s="100">
        <f>Q1833*H1833</f>
        <v>0</v>
      </c>
      <c r="AP1833" s="101" t="s">
        <v>1127</v>
      </c>
      <c r="AR1833" s="101" t="s">
        <v>6994</v>
      </c>
      <c r="AS1833" s="101" t="s">
        <v>72</v>
      </c>
      <c r="AW1833" s="11" t="s">
        <v>107</v>
      </c>
      <c r="BC1833" s="102" t="e">
        <f>IF(L1833="základní",#REF!,0)</f>
        <v>#REF!</v>
      </c>
      <c r="BD1833" s="102">
        <f>IF(L1833="snížená",#REF!,0)</f>
        <v>0</v>
      </c>
      <c r="BE1833" s="102">
        <f>IF(L1833="zákl. přenesená",#REF!,0)</f>
        <v>0</v>
      </c>
      <c r="BF1833" s="102">
        <f>IF(L1833="sníž. přenesená",#REF!,0)</f>
        <v>0</v>
      </c>
      <c r="BG1833" s="102">
        <f>IF(L1833="nulová",#REF!,0)</f>
        <v>0</v>
      </c>
      <c r="BH1833" s="11" t="s">
        <v>80</v>
      </c>
      <c r="BI1833" s="102" t="e">
        <f>ROUND(#REF!*H1833,2)</f>
        <v>#REF!</v>
      </c>
      <c r="BJ1833" s="11" t="s">
        <v>358</v>
      </c>
      <c r="BK1833" s="101" t="s">
        <v>7134</v>
      </c>
    </row>
    <row r="1834" spans="2:63" s="1" customFormat="1" ht="16.5" customHeight="1">
      <c r="B1834" s="90"/>
      <c r="C1834" s="104" t="s">
        <v>7135</v>
      </c>
      <c r="D1834" s="104" t="s">
        <v>6994</v>
      </c>
      <c r="E1834" s="105" t="s">
        <v>7136</v>
      </c>
      <c r="F1834" s="106" t="s">
        <v>7137</v>
      </c>
      <c r="G1834" s="107" t="s">
        <v>111</v>
      </c>
      <c r="H1834" s="108">
        <v>100</v>
      </c>
      <c r="I1834" s="109"/>
      <c r="J1834" s="110"/>
      <c r="K1834" s="111" t="s">
        <v>3</v>
      </c>
      <c r="L1834" s="112" t="s">
        <v>43</v>
      </c>
      <c r="N1834" s="99">
        <f>M1834*H1834</f>
        <v>0</v>
      </c>
      <c r="O1834" s="99">
        <v>0.13469</v>
      </c>
      <c r="P1834" s="99">
        <f>O1834*H1834</f>
        <v>13.469000000000001</v>
      </c>
      <c r="Q1834" s="99">
        <v>0</v>
      </c>
      <c r="R1834" s="100">
        <f>Q1834*H1834</f>
        <v>0</v>
      </c>
      <c r="AP1834" s="101" t="s">
        <v>1127</v>
      </c>
      <c r="AR1834" s="101" t="s">
        <v>6994</v>
      </c>
      <c r="AS1834" s="101" t="s">
        <v>72</v>
      </c>
      <c r="AW1834" s="11" t="s">
        <v>107</v>
      </c>
      <c r="BC1834" s="102" t="e">
        <f>IF(L1834="základní",#REF!,0)</f>
        <v>#REF!</v>
      </c>
      <c r="BD1834" s="102">
        <f>IF(L1834="snížená",#REF!,0)</f>
        <v>0</v>
      </c>
      <c r="BE1834" s="102">
        <f>IF(L1834="zákl. přenesená",#REF!,0)</f>
        <v>0</v>
      </c>
      <c r="BF1834" s="102">
        <f>IF(L1834="sníž. přenesená",#REF!,0)</f>
        <v>0</v>
      </c>
      <c r="BG1834" s="102">
        <f>IF(L1834="nulová",#REF!,0)</f>
        <v>0</v>
      </c>
      <c r="BH1834" s="11" t="s">
        <v>80</v>
      </c>
      <c r="BI1834" s="102" t="e">
        <f>ROUND(#REF!*H1834,2)</f>
        <v>#REF!</v>
      </c>
      <c r="BJ1834" s="11" t="s">
        <v>358</v>
      </c>
      <c r="BK1834" s="101" t="s">
        <v>7138</v>
      </c>
    </row>
    <row r="1835" spans="2:63" s="1" customFormat="1" ht="16.5" customHeight="1">
      <c r="B1835" s="90"/>
      <c r="C1835" s="104" t="s">
        <v>7139</v>
      </c>
      <c r="D1835" s="104" t="s">
        <v>6994</v>
      </c>
      <c r="E1835" s="105" t="s">
        <v>7140</v>
      </c>
      <c r="F1835" s="106" t="s">
        <v>7141</v>
      </c>
      <c r="G1835" s="107" t="s">
        <v>111</v>
      </c>
      <c r="H1835" s="108">
        <v>100</v>
      </c>
      <c r="I1835" s="109"/>
      <c r="J1835" s="110"/>
      <c r="K1835" s="111" t="s">
        <v>3</v>
      </c>
      <c r="L1835" s="112" t="s">
        <v>43</v>
      </c>
      <c r="N1835" s="99">
        <f>M1835*H1835</f>
        <v>0</v>
      </c>
      <c r="O1835" s="99">
        <v>0.13865</v>
      </c>
      <c r="P1835" s="99">
        <f>O1835*H1835</f>
        <v>13.865</v>
      </c>
      <c r="Q1835" s="99">
        <v>0</v>
      </c>
      <c r="R1835" s="100">
        <f>Q1835*H1835</f>
        <v>0</v>
      </c>
      <c r="AP1835" s="101" t="s">
        <v>1127</v>
      </c>
      <c r="AR1835" s="101" t="s">
        <v>6994</v>
      </c>
      <c r="AS1835" s="101" t="s">
        <v>72</v>
      </c>
      <c r="AW1835" s="11" t="s">
        <v>107</v>
      </c>
      <c r="BC1835" s="102" t="e">
        <f>IF(L1835="základní",#REF!,0)</f>
        <v>#REF!</v>
      </c>
      <c r="BD1835" s="102">
        <f>IF(L1835="snížená",#REF!,0)</f>
        <v>0</v>
      </c>
      <c r="BE1835" s="102">
        <f>IF(L1835="zákl. přenesená",#REF!,0)</f>
        <v>0</v>
      </c>
      <c r="BF1835" s="102">
        <f>IF(L1835="sníž. přenesená",#REF!,0)</f>
        <v>0</v>
      </c>
      <c r="BG1835" s="102">
        <f>IF(L1835="nulová",#REF!,0)</f>
        <v>0</v>
      </c>
      <c r="BH1835" s="11" t="s">
        <v>80</v>
      </c>
      <c r="BI1835" s="102" t="e">
        <f>ROUND(#REF!*H1835,2)</f>
        <v>#REF!</v>
      </c>
      <c r="BJ1835" s="11" t="s">
        <v>358</v>
      </c>
      <c r="BK1835" s="101" t="s">
        <v>7142</v>
      </c>
    </row>
    <row r="1836" spans="2:63" s="1" customFormat="1" ht="16.5" customHeight="1">
      <c r="B1836" s="90"/>
      <c r="C1836" s="104" t="s">
        <v>7143</v>
      </c>
      <c r="D1836" s="104" t="s">
        <v>6994</v>
      </c>
      <c r="E1836" s="105" t="s">
        <v>7144</v>
      </c>
      <c r="F1836" s="106" t="s">
        <v>7145</v>
      </c>
      <c r="G1836" s="107" t="s">
        <v>111</v>
      </c>
      <c r="H1836" s="108">
        <v>100</v>
      </c>
      <c r="I1836" s="109"/>
      <c r="J1836" s="110"/>
      <c r="K1836" s="111" t="s">
        <v>3</v>
      </c>
      <c r="L1836" s="112" t="s">
        <v>43</v>
      </c>
      <c r="N1836" s="99">
        <f>M1836*H1836</f>
        <v>0</v>
      </c>
      <c r="O1836" s="99">
        <v>0.14262</v>
      </c>
      <c r="P1836" s="99">
        <f>O1836*H1836</f>
        <v>14.262</v>
      </c>
      <c r="Q1836" s="99">
        <v>0</v>
      </c>
      <c r="R1836" s="100">
        <f>Q1836*H1836</f>
        <v>0</v>
      </c>
      <c r="AP1836" s="101" t="s">
        <v>1127</v>
      </c>
      <c r="AR1836" s="101" t="s">
        <v>6994</v>
      </c>
      <c r="AS1836" s="101" t="s">
        <v>72</v>
      </c>
      <c r="AW1836" s="11" t="s">
        <v>107</v>
      </c>
      <c r="BC1836" s="102" t="e">
        <f>IF(L1836="základní",#REF!,0)</f>
        <v>#REF!</v>
      </c>
      <c r="BD1836" s="102">
        <f>IF(L1836="snížená",#REF!,0)</f>
        <v>0</v>
      </c>
      <c r="BE1836" s="102">
        <f>IF(L1836="zákl. přenesená",#REF!,0)</f>
        <v>0</v>
      </c>
      <c r="BF1836" s="102">
        <f>IF(L1836="sníž. přenesená",#REF!,0)</f>
        <v>0</v>
      </c>
      <c r="BG1836" s="102">
        <f>IF(L1836="nulová",#REF!,0)</f>
        <v>0</v>
      </c>
      <c r="BH1836" s="11" t="s">
        <v>80</v>
      </c>
      <c r="BI1836" s="102" t="e">
        <f>ROUND(#REF!*H1836,2)</f>
        <v>#REF!</v>
      </c>
      <c r="BJ1836" s="11" t="s">
        <v>358</v>
      </c>
      <c r="BK1836" s="101" t="s">
        <v>7146</v>
      </c>
    </row>
    <row r="1837" spans="2:63" s="1" customFormat="1" ht="16.5" customHeight="1">
      <c r="B1837" s="90"/>
      <c r="C1837" s="104" t="s">
        <v>7147</v>
      </c>
      <c r="D1837" s="104" t="s">
        <v>6994</v>
      </c>
      <c r="E1837" s="105" t="s">
        <v>7148</v>
      </c>
      <c r="F1837" s="106" t="s">
        <v>7149</v>
      </c>
      <c r="G1837" s="107" t="s">
        <v>111</v>
      </c>
      <c r="H1837" s="108">
        <v>100</v>
      </c>
      <c r="I1837" s="109"/>
      <c r="J1837" s="110"/>
      <c r="K1837" s="111" t="s">
        <v>3</v>
      </c>
      <c r="L1837" s="112" t="s">
        <v>43</v>
      </c>
      <c r="N1837" s="99">
        <f>M1837*H1837</f>
        <v>0</v>
      </c>
      <c r="O1837" s="99">
        <v>0.14657999999999999</v>
      </c>
      <c r="P1837" s="99">
        <f>O1837*H1837</f>
        <v>14.657999999999999</v>
      </c>
      <c r="Q1837" s="99">
        <v>0</v>
      </c>
      <c r="R1837" s="100">
        <f>Q1837*H1837</f>
        <v>0</v>
      </c>
      <c r="AP1837" s="101" t="s">
        <v>1127</v>
      </c>
      <c r="AR1837" s="101" t="s">
        <v>6994</v>
      </c>
      <c r="AS1837" s="101" t="s">
        <v>72</v>
      </c>
      <c r="AW1837" s="11" t="s">
        <v>107</v>
      </c>
      <c r="BC1837" s="102" t="e">
        <f>IF(L1837="základní",#REF!,0)</f>
        <v>#REF!</v>
      </c>
      <c r="BD1837" s="102">
        <f>IF(L1837="snížená",#REF!,0)</f>
        <v>0</v>
      </c>
      <c r="BE1837" s="102">
        <f>IF(L1837="zákl. přenesená",#REF!,0)</f>
        <v>0</v>
      </c>
      <c r="BF1837" s="102">
        <f>IF(L1837="sníž. přenesená",#REF!,0)</f>
        <v>0</v>
      </c>
      <c r="BG1837" s="102">
        <f>IF(L1837="nulová",#REF!,0)</f>
        <v>0</v>
      </c>
      <c r="BH1837" s="11" t="s">
        <v>80</v>
      </c>
      <c r="BI1837" s="102" t="e">
        <f>ROUND(#REF!*H1837,2)</f>
        <v>#REF!</v>
      </c>
      <c r="BJ1837" s="11" t="s">
        <v>358</v>
      </c>
      <c r="BK1837" s="101" t="s">
        <v>7150</v>
      </c>
    </row>
    <row r="1838" spans="2:63" s="1" customFormat="1" ht="16.5" customHeight="1">
      <c r="B1838" s="90"/>
      <c r="C1838" s="104" t="s">
        <v>7151</v>
      </c>
      <c r="D1838" s="104" t="s">
        <v>6994</v>
      </c>
      <c r="E1838" s="105" t="s">
        <v>7152</v>
      </c>
      <c r="F1838" s="106" t="s">
        <v>7153</v>
      </c>
      <c r="G1838" s="107" t="s">
        <v>111</v>
      </c>
      <c r="H1838" s="108">
        <v>100</v>
      </c>
      <c r="I1838" s="109"/>
      <c r="J1838" s="110"/>
      <c r="K1838" s="111" t="s">
        <v>3</v>
      </c>
      <c r="L1838" s="112" t="s">
        <v>43</v>
      </c>
      <c r="N1838" s="99">
        <f>M1838*H1838</f>
        <v>0</v>
      </c>
      <c r="O1838" s="99">
        <v>0.15054000000000001</v>
      </c>
      <c r="P1838" s="99">
        <f>O1838*H1838</f>
        <v>15.054</v>
      </c>
      <c r="Q1838" s="99">
        <v>0</v>
      </c>
      <c r="R1838" s="100">
        <f>Q1838*H1838</f>
        <v>0</v>
      </c>
      <c r="AP1838" s="101" t="s">
        <v>1127</v>
      </c>
      <c r="AR1838" s="101" t="s">
        <v>6994</v>
      </c>
      <c r="AS1838" s="101" t="s">
        <v>72</v>
      </c>
      <c r="AW1838" s="11" t="s">
        <v>107</v>
      </c>
      <c r="BC1838" s="102" t="e">
        <f>IF(L1838="základní",#REF!,0)</f>
        <v>#REF!</v>
      </c>
      <c r="BD1838" s="102">
        <f>IF(L1838="snížená",#REF!,0)</f>
        <v>0</v>
      </c>
      <c r="BE1838" s="102">
        <f>IF(L1838="zákl. přenesená",#REF!,0)</f>
        <v>0</v>
      </c>
      <c r="BF1838" s="102">
        <f>IF(L1838="sníž. přenesená",#REF!,0)</f>
        <v>0</v>
      </c>
      <c r="BG1838" s="102">
        <f>IF(L1838="nulová",#REF!,0)</f>
        <v>0</v>
      </c>
      <c r="BH1838" s="11" t="s">
        <v>80</v>
      </c>
      <c r="BI1838" s="102" t="e">
        <f>ROUND(#REF!*H1838,2)</f>
        <v>#REF!</v>
      </c>
      <c r="BJ1838" s="11" t="s">
        <v>358</v>
      </c>
      <c r="BK1838" s="101" t="s">
        <v>7154</v>
      </c>
    </row>
    <row r="1839" spans="2:63" s="1" customFormat="1" ht="16.5" customHeight="1">
      <c r="B1839" s="90"/>
      <c r="C1839" s="104" t="s">
        <v>7155</v>
      </c>
      <c r="D1839" s="104" t="s">
        <v>6994</v>
      </c>
      <c r="E1839" s="105" t="s">
        <v>7156</v>
      </c>
      <c r="F1839" s="106" t="s">
        <v>7157</v>
      </c>
      <c r="G1839" s="107" t="s">
        <v>111</v>
      </c>
      <c r="H1839" s="108">
        <v>100</v>
      </c>
      <c r="I1839" s="109"/>
      <c r="J1839" s="110"/>
      <c r="K1839" s="111" t="s">
        <v>3</v>
      </c>
      <c r="L1839" s="112" t="s">
        <v>43</v>
      </c>
      <c r="N1839" s="99">
        <f>M1839*H1839</f>
        <v>0</v>
      </c>
      <c r="O1839" s="99">
        <v>0.1545</v>
      </c>
      <c r="P1839" s="99">
        <f>O1839*H1839</f>
        <v>15.45</v>
      </c>
      <c r="Q1839" s="99">
        <v>0</v>
      </c>
      <c r="R1839" s="100">
        <f>Q1839*H1839</f>
        <v>0</v>
      </c>
      <c r="AP1839" s="101" t="s">
        <v>1127</v>
      </c>
      <c r="AR1839" s="101" t="s">
        <v>6994</v>
      </c>
      <c r="AS1839" s="101" t="s">
        <v>72</v>
      </c>
      <c r="AW1839" s="11" t="s">
        <v>107</v>
      </c>
      <c r="BC1839" s="102" t="e">
        <f>IF(L1839="základní",#REF!,0)</f>
        <v>#REF!</v>
      </c>
      <c r="BD1839" s="102">
        <f>IF(L1839="snížená",#REF!,0)</f>
        <v>0</v>
      </c>
      <c r="BE1839" s="102">
        <f>IF(L1839="zákl. přenesená",#REF!,0)</f>
        <v>0</v>
      </c>
      <c r="BF1839" s="102">
        <f>IF(L1839="sníž. přenesená",#REF!,0)</f>
        <v>0</v>
      </c>
      <c r="BG1839" s="102">
        <f>IF(L1839="nulová",#REF!,0)</f>
        <v>0</v>
      </c>
      <c r="BH1839" s="11" t="s">
        <v>80</v>
      </c>
      <c r="BI1839" s="102" t="e">
        <f>ROUND(#REF!*H1839,2)</f>
        <v>#REF!</v>
      </c>
      <c r="BJ1839" s="11" t="s">
        <v>358</v>
      </c>
      <c r="BK1839" s="101" t="s">
        <v>7158</v>
      </c>
    </row>
    <row r="1840" spans="2:63" s="1" customFormat="1" ht="16.5" customHeight="1">
      <c r="B1840" s="90"/>
      <c r="C1840" s="104" t="s">
        <v>7159</v>
      </c>
      <c r="D1840" s="104" t="s">
        <v>6994</v>
      </c>
      <c r="E1840" s="105" t="s">
        <v>7160</v>
      </c>
      <c r="F1840" s="106" t="s">
        <v>7161</v>
      </c>
      <c r="G1840" s="107" t="s">
        <v>111</v>
      </c>
      <c r="H1840" s="108">
        <v>100</v>
      </c>
      <c r="I1840" s="109"/>
      <c r="J1840" s="110"/>
      <c r="K1840" s="111" t="s">
        <v>3</v>
      </c>
      <c r="L1840" s="112" t="s">
        <v>43</v>
      </c>
      <c r="N1840" s="99">
        <f>M1840*H1840</f>
        <v>0</v>
      </c>
      <c r="O1840" s="99">
        <v>0.15845999999999999</v>
      </c>
      <c r="P1840" s="99">
        <f>O1840*H1840</f>
        <v>15.845999999999998</v>
      </c>
      <c r="Q1840" s="99">
        <v>0</v>
      </c>
      <c r="R1840" s="100">
        <f>Q1840*H1840</f>
        <v>0</v>
      </c>
      <c r="AP1840" s="101" t="s">
        <v>1127</v>
      </c>
      <c r="AR1840" s="101" t="s">
        <v>6994</v>
      </c>
      <c r="AS1840" s="101" t="s">
        <v>72</v>
      </c>
      <c r="AW1840" s="11" t="s">
        <v>107</v>
      </c>
      <c r="BC1840" s="102" t="e">
        <f>IF(L1840="základní",#REF!,0)</f>
        <v>#REF!</v>
      </c>
      <c r="BD1840" s="102">
        <f>IF(L1840="snížená",#REF!,0)</f>
        <v>0</v>
      </c>
      <c r="BE1840" s="102">
        <f>IF(L1840="zákl. přenesená",#REF!,0)</f>
        <v>0</v>
      </c>
      <c r="BF1840" s="102">
        <f>IF(L1840="sníž. přenesená",#REF!,0)</f>
        <v>0</v>
      </c>
      <c r="BG1840" s="102">
        <f>IF(L1840="nulová",#REF!,0)</f>
        <v>0</v>
      </c>
      <c r="BH1840" s="11" t="s">
        <v>80</v>
      </c>
      <c r="BI1840" s="102" t="e">
        <f>ROUND(#REF!*H1840,2)</f>
        <v>#REF!</v>
      </c>
      <c r="BJ1840" s="11" t="s">
        <v>358</v>
      </c>
      <c r="BK1840" s="101" t="s">
        <v>7162</v>
      </c>
    </row>
    <row r="1841" spans="2:63" s="1" customFormat="1" ht="16.5" customHeight="1">
      <c r="B1841" s="90"/>
      <c r="C1841" s="104" t="s">
        <v>7163</v>
      </c>
      <c r="D1841" s="104" t="s">
        <v>6994</v>
      </c>
      <c r="E1841" s="105" t="s">
        <v>7164</v>
      </c>
      <c r="F1841" s="106" t="s">
        <v>7165</v>
      </c>
      <c r="G1841" s="107" t="s">
        <v>111</v>
      </c>
      <c r="H1841" s="108">
        <v>50</v>
      </c>
      <c r="I1841" s="109"/>
      <c r="J1841" s="110"/>
      <c r="K1841" s="111" t="s">
        <v>3</v>
      </c>
      <c r="L1841" s="112" t="s">
        <v>43</v>
      </c>
      <c r="N1841" s="99">
        <f>M1841*H1841</f>
        <v>0</v>
      </c>
      <c r="O1841" s="99">
        <v>0.16242000000000001</v>
      </c>
      <c r="P1841" s="99">
        <f>O1841*H1841</f>
        <v>8.1210000000000004</v>
      </c>
      <c r="Q1841" s="99">
        <v>0</v>
      </c>
      <c r="R1841" s="100">
        <f>Q1841*H1841</f>
        <v>0</v>
      </c>
      <c r="AP1841" s="101" t="s">
        <v>1127</v>
      </c>
      <c r="AR1841" s="101" t="s">
        <v>6994</v>
      </c>
      <c r="AS1841" s="101" t="s">
        <v>72</v>
      </c>
      <c r="AW1841" s="11" t="s">
        <v>107</v>
      </c>
      <c r="BC1841" s="102" t="e">
        <f>IF(L1841="základní",#REF!,0)</f>
        <v>#REF!</v>
      </c>
      <c r="BD1841" s="102">
        <f>IF(L1841="snížená",#REF!,0)</f>
        <v>0</v>
      </c>
      <c r="BE1841" s="102">
        <f>IF(L1841="zákl. přenesená",#REF!,0)</f>
        <v>0</v>
      </c>
      <c r="BF1841" s="102">
        <f>IF(L1841="sníž. přenesená",#REF!,0)</f>
        <v>0</v>
      </c>
      <c r="BG1841" s="102">
        <f>IF(L1841="nulová",#REF!,0)</f>
        <v>0</v>
      </c>
      <c r="BH1841" s="11" t="s">
        <v>80</v>
      </c>
      <c r="BI1841" s="102" t="e">
        <f>ROUND(#REF!*H1841,2)</f>
        <v>#REF!</v>
      </c>
      <c r="BJ1841" s="11" t="s">
        <v>358</v>
      </c>
      <c r="BK1841" s="101" t="s">
        <v>7166</v>
      </c>
    </row>
    <row r="1842" spans="2:63" s="1" customFormat="1" ht="16.5" customHeight="1">
      <c r="B1842" s="90"/>
      <c r="C1842" s="104" t="s">
        <v>7167</v>
      </c>
      <c r="D1842" s="104" t="s">
        <v>6994</v>
      </c>
      <c r="E1842" s="105" t="s">
        <v>7168</v>
      </c>
      <c r="F1842" s="106" t="s">
        <v>7169</v>
      </c>
      <c r="G1842" s="107" t="s">
        <v>111</v>
      </c>
      <c r="H1842" s="108">
        <v>50</v>
      </c>
      <c r="I1842" s="109"/>
      <c r="J1842" s="110"/>
      <c r="K1842" s="111" t="s">
        <v>3</v>
      </c>
      <c r="L1842" s="112" t="s">
        <v>43</v>
      </c>
      <c r="N1842" s="99">
        <f>M1842*H1842</f>
        <v>0</v>
      </c>
      <c r="O1842" s="99">
        <v>0.16638</v>
      </c>
      <c r="P1842" s="99">
        <f>O1842*H1842</f>
        <v>8.3190000000000008</v>
      </c>
      <c r="Q1842" s="99">
        <v>0</v>
      </c>
      <c r="R1842" s="100">
        <f>Q1842*H1842</f>
        <v>0</v>
      </c>
      <c r="AP1842" s="101" t="s">
        <v>1127</v>
      </c>
      <c r="AR1842" s="101" t="s">
        <v>6994</v>
      </c>
      <c r="AS1842" s="101" t="s">
        <v>72</v>
      </c>
      <c r="AW1842" s="11" t="s">
        <v>107</v>
      </c>
      <c r="BC1842" s="102" t="e">
        <f>IF(L1842="základní",#REF!,0)</f>
        <v>#REF!</v>
      </c>
      <c r="BD1842" s="102">
        <f>IF(L1842="snížená",#REF!,0)</f>
        <v>0</v>
      </c>
      <c r="BE1842" s="102">
        <f>IF(L1842="zákl. přenesená",#REF!,0)</f>
        <v>0</v>
      </c>
      <c r="BF1842" s="102">
        <f>IF(L1842="sníž. přenesená",#REF!,0)</f>
        <v>0</v>
      </c>
      <c r="BG1842" s="102">
        <f>IF(L1842="nulová",#REF!,0)</f>
        <v>0</v>
      </c>
      <c r="BH1842" s="11" t="s">
        <v>80</v>
      </c>
      <c r="BI1842" s="102" t="e">
        <f>ROUND(#REF!*H1842,2)</f>
        <v>#REF!</v>
      </c>
      <c r="BJ1842" s="11" t="s">
        <v>358</v>
      </c>
      <c r="BK1842" s="101" t="s">
        <v>7170</v>
      </c>
    </row>
    <row r="1843" spans="2:63" s="1" customFormat="1" ht="16.5" customHeight="1">
      <c r="B1843" s="90"/>
      <c r="C1843" s="104" t="s">
        <v>7171</v>
      </c>
      <c r="D1843" s="104" t="s">
        <v>6994</v>
      </c>
      <c r="E1843" s="105" t="s">
        <v>7172</v>
      </c>
      <c r="F1843" s="106" t="s">
        <v>7173</v>
      </c>
      <c r="G1843" s="107" t="s">
        <v>111</v>
      </c>
      <c r="H1843" s="108">
        <v>50</v>
      </c>
      <c r="I1843" s="109"/>
      <c r="J1843" s="110"/>
      <c r="K1843" s="111" t="s">
        <v>3</v>
      </c>
      <c r="L1843" s="112" t="s">
        <v>43</v>
      </c>
      <c r="N1843" s="99">
        <f>M1843*H1843</f>
        <v>0</v>
      </c>
      <c r="O1843" s="99">
        <v>0.17035</v>
      </c>
      <c r="P1843" s="99">
        <f>O1843*H1843</f>
        <v>8.5175000000000001</v>
      </c>
      <c r="Q1843" s="99">
        <v>0</v>
      </c>
      <c r="R1843" s="100">
        <f>Q1843*H1843</f>
        <v>0</v>
      </c>
      <c r="AP1843" s="101" t="s">
        <v>1127</v>
      </c>
      <c r="AR1843" s="101" t="s">
        <v>6994</v>
      </c>
      <c r="AS1843" s="101" t="s">
        <v>72</v>
      </c>
      <c r="AW1843" s="11" t="s">
        <v>107</v>
      </c>
      <c r="BC1843" s="102" t="e">
        <f>IF(L1843="základní",#REF!,0)</f>
        <v>#REF!</v>
      </c>
      <c r="BD1843" s="102">
        <f>IF(L1843="snížená",#REF!,0)</f>
        <v>0</v>
      </c>
      <c r="BE1843" s="102">
        <f>IF(L1843="zákl. přenesená",#REF!,0)</f>
        <v>0</v>
      </c>
      <c r="BF1843" s="102">
        <f>IF(L1843="sníž. přenesená",#REF!,0)</f>
        <v>0</v>
      </c>
      <c r="BG1843" s="102">
        <f>IF(L1843="nulová",#REF!,0)</f>
        <v>0</v>
      </c>
      <c r="BH1843" s="11" t="s">
        <v>80</v>
      </c>
      <c r="BI1843" s="102" t="e">
        <f>ROUND(#REF!*H1843,2)</f>
        <v>#REF!</v>
      </c>
      <c r="BJ1843" s="11" t="s">
        <v>358</v>
      </c>
      <c r="BK1843" s="101" t="s">
        <v>7174</v>
      </c>
    </row>
    <row r="1844" spans="2:63" s="1" customFormat="1" ht="16.5" customHeight="1">
      <c r="B1844" s="90"/>
      <c r="C1844" s="104" t="s">
        <v>7175</v>
      </c>
      <c r="D1844" s="104" t="s">
        <v>6994</v>
      </c>
      <c r="E1844" s="105" t="s">
        <v>7176</v>
      </c>
      <c r="F1844" s="106" t="s">
        <v>7177</v>
      </c>
      <c r="G1844" s="107" t="s">
        <v>111</v>
      </c>
      <c r="H1844" s="108">
        <v>50</v>
      </c>
      <c r="I1844" s="109"/>
      <c r="J1844" s="110"/>
      <c r="K1844" s="111" t="s">
        <v>3</v>
      </c>
      <c r="L1844" s="112" t="s">
        <v>43</v>
      </c>
      <c r="N1844" s="99">
        <f>M1844*H1844</f>
        <v>0</v>
      </c>
      <c r="O1844" s="99">
        <v>0.17430999999999999</v>
      </c>
      <c r="P1844" s="99">
        <f>O1844*H1844</f>
        <v>8.7155000000000005</v>
      </c>
      <c r="Q1844" s="99">
        <v>0</v>
      </c>
      <c r="R1844" s="100">
        <f>Q1844*H1844</f>
        <v>0</v>
      </c>
      <c r="AP1844" s="101" t="s">
        <v>1127</v>
      </c>
      <c r="AR1844" s="101" t="s">
        <v>6994</v>
      </c>
      <c r="AS1844" s="101" t="s">
        <v>72</v>
      </c>
      <c r="AW1844" s="11" t="s">
        <v>107</v>
      </c>
      <c r="BC1844" s="102" t="e">
        <f>IF(L1844="základní",#REF!,0)</f>
        <v>#REF!</v>
      </c>
      <c r="BD1844" s="102">
        <f>IF(L1844="snížená",#REF!,0)</f>
        <v>0</v>
      </c>
      <c r="BE1844" s="102">
        <f>IF(L1844="zákl. přenesená",#REF!,0)</f>
        <v>0</v>
      </c>
      <c r="BF1844" s="102">
        <f>IF(L1844="sníž. přenesená",#REF!,0)</f>
        <v>0</v>
      </c>
      <c r="BG1844" s="102">
        <f>IF(L1844="nulová",#REF!,0)</f>
        <v>0</v>
      </c>
      <c r="BH1844" s="11" t="s">
        <v>80</v>
      </c>
      <c r="BI1844" s="102" t="e">
        <f>ROUND(#REF!*H1844,2)</f>
        <v>#REF!</v>
      </c>
      <c r="BJ1844" s="11" t="s">
        <v>358</v>
      </c>
      <c r="BK1844" s="101" t="s">
        <v>7178</v>
      </c>
    </row>
    <row r="1845" spans="2:63" s="1" customFormat="1" ht="16.5" customHeight="1">
      <c r="B1845" s="90"/>
      <c r="C1845" s="104" t="s">
        <v>7179</v>
      </c>
      <c r="D1845" s="104" t="s">
        <v>6994</v>
      </c>
      <c r="E1845" s="105" t="s">
        <v>7180</v>
      </c>
      <c r="F1845" s="106" t="s">
        <v>7181</v>
      </c>
      <c r="G1845" s="107" t="s">
        <v>111</v>
      </c>
      <c r="H1845" s="108">
        <v>50</v>
      </c>
      <c r="I1845" s="109"/>
      <c r="J1845" s="110"/>
      <c r="K1845" s="111" t="s">
        <v>3</v>
      </c>
      <c r="L1845" s="112" t="s">
        <v>43</v>
      </c>
      <c r="N1845" s="99">
        <f>M1845*H1845</f>
        <v>0</v>
      </c>
      <c r="O1845" s="99">
        <v>0.17827000000000001</v>
      </c>
      <c r="P1845" s="99">
        <f>O1845*H1845</f>
        <v>8.9135000000000009</v>
      </c>
      <c r="Q1845" s="99">
        <v>0</v>
      </c>
      <c r="R1845" s="100">
        <f>Q1845*H1845</f>
        <v>0</v>
      </c>
      <c r="AP1845" s="101" t="s">
        <v>1127</v>
      </c>
      <c r="AR1845" s="101" t="s">
        <v>6994</v>
      </c>
      <c r="AS1845" s="101" t="s">
        <v>72</v>
      </c>
      <c r="AW1845" s="11" t="s">
        <v>107</v>
      </c>
      <c r="BC1845" s="102" t="e">
        <f>IF(L1845="základní",#REF!,0)</f>
        <v>#REF!</v>
      </c>
      <c r="BD1845" s="102">
        <f>IF(L1845="snížená",#REF!,0)</f>
        <v>0</v>
      </c>
      <c r="BE1845" s="102">
        <f>IF(L1845="zákl. přenesená",#REF!,0)</f>
        <v>0</v>
      </c>
      <c r="BF1845" s="102">
        <f>IF(L1845="sníž. přenesená",#REF!,0)</f>
        <v>0</v>
      </c>
      <c r="BG1845" s="102">
        <f>IF(L1845="nulová",#REF!,0)</f>
        <v>0</v>
      </c>
      <c r="BH1845" s="11" t="s">
        <v>80</v>
      </c>
      <c r="BI1845" s="102" t="e">
        <f>ROUND(#REF!*H1845,2)</f>
        <v>#REF!</v>
      </c>
      <c r="BJ1845" s="11" t="s">
        <v>358</v>
      </c>
      <c r="BK1845" s="101" t="s">
        <v>7182</v>
      </c>
    </row>
    <row r="1846" spans="2:63" s="1" customFormat="1" ht="16.5" customHeight="1">
      <c r="B1846" s="90"/>
      <c r="C1846" s="104" t="s">
        <v>7183</v>
      </c>
      <c r="D1846" s="104" t="s">
        <v>6994</v>
      </c>
      <c r="E1846" s="105" t="s">
        <v>7184</v>
      </c>
      <c r="F1846" s="106" t="s">
        <v>7185</v>
      </c>
      <c r="G1846" s="107" t="s">
        <v>111</v>
      </c>
      <c r="H1846" s="108">
        <v>50</v>
      </c>
      <c r="I1846" s="109"/>
      <c r="J1846" s="110"/>
      <c r="K1846" s="111" t="s">
        <v>3</v>
      </c>
      <c r="L1846" s="112" t="s">
        <v>43</v>
      </c>
      <c r="N1846" s="99">
        <f>M1846*H1846</f>
        <v>0</v>
      </c>
      <c r="O1846" s="99">
        <v>0.18223</v>
      </c>
      <c r="P1846" s="99">
        <f>O1846*H1846</f>
        <v>9.1114999999999995</v>
      </c>
      <c r="Q1846" s="99">
        <v>0</v>
      </c>
      <c r="R1846" s="100">
        <f>Q1846*H1846</f>
        <v>0</v>
      </c>
      <c r="AP1846" s="101" t="s">
        <v>1127</v>
      </c>
      <c r="AR1846" s="101" t="s">
        <v>6994</v>
      </c>
      <c r="AS1846" s="101" t="s">
        <v>72</v>
      </c>
      <c r="AW1846" s="11" t="s">
        <v>107</v>
      </c>
      <c r="BC1846" s="102" t="e">
        <f>IF(L1846="základní",#REF!,0)</f>
        <v>#REF!</v>
      </c>
      <c r="BD1846" s="102">
        <f>IF(L1846="snížená",#REF!,0)</f>
        <v>0</v>
      </c>
      <c r="BE1846" s="102">
        <f>IF(L1846="zákl. přenesená",#REF!,0)</f>
        <v>0</v>
      </c>
      <c r="BF1846" s="102">
        <f>IF(L1846="sníž. přenesená",#REF!,0)</f>
        <v>0</v>
      </c>
      <c r="BG1846" s="102">
        <f>IF(L1846="nulová",#REF!,0)</f>
        <v>0</v>
      </c>
      <c r="BH1846" s="11" t="s">
        <v>80</v>
      </c>
      <c r="BI1846" s="102" t="e">
        <f>ROUND(#REF!*H1846,2)</f>
        <v>#REF!</v>
      </c>
      <c r="BJ1846" s="11" t="s">
        <v>358</v>
      </c>
      <c r="BK1846" s="101" t="s">
        <v>7186</v>
      </c>
    </row>
    <row r="1847" spans="2:63" s="1" customFormat="1" ht="16.5" customHeight="1">
      <c r="B1847" s="90"/>
      <c r="C1847" s="104" t="s">
        <v>7187</v>
      </c>
      <c r="D1847" s="104" t="s">
        <v>6994</v>
      </c>
      <c r="E1847" s="105" t="s">
        <v>7188</v>
      </c>
      <c r="F1847" s="106" t="s">
        <v>7189</v>
      </c>
      <c r="G1847" s="107" t="s">
        <v>111</v>
      </c>
      <c r="H1847" s="108">
        <v>20</v>
      </c>
      <c r="I1847" s="109"/>
      <c r="J1847" s="110"/>
      <c r="K1847" s="111" t="s">
        <v>3</v>
      </c>
      <c r="L1847" s="112" t="s">
        <v>43</v>
      </c>
      <c r="N1847" s="99">
        <f>M1847*H1847</f>
        <v>0</v>
      </c>
      <c r="O1847" s="99">
        <v>0.18618999999999999</v>
      </c>
      <c r="P1847" s="99">
        <f>O1847*H1847</f>
        <v>3.7237999999999998</v>
      </c>
      <c r="Q1847" s="99">
        <v>0</v>
      </c>
      <c r="R1847" s="100">
        <f>Q1847*H1847</f>
        <v>0</v>
      </c>
      <c r="AP1847" s="101" t="s">
        <v>1127</v>
      </c>
      <c r="AR1847" s="101" t="s">
        <v>6994</v>
      </c>
      <c r="AS1847" s="101" t="s">
        <v>72</v>
      </c>
      <c r="AW1847" s="11" t="s">
        <v>107</v>
      </c>
      <c r="BC1847" s="102" t="e">
        <f>IF(L1847="základní",#REF!,0)</f>
        <v>#REF!</v>
      </c>
      <c r="BD1847" s="102">
        <f>IF(L1847="snížená",#REF!,0)</f>
        <v>0</v>
      </c>
      <c r="BE1847" s="102">
        <f>IF(L1847="zákl. přenesená",#REF!,0)</f>
        <v>0</v>
      </c>
      <c r="BF1847" s="102">
        <f>IF(L1847="sníž. přenesená",#REF!,0)</f>
        <v>0</v>
      </c>
      <c r="BG1847" s="102">
        <f>IF(L1847="nulová",#REF!,0)</f>
        <v>0</v>
      </c>
      <c r="BH1847" s="11" t="s">
        <v>80</v>
      </c>
      <c r="BI1847" s="102" t="e">
        <f>ROUND(#REF!*H1847,2)</f>
        <v>#REF!</v>
      </c>
      <c r="BJ1847" s="11" t="s">
        <v>358</v>
      </c>
      <c r="BK1847" s="101" t="s">
        <v>7190</v>
      </c>
    </row>
    <row r="1848" spans="2:63" s="1" customFormat="1" ht="16.5" customHeight="1">
      <c r="B1848" s="90"/>
      <c r="C1848" s="104" t="s">
        <v>7191</v>
      </c>
      <c r="D1848" s="104" t="s">
        <v>6994</v>
      </c>
      <c r="E1848" s="105" t="s">
        <v>7192</v>
      </c>
      <c r="F1848" s="106" t="s">
        <v>7193</v>
      </c>
      <c r="G1848" s="107" t="s">
        <v>111</v>
      </c>
      <c r="H1848" s="108">
        <v>20</v>
      </c>
      <c r="I1848" s="109"/>
      <c r="J1848" s="110"/>
      <c r="K1848" s="111" t="s">
        <v>3</v>
      </c>
      <c r="L1848" s="112" t="s">
        <v>43</v>
      </c>
      <c r="N1848" s="99">
        <f>M1848*H1848</f>
        <v>0</v>
      </c>
      <c r="O1848" s="99">
        <v>0.19015000000000001</v>
      </c>
      <c r="P1848" s="99">
        <f>O1848*H1848</f>
        <v>3.8030000000000004</v>
      </c>
      <c r="Q1848" s="99">
        <v>0</v>
      </c>
      <c r="R1848" s="100">
        <f>Q1848*H1848</f>
        <v>0</v>
      </c>
      <c r="AP1848" s="101" t="s">
        <v>1127</v>
      </c>
      <c r="AR1848" s="101" t="s">
        <v>6994</v>
      </c>
      <c r="AS1848" s="101" t="s">
        <v>72</v>
      </c>
      <c r="AW1848" s="11" t="s">
        <v>107</v>
      </c>
      <c r="BC1848" s="102" t="e">
        <f>IF(L1848="základní",#REF!,0)</f>
        <v>#REF!</v>
      </c>
      <c r="BD1848" s="102">
        <f>IF(L1848="snížená",#REF!,0)</f>
        <v>0</v>
      </c>
      <c r="BE1848" s="102">
        <f>IF(L1848="zákl. přenesená",#REF!,0)</f>
        <v>0</v>
      </c>
      <c r="BF1848" s="102">
        <f>IF(L1848="sníž. přenesená",#REF!,0)</f>
        <v>0</v>
      </c>
      <c r="BG1848" s="102">
        <f>IF(L1848="nulová",#REF!,0)</f>
        <v>0</v>
      </c>
      <c r="BH1848" s="11" t="s">
        <v>80</v>
      </c>
      <c r="BI1848" s="102" t="e">
        <f>ROUND(#REF!*H1848,2)</f>
        <v>#REF!</v>
      </c>
      <c r="BJ1848" s="11" t="s">
        <v>358</v>
      </c>
      <c r="BK1848" s="101" t="s">
        <v>7194</v>
      </c>
    </row>
    <row r="1849" spans="2:63" s="1" customFormat="1" ht="16.5" customHeight="1">
      <c r="B1849" s="90"/>
      <c r="C1849" s="104" t="s">
        <v>7195</v>
      </c>
      <c r="D1849" s="104" t="s">
        <v>6994</v>
      </c>
      <c r="E1849" s="105" t="s">
        <v>7196</v>
      </c>
      <c r="F1849" s="106" t="s">
        <v>7197</v>
      </c>
      <c r="G1849" s="107" t="s">
        <v>111</v>
      </c>
      <c r="H1849" s="108">
        <v>20</v>
      </c>
      <c r="I1849" s="109"/>
      <c r="J1849" s="110"/>
      <c r="K1849" s="111" t="s">
        <v>3</v>
      </c>
      <c r="L1849" s="112" t="s">
        <v>43</v>
      </c>
      <c r="N1849" s="99">
        <f>M1849*H1849</f>
        <v>0</v>
      </c>
      <c r="O1849" s="99">
        <v>0.19411999999999999</v>
      </c>
      <c r="P1849" s="99">
        <f>O1849*H1849</f>
        <v>3.8823999999999996</v>
      </c>
      <c r="Q1849" s="99">
        <v>0</v>
      </c>
      <c r="R1849" s="100">
        <f>Q1849*H1849</f>
        <v>0</v>
      </c>
      <c r="AP1849" s="101" t="s">
        <v>1127</v>
      </c>
      <c r="AR1849" s="101" t="s">
        <v>6994</v>
      </c>
      <c r="AS1849" s="101" t="s">
        <v>72</v>
      </c>
      <c r="AW1849" s="11" t="s">
        <v>107</v>
      </c>
      <c r="BC1849" s="102" t="e">
        <f>IF(L1849="základní",#REF!,0)</f>
        <v>#REF!</v>
      </c>
      <c r="BD1849" s="102">
        <f>IF(L1849="snížená",#REF!,0)</f>
        <v>0</v>
      </c>
      <c r="BE1849" s="102">
        <f>IF(L1849="zákl. přenesená",#REF!,0)</f>
        <v>0</v>
      </c>
      <c r="BF1849" s="102">
        <f>IF(L1849="sníž. přenesená",#REF!,0)</f>
        <v>0</v>
      </c>
      <c r="BG1849" s="102">
        <f>IF(L1849="nulová",#REF!,0)</f>
        <v>0</v>
      </c>
      <c r="BH1849" s="11" t="s">
        <v>80</v>
      </c>
      <c r="BI1849" s="102" t="e">
        <f>ROUND(#REF!*H1849,2)</f>
        <v>#REF!</v>
      </c>
      <c r="BJ1849" s="11" t="s">
        <v>358</v>
      </c>
      <c r="BK1849" s="101" t="s">
        <v>7198</v>
      </c>
    </row>
    <row r="1850" spans="2:63" s="1" customFormat="1" ht="16.5" customHeight="1">
      <c r="B1850" s="90"/>
      <c r="C1850" s="104" t="s">
        <v>7199</v>
      </c>
      <c r="D1850" s="104" t="s">
        <v>6994</v>
      </c>
      <c r="E1850" s="105" t="s">
        <v>7200</v>
      </c>
      <c r="F1850" s="106" t="s">
        <v>7201</v>
      </c>
      <c r="G1850" s="107" t="s">
        <v>111</v>
      </c>
      <c r="H1850" s="108">
        <v>20</v>
      </c>
      <c r="I1850" s="109"/>
      <c r="J1850" s="110"/>
      <c r="K1850" s="111" t="s">
        <v>3</v>
      </c>
      <c r="L1850" s="112" t="s">
        <v>43</v>
      </c>
      <c r="N1850" s="99">
        <f>M1850*H1850</f>
        <v>0</v>
      </c>
      <c r="O1850" s="99">
        <v>0.19808000000000001</v>
      </c>
      <c r="P1850" s="99">
        <f>O1850*H1850</f>
        <v>3.9616000000000002</v>
      </c>
      <c r="Q1850" s="99">
        <v>0</v>
      </c>
      <c r="R1850" s="100">
        <f>Q1850*H1850</f>
        <v>0</v>
      </c>
      <c r="AP1850" s="101" t="s">
        <v>1127</v>
      </c>
      <c r="AR1850" s="101" t="s">
        <v>6994</v>
      </c>
      <c r="AS1850" s="101" t="s">
        <v>72</v>
      </c>
      <c r="AW1850" s="11" t="s">
        <v>107</v>
      </c>
      <c r="BC1850" s="102" t="e">
        <f>IF(L1850="základní",#REF!,0)</f>
        <v>#REF!</v>
      </c>
      <c r="BD1850" s="102">
        <f>IF(L1850="snížená",#REF!,0)</f>
        <v>0</v>
      </c>
      <c r="BE1850" s="102">
        <f>IF(L1850="zákl. přenesená",#REF!,0)</f>
        <v>0</v>
      </c>
      <c r="BF1850" s="102">
        <f>IF(L1850="sníž. přenesená",#REF!,0)</f>
        <v>0</v>
      </c>
      <c r="BG1850" s="102">
        <f>IF(L1850="nulová",#REF!,0)</f>
        <v>0</v>
      </c>
      <c r="BH1850" s="11" t="s">
        <v>80</v>
      </c>
      <c r="BI1850" s="102" t="e">
        <f>ROUND(#REF!*H1850,2)</f>
        <v>#REF!</v>
      </c>
      <c r="BJ1850" s="11" t="s">
        <v>358</v>
      </c>
      <c r="BK1850" s="101" t="s">
        <v>7202</v>
      </c>
    </row>
    <row r="1851" spans="2:63" s="1" customFormat="1" ht="16.5" customHeight="1">
      <c r="B1851" s="90"/>
      <c r="C1851" s="104" t="s">
        <v>7203</v>
      </c>
      <c r="D1851" s="104" t="s">
        <v>6994</v>
      </c>
      <c r="E1851" s="105" t="s">
        <v>7204</v>
      </c>
      <c r="F1851" s="106" t="s">
        <v>7205</v>
      </c>
      <c r="G1851" s="107" t="s">
        <v>111</v>
      </c>
      <c r="H1851" s="108">
        <v>20</v>
      </c>
      <c r="I1851" s="109"/>
      <c r="J1851" s="110"/>
      <c r="K1851" s="111" t="s">
        <v>3</v>
      </c>
      <c r="L1851" s="112" t="s">
        <v>43</v>
      </c>
      <c r="N1851" s="99">
        <f>M1851*H1851</f>
        <v>0</v>
      </c>
      <c r="O1851" s="99">
        <v>0.20204</v>
      </c>
      <c r="P1851" s="99">
        <f>O1851*H1851</f>
        <v>4.0407999999999999</v>
      </c>
      <c r="Q1851" s="99">
        <v>0</v>
      </c>
      <c r="R1851" s="100">
        <f>Q1851*H1851</f>
        <v>0</v>
      </c>
      <c r="AP1851" s="101" t="s">
        <v>1127</v>
      </c>
      <c r="AR1851" s="101" t="s">
        <v>6994</v>
      </c>
      <c r="AS1851" s="101" t="s">
        <v>72</v>
      </c>
      <c r="AW1851" s="11" t="s">
        <v>107</v>
      </c>
      <c r="BC1851" s="102" t="e">
        <f>IF(L1851="základní",#REF!,0)</f>
        <v>#REF!</v>
      </c>
      <c r="BD1851" s="102">
        <f>IF(L1851="snížená",#REF!,0)</f>
        <v>0</v>
      </c>
      <c r="BE1851" s="102">
        <f>IF(L1851="zákl. přenesená",#REF!,0)</f>
        <v>0</v>
      </c>
      <c r="BF1851" s="102">
        <f>IF(L1851="sníž. přenesená",#REF!,0)</f>
        <v>0</v>
      </c>
      <c r="BG1851" s="102">
        <f>IF(L1851="nulová",#REF!,0)</f>
        <v>0</v>
      </c>
      <c r="BH1851" s="11" t="s">
        <v>80</v>
      </c>
      <c r="BI1851" s="102" t="e">
        <f>ROUND(#REF!*H1851,2)</f>
        <v>#REF!</v>
      </c>
      <c r="BJ1851" s="11" t="s">
        <v>358</v>
      </c>
      <c r="BK1851" s="101" t="s">
        <v>7206</v>
      </c>
    </row>
    <row r="1852" spans="2:63" s="1" customFormat="1" ht="16.5" customHeight="1">
      <c r="B1852" s="90"/>
      <c r="C1852" s="104" t="s">
        <v>7207</v>
      </c>
      <c r="D1852" s="104" t="s">
        <v>6994</v>
      </c>
      <c r="E1852" s="105" t="s">
        <v>7208</v>
      </c>
      <c r="F1852" s="106" t="s">
        <v>7209</v>
      </c>
      <c r="G1852" s="107" t="s">
        <v>111</v>
      </c>
      <c r="H1852" s="108">
        <v>20</v>
      </c>
      <c r="I1852" s="109"/>
      <c r="J1852" s="110"/>
      <c r="K1852" s="111" t="s">
        <v>3</v>
      </c>
      <c r="L1852" s="112" t="s">
        <v>43</v>
      </c>
      <c r="N1852" s="99">
        <f>M1852*H1852</f>
        <v>0</v>
      </c>
      <c r="O1852" s="99">
        <v>0.20599999999999999</v>
      </c>
      <c r="P1852" s="99">
        <f>O1852*H1852</f>
        <v>4.12</v>
      </c>
      <c r="Q1852" s="99">
        <v>0</v>
      </c>
      <c r="R1852" s="100">
        <f>Q1852*H1852</f>
        <v>0</v>
      </c>
      <c r="AP1852" s="101" t="s">
        <v>1127</v>
      </c>
      <c r="AR1852" s="101" t="s">
        <v>6994</v>
      </c>
      <c r="AS1852" s="101" t="s">
        <v>72</v>
      </c>
      <c r="AW1852" s="11" t="s">
        <v>107</v>
      </c>
      <c r="BC1852" s="102" t="e">
        <f>IF(L1852="základní",#REF!,0)</f>
        <v>#REF!</v>
      </c>
      <c r="BD1852" s="102">
        <f>IF(L1852="snížená",#REF!,0)</f>
        <v>0</v>
      </c>
      <c r="BE1852" s="102">
        <f>IF(L1852="zákl. přenesená",#REF!,0)</f>
        <v>0</v>
      </c>
      <c r="BF1852" s="102">
        <f>IF(L1852="sníž. přenesená",#REF!,0)</f>
        <v>0</v>
      </c>
      <c r="BG1852" s="102">
        <f>IF(L1852="nulová",#REF!,0)</f>
        <v>0</v>
      </c>
      <c r="BH1852" s="11" t="s">
        <v>80</v>
      </c>
      <c r="BI1852" s="102" t="e">
        <f>ROUND(#REF!*H1852,2)</f>
        <v>#REF!</v>
      </c>
      <c r="BJ1852" s="11" t="s">
        <v>358</v>
      </c>
      <c r="BK1852" s="101" t="s">
        <v>7210</v>
      </c>
    </row>
    <row r="1853" spans="2:63" s="1" customFormat="1" ht="16.5" customHeight="1">
      <c r="B1853" s="90"/>
      <c r="C1853" s="104" t="s">
        <v>7211</v>
      </c>
      <c r="D1853" s="104" t="s">
        <v>6994</v>
      </c>
      <c r="E1853" s="105" t="s">
        <v>7212</v>
      </c>
      <c r="F1853" s="106" t="s">
        <v>7213</v>
      </c>
      <c r="G1853" s="107" t="s">
        <v>111</v>
      </c>
      <c r="H1853" s="108">
        <v>20</v>
      </c>
      <c r="I1853" s="109"/>
      <c r="J1853" s="110"/>
      <c r="K1853" s="111" t="s">
        <v>3</v>
      </c>
      <c r="L1853" s="112" t="s">
        <v>43</v>
      </c>
      <c r="N1853" s="99">
        <f>M1853*H1853</f>
        <v>0</v>
      </c>
      <c r="O1853" s="99">
        <v>0.20996000000000001</v>
      </c>
      <c r="P1853" s="99">
        <f>O1853*H1853</f>
        <v>4.1992000000000003</v>
      </c>
      <c r="Q1853" s="99">
        <v>0</v>
      </c>
      <c r="R1853" s="100">
        <f>Q1853*H1853</f>
        <v>0</v>
      </c>
      <c r="AP1853" s="101" t="s">
        <v>1127</v>
      </c>
      <c r="AR1853" s="101" t="s">
        <v>6994</v>
      </c>
      <c r="AS1853" s="101" t="s">
        <v>72</v>
      </c>
      <c r="AW1853" s="11" t="s">
        <v>107</v>
      </c>
      <c r="BC1853" s="102" t="e">
        <f>IF(L1853="základní",#REF!,0)</f>
        <v>#REF!</v>
      </c>
      <c r="BD1853" s="102">
        <f>IF(L1853="snížená",#REF!,0)</f>
        <v>0</v>
      </c>
      <c r="BE1853" s="102">
        <f>IF(L1853="zákl. přenesená",#REF!,0)</f>
        <v>0</v>
      </c>
      <c r="BF1853" s="102">
        <f>IF(L1853="sníž. přenesená",#REF!,0)</f>
        <v>0</v>
      </c>
      <c r="BG1853" s="102">
        <f>IF(L1853="nulová",#REF!,0)</f>
        <v>0</v>
      </c>
      <c r="BH1853" s="11" t="s">
        <v>80</v>
      </c>
      <c r="BI1853" s="102" t="e">
        <f>ROUND(#REF!*H1853,2)</f>
        <v>#REF!</v>
      </c>
      <c r="BJ1853" s="11" t="s">
        <v>358</v>
      </c>
      <c r="BK1853" s="101" t="s">
        <v>7214</v>
      </c>
    </row>
    <row r="1854" spans="2:63" s="1" customFormat="1" ht="16.5" customHeight="1">
      <c r="B1854" s="90"/>
      <c r="C1854" s="104" t="s">
        <v>7215</v>
      </c>
      <c r="D1854" s="104" t="s">
        <v>6994</v>
      </c>
      <c r="E1854" s="105" t="s">
        <v>7216</v>
      </c>
      <c r="F1854" s="106" t="s">
        <v>7217</v>
      </c>
      <c r="G1854" s="107" t="s">
        <v>111</v>
      </c>
      <c r="H1854" s="108">
        <v>20</v>
      </c>
      <c r="I1854" s="109"/>
      <c r="J1854" s="110"/>
      <c r="K1854" s="111" t="s">
        <v>3</v>
      </c>
      <c r="L1854" s="112" t="s">
        <v>43</v>
      </c>
      <c r="N1854" s="99">
        <f>M1854*H1854</f>
        <v>0</v>
      </c>
      <c r="O1854" s="99">
        <v>0.21392</v>
      </c>
      <c r="P1854" s="99">
        <f>O1854*H1854</f>
        <v>4.2783999999999995</v>
      </c>
      <c r="Q1854" s="99">
        <v>0</v>
      </c>
      <c r="R1854" s="100">
        <f>Q1854*H1854</f>
        <v>0</v>
      </c>
      <c r="AP1854" s="101" t="s">
        <v>1127</v>
      </c>
      <c r="AR1854" s="101" t="s">
        <v>6994</v>
      </c>
      <c r="AS1854" s="101" t="s">
        <v>72</v>
      </c>
      <c r="AW1854" s="11" t="s">
        <v>107</v>
      </c>
      <c r="BC1854" s="102" t="e">
        <f>IF(L1854="základní",#REF!,0)</f>
        <v>#REF!</v>
      </c>
      <c r="BD1854" s="102">
        <f>IF(L1854="snížená",#REF!,0)</f>
        <v>0</v>
      </c>
      <c r="BE1854" s="102">
        <f>IF(L1854="zákl. přenesená",#REF!,0)</f>
        <v>0</v>
      </c>
      <c r="BF1854" s="102">
        <f>IF(L1854="sníž. přenesená",#REF!,0)</f>
        <v>0</v>
      </c>
      <c r="BG1854" s="102">
        <f>IF(L1854="nulová",#REF!,0)</f>
        <v>0</v>
      </c>
      <c r="BH1854" s="11" t="s">
        <v>80</v>
      </c>
      <c r="BI1854" s="102" t="e">
        <f>ROUND(#REF!*H1854,2)</f>
        <v>#REF!</v>
      </c>
      <c r="BJ1854" s="11" t="s">
        <v>358</v>
      </c>
      <c r="BK1854" s="101" t="s">
        <v>7218</v>
      </c>
    </row>
    <row r="1855" spans="2:63" s="1" customFormat="1" ht="16.5" customHeight="1">
      <c r="B1855" s="90"/>
      <c r="C1855" s="104" t="s">
        <v>7219</v>
      </c>
      <c r="D1855" s="104" t="s">
        <v>6994</v>
      </c>
      <c r="E1855" s="105" t="s">
        <v>7220</v>
      </c>
      <c r="F1855" s="106" t="s">
        <v>7221</v>
      </c>
      <c r="G1855" s="107" t="s">
        <v>111</v>
      </c>
      <c r="H1855" s="108">
        <v>1000</v>
      </c>
      <c r="I1855" s="109"/>
      <c r="J1855" s="110"/>
      <c r="K1855" s="111" t="s">
        <v>3</v>
      </c>
      <c r="L1855" s="112" t="s">
        <v>43</v>
      </c>
      <c r="N1855" s="99">
        <f>M1855*H1855</f>
        <v>0</v>
      </c>
      <c r="O1855" s="99">
        <v>3.0000000000000001E-5</v>
      </c>
      <c r="P1855" s="99">
        <f>O1855*H1855</f>
        <v>3.0000000000000002E-2</v>
      </c>
      <c r="Q1855" s="99">
        <v>0</v>
      </c>
      <c r="R1855" s="100">
        <f>Q1855*H1855</f>
        <v>0</v>
      </c>
      <c r="AP1855" s="101" t="s">
        <v>1127</v>
      </c>
      <c r="AR1855" s="101" t="s">
        <v>6994</v>
      </c>
      <c r="AS1855" s="101" t="s">
        <v>72</v>
      </c>
      <c r="AW1855" s="11" t="s">
        <v>107</v>
      </c>
      <c r="BC1855" s="102" t="e">
        <f>IF(L1855="základní",#REF!,0)</f>
        <v>#REF!</v>
      </c>
      <c r="BD1855" s="102">
        <f>IF(L1855="snížená",#REF!,0)</f>
        <v>0</v>
      </c>
      <c r="BE1855" s="102">
        <f>IF(L1855="zákl. přenesená",#REF!,0)</f>
        <v>0</v>
      </c>
      <c r="BF1855" s="102">
        <f>IF(L1855="sníž. přenesená",#REF!,0)</f>
        <v>0</v>
      </c>
      <c r="BG1855" s="102">
        <f>IF(L1855="nulová",#REF!,0)</f>
        <v>0</v>
      </c>
      <c r="BH1855" s="11" t="s">
        <v>80</v>
      </c>
      <c r="BI1855" s="102" t="e">
        <f>ROUND(#REF!*H1855,2)</f>
        <v>#REF!</v>
      </c>
      <c r="BJ1855" s="11" t="s">
        <v>358</v>
      </c>
      <c r="BK1855" s="101" t="s">
        <v>7222</v>
      </c>
    </row>
    <row r="1856" spans="2:63" s="1" customFormat="1" ht="16.5" customHeight="1">
      <c r="B1856" s="90"/>
      <c r="C1856" s="104" t="s">
        <v>7223</v>
      </c>
      <c r="D1856" s="104" t="s">
        <v>6994</v>
      </c>
      <c r="E1856" s="105" t="s">
        <v>7224</v>
      </c>
      <c r="F1856" s="106" t="s">
        <v>7225</v>
      </c>
      <c r="G1856" s="107" t="s">
        <v>111</v>
      </c>
      <c r="H1856" s="108">
        <v>100</v>
      </c>
      <c r="I1856" s="109"/>
      <c r="J1856" s="110"/>
      <c r="K1856" s="111" t="s">
        <v>3</v>
      </c>
      <c r="L1856" s="112" t="s">
        <v>43</v>
      </c>
      <c r="N1856" s="99">
        <f>M1856*H1856</f>
        <v>0</v>
      </c>
      <c r="O1856" s="99">
        <v>2.5999999999999998E-4</v>
      </c>
      <c r="P1856" s="99">
        <f>O1856*H1856</f>
        <v>2.5999999999999999E-2</v>
      </c>
      <c r="Q1856" s="99">
        <v>0</v>
      </c>
      <c r="R1856" s="100">
        <f>Q1856*H1856</f>
        <v>0</v>
      </c>
      <c r="AP1856" s="101" t="s">
        <v>1127</v>
      </c>
      <c r="AR1856" s="101" t="s">
        <v>6994</v>
      </c>
      <c r="AS1856" s="101" t="s">
        <v>72</v>
      </c>
      <c r="AW1856" s="11" t="s">
        <v>107</v>
      </c>
      <c r="BC1856" s="102" t="e">
        <f>IF(L1856="základní",#REF!,0)</f>
        <v>#REF!</v>
      </c>
      <c r="BD1856" s="102">
        <f>IF(L1856="snížená",#REF!,0)</f>
        <v>0</v>
      </c>
      <c r="BE1856" s="102">
        <f>IF(L1856="zákl. přenesená",#REF!,0)</f>
        <v>0</v>
      </c>
      <c r="BF1856" s="102">
        <f>IF(L1856="sníž. přenesená",#REF!,0)</f>
        <v>0</v>
      </c>
      <c r="BG1856" s="102">
        <f>IF(L1856="nulová",#REF!,0)</f>
        <v>0</v>
      </c>
      <c r="BH1856" s="11" t="s">
        <v>80</v>
      </c>
      <c r="BI1856" s="102" t="e">
        <f>ROUND(#REF!*H1856,2)</f>
        <v>#REF!</v>
      </c>
      <c r="BJ1856" s="11" t="s">
        <v>358</v>
      </c>
      <c r="BK1856" s="101" t="s">
        <v>7226</v>
      </c>
    </row>
    <row r="1857" spans="2:63" s="1" customFormat="1" ht="16.5" customHeight="1">
      <c r="B1857" s="90"/>
      <c r="C1857" s="104" t="s">
        <v>7227</v>
      </c>
      <c r="D1857" s="104" t="s">
        <v>6994</v>
      </c>
      <c r="E1857" s="105" t="s">
        <v>7228</v>
      </c>
      <c r="F1857" s="106" t="s">
        <v>7229</v>
      </c>
      <c r="G1857" s="107" t="s">
        <v>111</v>
      </c>
      <c r="H1857" s="108">
        <v>10</v>
      </c>
      <c r="I1857" s="109"/>
      <c r="J1857" s="110"/>
      <c r="K1857" s="111" t="s">
        <v>3</v>
      </c>
      <c r="L1857" s="112" t="s">
        <v>43</v>
      </c>
      <c r="N1857" s="99">
        <f>M1857*H1857</f>
        <v>0</v>
      </c>
      <c r="O1857" s="99">
        <v>0.14299999999999999</v>
      </c>
      <c r="P1857" s="99">
        <f>O1857*H1857</f>
        <v>1.43</v>
      </c>
      <c r="Q1857" s="99">
        <v>0</v>
      </c>
      <c r="R1857" s="100">
        <f>Q1857*H1857</f>
        <v>0</v>
      </c>
      <c r="AP1857" s="101" t="s">
        <v>1127</v>
      </c>
      <c r="AR1857" s="101" t="s">
        <v>6994</v>
      </c>
      <c r="AS1857" s="101" t="s">
        <v>72</v>
      </c>
      <c r="AW1857" s="11" t="s">
        <v>107</v>
      </c>
      <c r="BC1857" s="102" t="e">
        <f>IF(L1857="základní",#REF!,0)</f>
        <v>#REF!</v>
      </c>
      <c r="BD1857" s="102">
        <f>IF(L1857="snížená",#REF!,0)</f>
        <v>0</v>
      </c>
      <c r="BE1857" s="102">
        <f>IF(L1857="zákl. přenesená",#REF!,0)</f>
        <v>0</v>
      </c>
      <c r="BF1857" s="102">
        <f>IF(L1857="sníž. přenesená",#REF!,0)</f>
        <v>0</v>
      </c>
      <c r="BG1857" s="102">
        <f>IF(L1857="nulová",#REF!,0)</f>
        <v>0</v>
      </c>
      <c r="BH1857" s="11" t="s">
        <v>80</v>
      </c>
      <c r="BI1857" s="102" t="e">
        <f>ROUND(#REF!*H1857,2)</f>
        <v>#REF!</v>
      </c>
      <c r="BJ1857" s="11" t="s">
        <v>358</v>
      </c>
      <c r="BK1857" s="101" t="s">
        <v>7230</v>
      </c>
    </row>
    <row r="1858" spans="2:63" s="1" customFormat="1" ht="16.5" customHeight="1">
      <c r="B1858" s="90"/>
      <c r="C1858" s="104" t="s">
        <v>7231</v>
      </c>
      <c r="D1858" s="104" t="s">
        <v>6994</v>
      </c>
      <c r="E1858" s="105" t="s">
        <v>7232</v>
      </c>
      <c r="F1858" s="106" t="s">
        <v>7233</v>
      </c>
      <c r="G1858" s="107" t="s">
        <v>111</v>
      </c>
      <c r="H1858" s="108">
        <v>10</v>
      </c>
      <c r="I1858" s="109"/>
      <c r="J1858" s="110"/>
      <c r="K1858" s="111" t="s">
        <v>3</v>
      </c>
      <c r="L1858" s="112" t="s">
        <v>43</v>
      </c>
      <c r="N1858" s="99">
        <f>M1858*H1858</f>
        <v>0</v>
      </c>
      <c r="O1858" s="99">
        <v>0.14299999999999999</v>
      </c>
      <c r="P1858" s="99">
        <f>O1858*H1858</f>
        <v>1.43</v>
      </c>
      <c r="Q1858" s="99">
        <v>0</v>
      </c>
      <c r="R1858" s="100">
        <f>Q1858*H1858</f>
        <v>0</v>
      </c>
      <c r="AP1858" s="101" t="s">
        <v>1127</v>
      </c>
      <c r="AR1858" s="101" t="s">
        <v>6994</v>
      </c>
      <c r="AS1858" s="101" t="s">
        <v>72</v>
      </c>
      <c r="AW1858" s="11" t="s">
        <v>107</v>
      </c>
      <c r="BC1858" s="102" t="e">
        <f>IF(L1858="základní",#REF!,0)</f>
        <v>#REF!</v>
      </c>
      <c r="BD1858" s="102">
        <f>IF(L1858="snížená",#REF!,0)</f>
        <v>0</v>
      </c>
      <c r="BE1858" s="102">
        <f>IF(L1858="zákl. přenesená",#REF!,0)</f>
        <v>0</v>
      </c>
      <c r="BF1858" s="102">
        <f>IF(L1858="sníž. přenesená",#REF!,0)</f>
        <v>0</v>
      </c>
      <c r="BG1858" s="102">
        <f>IF(L1858="nulová",#REF!,0)</f>
        <v>0</v>
      </c>
      <c r="BH1858" s="11" t="s">
        <v>80</v>
      </c>
      <c r="BI1858" s="102" t="e">
        <f>ROUND(#REF!*H1858,2)</f>
        <v>#REF!</v>
      </c>
      <c r="BJ1858" s="11" t="s">
        <v>358</v>
      </c>
      <c r="BK1858" s="101" t="s">
        <v>7234</v>
      </c>
    </row>
    <row r="1859" spans="2:63" s="1" customFormat="1" ht="24.2" customHeight="1">
      <c r="B1859" s="90"/>
      <c r="C1859" s="104" t="s">
        <v>7235</v>
      </c>
      <c r="D1859" s="104" t="s">
        <v>6994</v>
      </c>
      <c r="E1859" s="105" t="s">
        <v>7236</v>
      </c>
      <c r="F1859" s="106" t="s">
        <v>7237</v>
      </c>
      <c r="G1859" s="107" t="s">
        <v>111</v>
      </c>
      <c r="H1859" s="108">
        <v>10</v>
      </c>
      <c r="I1859" s="109"/>
      <c r="J1859" s="110"/>
      <c r="K1859" s="111" t="s">
        <v>3</v>
      </c>
      <c r="L1859" s="112" t="s">
        <v>43</v>
      </c>
      <c r="N1859" s="99">
        <f>M1859*H1859</f>
        <v>0</v>
      </c>
      <c r="O1859" s="99">
        <v>0.14299999999999999</v>
      </c>
      <c r="P1859" s="99">
        <f>O1859*H1859</f>
        <v>1.43</v>
      </c>
      <c r="Q1859" s="99">
        <v>0</v>
      </c>
      <c r="R1859" s="100">
        <f>Q1859*H1859</f>
        <v>0</v>
      </c>
      <c r="AP1859" s="101" t="s">
        <v>1127</v>
      </c>
      <c r="AR1859" s="101" t="s">
        <v>6994</v>
      </c>
      <c r="AS1859" s="101" t="s">
        <v>72</v>
      </c>
      <c r="AW1859" s="11" t="s">
        <v>107</v>
      </c>
      <c r="BC1859" s="102" t="e">
        <f>IF(L1859="základní",#REF!,0)</f>
        <v>#REF!</v>
      </c>
      <c r="BD1859" s="102">
        <f>IF(L1859="snížená",#REF!,0)</f>
        <v>0</v>
      </c>
      <c r="BE1859" s="102">
        <f>IF(L1859="zákl. přenesená",#REF!,0)</f>
        <v>0</v>
      </c>
      <c r="BF1859" s="102">
        <f>IF(L1859="sníž. přenesená",#REF!,0)</f>
        <v>0</v>
      </c>
      <c r="BG1859" s="102">
        <f>IF(L1859="nulová",#REF!,0)</f>
        <v>0</v>
      </c>
      <c r="BH1859" s="11" t="s">
        <v>80</v>
      </c>
      <c r="BI1859" s="102" t="e">
        <f>ROUND(#REF!*H1859,2)</f>
        <v>#REF!</v>
      </c>
      <c r="BJ1859" s="11" t="s">
        <v>358</v>
      </c>
      <c r="BK1859" s="101" t="s">
        <v>7238</v>
      </c>
    </row>
    <row r="1860" spans="2:63" s="1" customFormat="1" ht="24.2" customHeight="1">
      <c r="B1860" s="90"/>
      <c r="C1860" s="104" t="s">
        <v>7239</v>
      </c>
      <c r="D1860" s="104" t="s">
        <v>6994</v>
      </c>
      <c r="E1860" s="105" t="s">
        <v>7240</v>
      </c>
      <c r="F1860" s="106" t="s">
        <v>7241</v>
      </c>
      <c r="G1860" s="107" t="s">
        <v>111</v>
      </c>
      <c r="H1860" s="108">
        <v>50</v>
      </c>
      <c r="I1860" s="109"/>
      <c r="J1860" s="110"/>
      <c r="K1860" s="111" t="s">
        <v>3</v>
      </c>
      <c r="L1860" s="112" t="s">
        <v>43</v>
      </c>
      <c r="N1860" s="99">
        <f>M1860*H1860</f>
        <v>0</v>
      </c>
      <c r="O1860" s="99">
        <v>0.32705000000000001</v>
      </c>
      <c r="P1860" s="99">
        <f>O1860*H1860</f>
        <v>16.352499999999999</v>
      </c>
      <c r="Q1860" s="99">
        <v>0</v>
      </c>
      <c r="R1860" s="100">
        <f>Q1860*H1860</f>
        <v>0</v>
      </c>
      <c r="AP1860" s="101" t="s">
        <v>1127</v>
      </c>
      <c r="AR1860" s="101" t="s">
        <v>6994</v>
      </c>
      <c r="AS1860" s="101" t="s">
        <v>72</v>
      </c>
      <c r="AW1860" s="11" t="s">
        <v>107</v>
      </c>
      <c r="BC1860" s="102" t="e">
        <f>IF(L1860="základní",#REF!,0)</f>
        <v>#REF!</v>
      </c>
      <c r="BD1860" s="102">
        <f>IF(L1860="snížená",#REF!,0)</f>
        <v>0</v>
      </c>
      <c r="BE1860" s="102">
        <f>IF(L1860="zákl. přenesená",#REF!,0)</f>
        <v>0</v>
      </c>
      <c r="BF1860" s="102">
        <f>IF(L1860="sníž. přenesená",#REF!,0)</f>
        <v>0</v>
      </c>
      <c r="BG1860" s="102">
        <f>IF(L1860="nulová",#REF!,0)</f>
        <v>0</v>
      </c>
      <c r="BH1860" s="11" t="s">
        <v>80</v>
      </c>
      <c r="BI1860" s="102" t="e">
        <f>ROUND(#REF!*H1860,2)</f>
        <v>#REF!</v>
      </c>
      <c r="BJ1860" s="11" t="s">
        <v>358</v>
      </c>
      <c r="BK1860" s="101" t="s">
        <v>7242</v>
      </c>
    </row>
    <row r="1861" spans="2:63" s="1" customFormat="1" ht="24.2" customHeight="1">
      <c r="B1861" s="90"/>
      <c r="C1861" s="104" t="s">
        <v>7243</v>
      </c>
      <c r="D1861" s="104" t="s">
        <v>6994</v>
      </c>
      <c r="E1861" s="105" t="s">
        <v>7244</v>
      </c>
      <c r="F1861" s="106" t="s">
        <v>7245</v>
      </c>
      <c r="G1861" s="107" t="s">
        <v>111</v>
      </c>
      <c r="H1861" s="108">
        <v>50</v>
      </c>
      <c r="I1861" s="109"/>
      <c r="J1861" s="110"/>
      <c r="K1861" s="111" t="s">
        <v>3</v>
      </c>
      <c r="L1861" s="112" t="s">
        <v>43</v>
      </c>
      <c r="N1861" s="99">
        <f>M1861*H1861</f>
        <v>0</v>
      </c>
      <c r="O1861" s="99">
        <v>0.32700000000000001</v>
      </c>
      <c r="P1861" s="99">
        <f>O1861*H1861</f>
        <v>16.350000000000001</v>
      </c>
      <c r="Q1861" s="99">
        <v>0</v>
      </c>
      <c r="R1861" s="100">
        <f>Q1861*H1861</f>
        <v>0</v>
      </c>
      <c r="AP1861" s="101" t="s">
        <v>1127</v>
      </c>
      <c r="AR1861" s="101" t="s">
        <v>6994</v>
      </c>
      <c r="AS1861" s="101" t="s">
        <v>72</v>
      </c>
      <c r="AW1861" s="11" t="s">
        <v>107</v>
      </c>
      <c r="BC1861" s="102" t="e">
        <f>IF(L1861="základní",#REF!,0)</f>
        <v>#REF!</v>
      </c>
      <c r="BD1861" s="102">
        <f>IF(L1861="snížená",#REF!,0)</f>
        <v>0</v>
      </c>
      <c r="BE1861" s="102">
        <f>IF(L1861="zákl. přenesená",#REF!,0)</f>
        <v>0</v>
      </c>
      <c r="BF1861" s="102">
        <f>IF(L1861="sníž. přenesená",#REF!,0)</f>
        <v>0</v>
      </c>
      <c r="BG1861" s="102">
        <f>IF(L1861="nulová",#REF!,0)</f>
        <v>0</v>
      </c>
      <c r="BH1861" s="11" t="s">
        <v>80</v>
      </c>
      <c r="BI1861" s="102" t="e">
        <f>ROUND(#REF!*H1861,2)</f>
        <v>#REF!</v>
      </c>
      <c r="BJ1861" s="11" t="s">
        <v>358</v>
      </c>
      <c r="BK1861" s="101" t="s">
        <v>7246</v>
      </c>
    </row>
    <row r="1862" spans="2:63" s="1" customFormat="1" ht="24.2" customHeight="1">
      <c r="B1862" s="90"/>
      <c r="C1862" s="104" t="s">
        <v>7247</v>
      </c>
      <c r="D1862" s="104" t="s">
        <v>6994</v>
      </c>
      <c r="E1862" s="105" t="s">
        <v>7248</v>
      </c>
      <c r="F1862" s="106" t="s">
        <v>7249</v>
      </c>
      <c r="G1862" s="107" t="s">
        <v>111</v>
      </c>
      <c r="H1862" s="108">
        <v>50</v>
      </c>
      <c r="I1862" s="109"/>
      <c r="J1862" s="110"/>
      <c r="K1862" s="111" t="s">
        <v>3</v>
      </c>
      <c r="L1862" s="112" t="s">
        <v>43</v>
      </c>
      <c r="N1862" s="99">
        <f>M1862*H1862</f>
        <v>0</v>
      </c>
      <c r="O1862" s="99">
        <v>0.27500000000000002</v>
      </c>
      <c r="P1862" s="99">
        <f>O1862*H1862</f>
        <v>13.750000000000002</v>
      </c>
      <c r="Q1862" s="99">
        <v>0</v>
      </c>
      <c r="R1862" s="100">
        <f>Q1862*H1862</f>
        <v>0</v>
      </c>
      <c r="AP1862" s="101" t="s">
        <v>1127</v>
      </c>
      <c r="AR1862" s="101" t="s">
        <v>6994</v>
      </c>
      <c r="AS1862" s="101" t="s">
        <v>72</v>
      </c>
      <c r="AW1862" s="11" t="s">
        <v>107</v>
      </c>
      <c r="BC1862" s="102" t="e">
        <f>IF(L1862="základní",#REF!,0)</f>
        <v>#REF!</v>
      </c>
      <c r="BD1862" s="102">
        <f>IF(L1862="snížená",#REF!,0)</f>
        <v>0</v>
      </c>
      <c r="BE1862" s="102">
        <f>IF(L1862="zákl. přenesená",#REF!,0)</f>
        <v>0</v>
      </c>
      <c r="BF1862" s="102">
        <f>IF(L1862="sníž. přenesená",#REF!,0)</f>
        <v>0</v>
      </c>
      <c r="BG1862" s="102">
        <f>IF(L1862="nulová",#REF!,0)</f>
        <v>0</v>
      </c>
      <c r="BH1862" s="11" t="s">
        <v>80</v>
      </c>
      <c r="BI1862" s="102" t="e">
        <f>ROUND(#REF!*H1862,2)</f>
        <v>#REF!</v>
      </c>
      <c r="BJ1862" s="11" t="s">
        <v>358</v>
      </c>
      <c r="BK1862" s="101" t="s">
        <v>7250</v>
      </c>
    </row>
    <row r="1863" spans="2:63" s="1" customFormat="1" ht="24.2" customHeight="1">
      <c r="B1863" s="90"/>
      <c r="C1863" s="104" t="s">
        <v>7251</v>
      </c>
      <c r="D1863" s="104" t="s">
        <v>6994</v>
      </c>
      <c r="E1863" s="105" t="s">
        <v>7252</v>
      </c>
      <c r="F1863" s="106" t="s">
        <v>7253</v>
      </c>
      <c r="G1863" s="107" t="s">
        <v>111</v>
      </c>
      <c r="H1863" s="108">
        <v>50</v>
      </c>
      <c r="I1863" s="109"/>
      <c r="J1863" s="110"/>
      <c r="K1863" s="111" t="s">
        <v>3</v>
      </c>
      <c r="L1863" s="112" t="s">
        <v>43</v>
      </c>
      <c r="N1863" s="99">
        <f>M1863*H1863</f>
        <v>0</v>
      </c>
      <c r="O1863" s="99">
        <v>0.32729999999999998</v>
      </c>
      <c r="P1863" s="99">
        <f>O1863*H1863</f>
        <v>16.364999999999998</v>
      </c>
      <c r="Q1863" s="99">
        <v>0</v>
      </c>
      <c r="R1863" s="100">
        <f>Q1863*H1863</f>
        <v>0</v>
      </c>
      <c r="AP1863" s="101" t="s">
        <v>1127</v>
      </c>
      <c r="AR1863" s="101" t="s">
        <v>6994</v>
      </c>
      <c r="AS1863" s="101" t="s">
        <v>72</v>
      </c>
      <c r="AW1863" s="11" t="s">
        <v>107</v>
      </c>
      <c r="BC1863" s="102" t="e">
        <f>IF(L1863="základní",#REF!,0)</f>
        <v>#REF!</v>
      </c>
      <c r="BD1863" s="102">
        <f>IF(L1863="snížená",#REF!,0)</f>
        <v>0</v>
      </c>
      <c r="BE1863" s="102">
        <f>IF(L1863="zákl. přenesená",#REF!,0)</f>
        <v>0</v>
      </c>
      <c r="BF1863" s="102">
        <f>IF(L1863="sníž. přenesená",#REF!,0)</f>
        <v>0</v>
      </c>
      <c r="BG1863" s="102">
        <f>IF(L1863="nulová",#REF!,0)</f>
        <v>0</v>
      </c>
      <c r="BH1863" s="11" t="s">
        <v>80</v>
      </c>
      <c r="BI1863" s="102" t="e">
        <f>ROUND(#REF!*H1863,2)</f>
        <v>#REF!</v>
      </c>
      <c r="BJ1863" s="11" t="s">
        <v>358</v>
      </c>
      <c r="BK1863" s="101" t="s">
        <v>7254</v>
      </c>
    </row>
    <row r="1864" spans="2:63" s="1" customFormat="1" ht="24.2" customHeight="1">
      <c r="B1864" s="90"/>
      <c r="C1864" s="104" t="s">
        <v>7255</v>
      </c>
      <c r="D1864" s="104" t="s">
        <v>6994</v>
      </c>
      <c r="E1864" s="105" t="s">
        <v>7256</v>
      </c>
      <c r="F1864" s="106" t="s">
        <v>7257</v>
      </c>
      <c r="G1864" s="107" t="s">
        <v>111</v>
      </c>
      <c r="H1864" s="108">
        <v>50</v>
      </c>
      <c r="I1864" s="109"/>
      <c r="J1864" s="110"/>
      <c r="K1864" s="111" t="s">
        <v>3</v>
      </c>
      <c r="L1864" s="112" t="s">
        <v>43</v>
      </c>
      <c r="N1864" s="99">
        <f>M1864*H1864</f>
        <v>0</v>
      </c>
      <c r="O1864" s="99">
        <v>0.32729999999999998</v>
      </c>
      <c r="P1864" s="99">
        <f>O1864*H1864</f>
        <v>16.364999999999998</v>
      </c>
      <c r="Q1864" s="99">
        <v>0</v>
      </c>
      <c r="R1864" s="100">
        <f>Q1864*H1864</f>
        <v>0</v>
      </c>
      <c r="AP1864" s="101" t="s">
        <v>1127</v>
      </c>
      <c r="AR1864" s="101" t="s">
        <v>6994</v>
      </c>
      <c r="AS1864" s="101" t="s">
        <v>72</v>
      </c>
      <c r="AW1864" s="11" t="s">
        <v>107</v>
      </c>
      <c r="BC1864" s="102" t="e">
        <f>IF(L1864="základní",#REF!,0)</f>
        <v>#REF!</v>
      </c>
      <c r="BD1864" s="102">
        <f>IF(L1864="snížená",#REF!,0)</f>
        <v>0</v>
      </c>
      <c r="BE1864" s="102">
        <f>IF(L1864="zákl. přenesená",#REF!,0)</f>
        <v>0</v>
      </c>
      <c r="BF1864" s="102">
        <f>IF(L1864="sníž. přenesená",#REF!,0)</f>
        <v>0</v>
      </c>
      <c r="BG1864" s="102">
        <f>IF(L1864="nulová",#REF!,0)</f>
        <v>0</v>
      </c>
      <c r="BH1864" s="11" t="s">
        <v>80</v>
      </c>
      <c r="BI1864" s="102" t="e">
        <f>ROUND(#REF!*H1864,2)</f>
        <v>#REF!</v>
      </c>
      <c r="BJ1864" s="11" t="s">
        <v>358</v>
      </c>
      <c r="BK1864" s="101" t="s">
        <v>7258</v>
      </c>
    </row>
    <row r="1865" spans="2:63" s="1" customFormat="1" ht="24.2" customHeight="1">
      <c r="B1865" s="90"/>
      <c r="C1865" s="104" t="s">
        <v>7259</v>
      </c>
      <c r="D1865" s="104" t="s">
        <v>6994</v>
      </c>
      <c r="E1865" s="105" t="s">
        <v>7260</v>
      </c>
      <c r="F1865" s="106" t="s">
        <v>7261</v>
      </c>
      <c r="G1865" s="107" t="s">
        <v>111</v>
      </c>
      <c r="H1865" s="108">
        <v>10</v>
      </c>
      <c r="I1865" s="109"/>
      <c r="J1865" s="110"/>
      <c r="K1865" s="111" t="s">
        <v>3</v>
      </c>
      <c r="L1865" s="112" t="s">
        <v>43</v>
      </c>
      <c r="N1865" s="99">
        <f>M1865*H1865</f>
        <v>0</v>
      </c>
      <c r="O1865" s="99">
        <v>0.36</v>
      </c>
      <c r="P1865" s="99">
        <f>O1865*H1865</f>
        <v>3.5999999999999996</v>
      </c>
      <c r="Q1865" s="99">
        <v>0</v>
      </c>
      <c r="R1865" s="100">
        <f>Q1865*H1865</f>
        <v>0</v>
      </c>
      <c r="AP1865" s="101" t="s">
        <v>1127</v>
      </c>
      <c r="AR1865" s="101" t="s">
        <v>6994</v>
      </c>
      <c r="AS1865" s="101" t="s">
        <v>72</v>
      </c>
      <c r="AW1865" s="11" t="s">
        <v>107</v>
      </c>
      <c r="BC1865" s="102" t="e">
        <f>IF(L1865="základní",#REF!,0)</f>
        <v>#REF!</v>
      </c>
      <c r="BD1865" s="102">
        <f>IF(L1865="snížená",#REF!,0)</f>
        <v>0</v>
      </c>
      <c r="BE1865" s="102">
        <f>IF(L1865="zákl. přenesená",#REF!,0)</f>
        <v>0</v>
      </c>
      <c r="BF1865" s="102">
        <f>IF(L1865="sníž. přenesená",#REF!,0)</f>
        <v>0</v>
      </c>
      <c r="BG1865" s="102">
        <f>IF(L1865="nulová",#REF!,0)</f>
        <v>0</v>
      </c>
      <c r="BH1865" s="11" t="s">
        <v>80</v>
      </c>
      <c r="BI1865" s="102" t="e">
        <f>ROUND(#REF!*H1865,2)</f>
        <v>#REF!</v>
      </c>
      <c r="BJ1865" s="11" t="s">
        <v>358</v>
      </c>
      <c r="BK1865" s="101" t="s">
        <v>7262</v>
      </c>
    </row>
    <row r="1866" spans="2:63" s="1" customFormat="1" ht="16.5" customHeight="1">
      <c r="B1866" s="90"/>
      <c r="C1866" s="104" t="s">
        <v>7263</v>
      </c>
      <c r="D1866" s="104" t="s">
        <v>6994</v>
      </c>
      <c r="E1866" s="105" t="s">
        <v>7264</v>
      </c>
      <c r="F1866" s="106" t="s">
        <v>7265</v>
      </c>
      <c r="G1866" s="107" t="s">
        <v>148</v>
      </c>
      <c r="H1866" s="108">
        <v>100</v>
      </c>
      <c r="I1866" s="109"/>
      <c r="J1866" s="110"/>
      <c r="K1866" s="111" t="s">
        <v>3</v>
      </c>
      <c r="L1866" s="112" t="s">
        <v>43</v>
      </c>
      <c r="N1866" s="99">
        <f>M1866*H1866</f>
        <v>0</v>
      </c>
      <c r="O1866" s="99">
        <v>0.16</v>
      </c>
      <c r="P1866" s="99">
        <f>O1866*H1866</f>
        <v>16</v>
      </c>
      <c r="Q1866" s="99">
        <v>0</v>
      </c>
      <c r="R1866" s="100">
        <f>Q1866*H1866</f>
        <v>0</v>
      </c>
      <c r="AP1866" s="101" t="s">
        <v>1127</v>
      </c>
      <c r="AR1866" s="101" t="s">
        <v>6994</v>
      </c>
      <c r="AS1866" s="101" t="s">
        <v>72</v>
      </c>
      <c r="AW1866" s="11" t="s">
        <v>107</v>
      </c>
      <c r="BC1866" s="102" t="e">
        <f>IF(L1866="základní",#REF!,0)</f>
        <v>#REF!</v>
      </c>
      <c r="BD1866" s="102">
        <f>IF(L1866="snížená",#REF!,0)</f>
        <v>0</v>
      </c>
      <c r="BE1866" s="102">
        <f>IF(L1866="zákl. přenesená",#REF!,0)</f>
        <v>0</v>
      </c>
      <c r="BF1866" s="102">
        <f>IF(L1866="sníž. přenesená",#REF!,0)</f>
        <v>0</v>
      </c>
      <c r="BG1866" s="102">
        <f>IF(L1866="nulová",#REF!,0)</f>
        <v>0</v>
      </c>
      <c r="BH1866" s="11" t="s">
        <v>80</v>
      </c>
      <c r="BI1866" s="102" t="e">
        <f>ROUND(#REF!*H1866,2)</f>
        <v>#REF!</v>
      </c>
      <c r="BJ1866" s="11" t="s">
        <v>358</v>
      </c>
      <c r="BK1866" s="101" t="s">
        <v>7266</v>
      </c>
    </row>
    <row r="1867" spans="2:63" s="1" customFormat="1" ht="16.5" customHeight="1">
      <c r="B1867" s="90"/>
      <c r="C1867" s="104" t="s">
        <v>7267</v>
      </c>
      <c r="D1867" s="104" t="s">
        <v>6994</v>
      </c>
      <c r="E1867" s="105" t="s">
        <v>7268</v>
      </c>
      <c r="F1867" s="106" t="s">
        <v>7269</v>
      </c>
      <c r="G1867" s="107" t="s">
        <v>111</v>
      </c>
      <c r="H1867" s="108">
        <v>10</v>
      </c>
      <c r="I1867" s="109"/>
      <c r="J1867" s="110"/>
      <c r="K1867" s="111" t="s">
        <v>3</v>
      </c>
      <c r="L1867" s="112" t="s">
        <v>43</v>
      </c>
      <c r="N1867" s="99">
        <f>M1867*H1867</f>
        <v>0</v>
      </c>
      <c r="O1867" s="99">
        <v>1.50075</v>
      </c>
      <c r="P1867" s="99">
        <f>O1867*H1867</f>
        <v>15.0075</v>
      </c>
      <c r="Q1867" s="99">
        <v>0</v>
      </c>
      <c r="R1867" s="100">
        <f>Q1867*H1867</f>
        <v>0</v>
      </c>
      <c r="AP1867" s="101" t="s">
        <v>1127</v>
      </c>
      <c r="AR1867" s="101" t="s">
        <v>6994</v>
      </c>
      <c r="AS1867" s="101" t="s">
        <v>72</v>
      </c>
      <c r="AW1867" s="11" t="s">
        <v>107</v>
      </c>
      <c r="BC1867" s="102" t="e">
        <f>IF(L1867="základní",#REF!,0)</f>
        <v>#REF!</v>
      </c>
      <c r="BD1867" s="102">
        <f>IF(L1867="snížená",#REF!,0)</f>
        <v>0</v>
      </c>
      <c r="BE1867" s="102">
        <f>IF(L1867="zákl. přenesená",#REF!,0)</f>
        <v>0</v>
      </c>
      <c r="BF1867" s="102">
        <f>IF(L1867="sníž. přenesená",#REF!,0)</f>
        <v>0</v>
      </c>
      <c r="BG1867" s="102">
        <f>IF(L1867="nulová",#REF!,0)</f>
        <v>0</v>
      </c>
      <c r="BH1867" s="11" t="s">
        <v>80</v>
      </c>
      <c r="BI1867" s="102" t="e">
        <f>ROUND(#REF!*H1867,2)</f>
        <v>#REF!</v>
      </c>
      <c r="BJ1867" s="11" t="s">
        <v>358</v>
      </c>
      <c r="BK1867" s="101" t="s">
        <v>7270</v>
      </c>
    </row>
    <row r="1868" spans="2:63" s="1" customFormat="1" ht="16.5" customHeight="1">
      <c r="B1868" s="90"/>
      <c r="C1868" s="104" t="s">
        <v>7271</v>
      </c>
      <c r="D1868" s="104" t="s">
        <v>6994</v>
      </c>
      <c r="E1868" s="105" t="s">
        <v>7272</v>
      </c>
      <c r="F1868" s="106" t="s">
        <v>7273</v>
      </c>
      <c r="G1868" s="107" t="s">
        <v>111</v>
      </c>
      <c r="H1868" s="108">
        <v>20</v>
      </c>
      <c r="I1868" s="109"/>
      <c r="J1868" s="110"/>
      <c r="K1868" s="111" t="s">
        <v>3</v>
      </c>
      <c r="L1868" s="112" t="s">
        <v>43</v>
      </c>
      <c r="N1868" s="99">
        <f>M1868*H1868</f>
        <v>0</v>
      </c>
      <c r="O1868" s="99">
        <v>1.23475</v>
      </c>
      <c r="P1868" s="99">
        <f>O1868*H1868</f>
        <v>24.695</v>
      </c>
      <c r="Q1868" s="99">
        <v>0</v>
      </c>
      <c r="R1868" s="100">
        <f>Q1868*H1868</f>
        <v>0</v>
      </c>
      <c r="AP1868" s="101" t="s">
        <v>1127</v>
      </c>
      <c r="AR1868" s="101" t="s">
        <v>6994</v>
      </c>
      <c r="AS1868" s="101" t="s">
        <v>72</v>
      </c>
      <c r="AW1868" s="11" t="s">
        <v>107</v>
      </c>
      <c r="BC1868" s="102" t="e">
        <f>IF(L1868="základní",#REF!,0)</f>
        <v>#REF!</v>
      </c>
      <c r="BD1868" s="102">
        <f>IF(L1868="snížená",#REF!,0)</f>
        <v>0</v>
      </c>
      <c r="BE1868" s="102">
        <f>IF(L1868="zákl. přenesená",#REF!,0)</f>
        <v>0</v>
      </c>
      <c r="BF1868" s="102">
        <f>IF(L1868="sníž. přenesená",#REF!,0)</f>
        <v>0</v>
      </c>
      <c r="BG1868" s="102">
        <f>IF(L1868="nulová",#REF!,0)</f>
        <v>0</v>
      </c>
      <c r="BH1868" s="11" t="s">
        <v>80</v>
      </c>
      <c r="BI1868" s="102" t="e">
        <f>ROUND(#REF!*H1868,2)</f>
        <v>#REF!</v>
      </c>
      <c r="BJ1868" s="11" t="s">
        <v>358</v>
      </c>
      <c r="BK1868" s="101" t="s">
        <v>7274</v>
      </c>
    </row>
    <row r="1869" spans="2:63" s="1" customFormat="1" ht="16.5" customHeight="1">
      <c r="B1869" s="90"/>
      <c r="C1869" s="104" t="s">
        <v>7275</v>
      </c>
      <c r="D1869" s="104" t="s">
        <v>6994</v>
      </c>
      <c r="E1869" s="105" t="s">
        <v>7276</v>
      </c>
      <c r="F1869" s="106" t="s">
        <v>7277</v>
      </c>
      <c r="G1869" s="107" t="s">
        <v>148</v>
      </c>
      <c r="H1869" s="108">
        <v>50</v>
      </c>
      <c r="I1869" s="109"/>
      <c r="J1869" s="110"/>
      <c r="K1869" s="111" t="s">
        <v>3</v>
      </c>
      <c r="L1869" s="112" t="s">
        <v>43</v>
      </c>
      <c r="N1869" s="99">
        <f>M1869*H1869</f>
        <v>0</v>
      </c>
      <c r="O1869" s="99">
        <v>6.003E-2</v>
      </c>
      <c r="P1869" s="99">
        <f>O1869*H1869</f>
        <v>3.0015000000000001</v>
      </c>
      <c r="Q1869" s="99">
        <v>0</v>
      </c>
      <c r="R1869" s="100">
        <f>Q1869*H1869</f>
        <v>0</v>
      </c>
      <c r="AP1869" s="101" t="s">
        <v>1127</v>
      </c>
      <c r="AR1869" s="101" t="s">
        <v>6994</v>
      </c>
      <c r="AS1869" s="101" t="s">
        <v>72</v>
      </c>
      <c r="AW1869" s="11" t="s">
        <v>107</v>
      </c>
      <c r="BC1869" s="102" t="e">
        <f>IF(L1869="základní",#REF!,0)</f>
        <v>#REF!</v>
      </c>
      <c r="BD1869" s="102">
        <f>IF(L1869="snížená",#REF!,0)</f>
        <v>0</v>
      </c>
      <c r="BE1869" s="102">
        <f>IF(L1869="zákl. přenesená",#REF!,0)</f>
        <v>0</v>
      </c>
      <c r="BF1869" s="102">
        <f>IF(L1869="sníž. přenesená",#REF!,0)</f>
        <v>0</v>
      </c>
      <c r="BG1869" s="102">
        <f>IF(L1869="nulová",#REF!,0)</f>
        <v>0</v>
      </c>
      <c r="BH1869" s="11" t="s">
        <v>80</v>
      </c>
      <c r="BI1869" s="102" t="e">
        <f>ROUND(#REF!*H1869,2)</f>
        <v>#REF!</v>
      </c>
      <c r="BJ1869" s="11" t="s">
        <v>358</v>
      </c>
      <c r="BK1869" s="101" t="s">
        <v>7278</v>
      </c>
    </row>
    <row r="1870" spans="2:63" s="1" customFormat="1" ht="16.5" customHeight="1">
      <c r="B1870" s="90"/>
      <c r="C1870" s="104" t="s">
        <v>7279</v>
      </c>
      <c r="D1870" s="104" t="s">
        <v>6994</v>
      </c>
      <c r="E1870" s="105" t="s">
        <v>7280</v>
      </c>
      <c r="F1870" s="106" t="s">
        <v>7281</v>
      </c>
      <c r="G1870" s="107" t="s">
        <v>148</v>
      </c>
      <c r="H1870" s="108">
        <v>50</v>
      </c>
      <c r="I1870" s="109"/>
      <c r="J1870" s="110"/>
      <c r="K1870" s="111" t="s">
        <v>3</v>
      </c>
      <c r="L1870" s="112" t="s">
        <v>43</v>
      </c>
      <c r="N1870" s="99">
        <f>M1870*H1870</f>
        <v>0</v>
      </c>
      <c r="O1870" s="99">
        <v>6.003E-2</v>
      </c>
      <c r="P1870" s="99">
        <f>O1870*H1870</f>
        <v>3.0015000000000001</v>
      </c>
      <c r="Q1870" s="99">
        <v>0</v>
      </c>
      <c r="R1870" s="100">
        <f>Q1870*H1870</f>
        <v>0</v>
      </c>
      <c r="AP1870" s="101" t="s">
        <v>1127</v>
      </c>
      <c r="AR1870" s="101" t="s">
        <v>6994</v>
      </c>
      <c r="AS1870" s="101" t="s">
        <v>72</v>
      </c>
      <c r="AW1870" s="11" t="s">
        <v>107</v>
      </c>
      <c r="BC1870" s="102" t="e">
        <f>IF(L1870="základní",#REF!,0)</f>
        <v>#REF!</v>
      </c>
      <c r="BD1870" s="102">
        <f>IF(L1870="snížená",#REF!,0)</f>
        <v>0</v>
      </c>
      <c r="BE1870" s="102">
        <f>IF(L1870="zákl. přenesená",#REF!,0)</f>
        <v>0</v>
      </c>
      <c r="BF1870" s="102">
        <f>IF(L1870="sníž. přenesená",#REF!,0)</f>
        <v>0</v>
      </c>
      <c r="BG1870" s="102">
        <f>IF(L1870="nulová",#REF!,0)</f>
        <v>0</v>
      </c>
      <c r="BH1870" s="11" t="s">
        <v>80</v>
      </c>
      <c r="BI1870" s="102" t="e">
        <f>ROUND(#REF!*H1870,2)</f>
        <v>#REF!</v>
      </c>
      <c r="BJ1870" s="11" t="s">
        <v>358</v>
      </c>
      <c r="BK1870" s="101" t="s">
        <v>7282</v>
      </c>
    </row>
    <row r="1871" spans="2:63" s="1" customFormat="1" ht="16.5" customHeight="1">
      <c r="B1871" s="90"/>
      <c r="C1871" s="104" t="s">
        <v>7283</v>
      </c>
      <c r="D1871" s="104" t="s">
        <v>6994</v>
      </c>
      <c r="E1871" s="105" t="s">
        <v>7284</v>
      </c>
      <c r="F1871" s="106" t="s">
        <v>7285</v>
      </c>
      <c r="G1871" s="107" t="s">
        <v>148</v>
      </c>
      <c r="H1871" s="108">
        <v>100</v>
      </c>
      <c r="I1871" s="109"/>
      <c r="J1871" s="110"/>
      <c r="K1871" s="111" t="s">
        <v>3</v>
      </c>
      <c r="L1871" s="112" t="s">
        <v>43</v>
      </c>
      <c r="N1871" s="99">
        <f>M1871*H1871</f>
        <v>0</v>
      </c>
      <c r="O1871" s="99">
        <v>4.9390000000000003E-2</v>
      </c>
      <c r="P1871" s="99">
        <f>O1871*H1871</f>
        <v>4.9390000000000001</v>
      </c>
      <c r="Q1871" s="99">
        <v>0</v>
      </c>
      <c r="R1871" s="100">
        <f>Q1871*H1871</f>
        <v>0</v>
      </c>
      <c r="AP1871" s="101" t="s">
        <v>1127</v>
      </c>
      <c r="AR1871" s="101" t="s">
        <v>6994</v>
      </c>
      <c r="AS1871" s="101" t="s">
        <v>72</v>
      </c>
      <c r="AW1871" s="11" t="s">
        <v>107</v>
      </c>
      <c r="BC1871" s="102" t="e">
        <f>IF(L1871="základní",#REF!,0)</f>
        <v>#REF!</v>
      </c>
      <c r="BD1871" s="102">
        <f>IF(L1871="snížená",#REF!,0)</f>
        <v>0</v>
      </c>
      <c r="BE1871" s="102">
        <f>IF(L1871="zákl. přenesená",#REF!,0)</f>
        <v>0</v>
      </c>
      <c r="BF1871" s="102">
        <f>IF(L1871="sníž. přenesená",#REF!,0)</f>
        <v>0</v>
      </c>
      <c r="BG1871" s="102">
        <f>IF(L1871="nulová",#REF!,0)</f>
        <v>0</v>
      </c>
      <c r="BH1871" s="11" t="s">
        <v>80</v>
      </c>
      <c r="BI1871" s="102" t="e">
        <f>ROUND(#REF!*H1871,2)</f>
        <v>#REF!</v>
      </c>
      <c r="BJ1871" s="11" t="s">
        <v>358</v>
      </c>
      <c r="BK1871" s="101" t="s">
        <v>7286</v>
      </c>
    </row>
    <row r="1872" spans="2:63" s="1" customFormat="1" ht="16.5" customHeight="1">
      <c r="B1872" s="90"/>
      <c r="C1872" s="104" t="s">
        <v>7287</v>
      </c>
      <c r="D1872" s="104" t="s">
        <v>6994</v>
      </c>
      <c r="E1872" s="105" t="s">
        <v>7288</v>
      </c>
      <c r="F1872" s="106" t="s">
        <v>7289</v>
      </c>
      <c r="G1872" s="107" t="s">
        <v>148</v>
      </c>
      <c r="H1872" s="108">
        <v>50</v>
      </c>
      <c r="I1872" s="109"/>
      <c r="J1872" s="110"/>
      <c r="K1872" s="111" t="s">
        <v>3</v>
      </c>
      <c r="L1872" s="112" t="s">
        <v>43</v>
      </c>
      <c r="N1872" s="99">
        <f>M1872*H1872</f>
        <v>0</v>
      </c>
      <c r="O1872" s="99">
        <v>5.4850000000000003E-2</v>
      </c>
      <c r="P1872" s="99">
        <f>O1872*H1872</f>
        <v>2.7425000000000002</v>
      </c>
      <c r="Q1872" s="99">
        <v>0</v>
      </c>
      <c r="R1872" s="100">
        <f>Q1872*H1872</f>
        <v>0</v>
      </c>
      <c r="AP1872" s="101" t="s">
        <v>1127</v>
      </c>
      <c r="AR1872" s="101" t="s">
        <v>6994</v>
      </c>
      <c r="AS1872" s="101" t="s">
        <v>72</v>
      </c>
      <c r="AW1872" s="11" t="s">
        <v>107</v>
      </c>
      <c r="BC1872" s="102" t="e">
        <f>IF(L1872="základní",#REF!,0)</f>
        <v>#REF!</v>
      </c>
      <c r="BD1872" s="102">
        <f>IF(L1872="snížená",#REF!,0)</f>
        <v>0</v>
      </c>
      <c r="BE1872" s="102">
        <f>IF(L1872="zákl. přenesená",#REF!,0)</f>
        <v>0</v>
      </c>
      <c r="BF1872" s="102">
        <f>IF(L1872="sníž. přenesená",#REF!,0)</f>
        <v>0</v>
      </c>
      <c r="BG1872" s="102">
        <f>IF(L1872="nulová",#REF!,0)</f>
        <v>0</v>
      </c>
      <c r="BH1872" s="11" t="s">
        <v>80</v>
      </c>
      <c r="BI1872" s="102" t="e">
        <f>ROUND(#REF!*H1872,2)</f>
        <v>#REF!</v>
      </c>
      <c r="BJ1872" s="11" t="s">
        <v>358</v>
      </c>
      <c r="BK1872" s="101" t="s">
        <v>7290</v>
      </c>
    </row>
    <row r="1873" spans="2:63" s="1" customFormat="1" ht="16.5" customHeight="1">
      <c r="B1873" s="90"/>
      <c r="C1873" s="104" t="s">
        <v>7291</v>
      </c>
      <c r="D1873" s="104" t="s">
        <v>6994</v>
      </c>
      <c r="E1873" s="105" t="s">
        <v>7292</v>
      </c>
      <c r="F1873" s="106" t="s">
        <v>7293</v>
      </c>
      <c r="G1873" s="107" t="s">
        <v>111</v>
      </c>
      <c r="H1873" s="108">
        <v>20</v>
      </c>
      <c r="I1873" s="109"/>
      <c r="J1873" s="110"/>
      <c r="K1873" s="111" t="s">
        <v>3</v>
      </c>
      <c r="L1873" s="112" t="s">
        <v>43</v>
      </c>
      <c r="N1873" s="99">
        <f>M1873*H1873</f>
        <v>0</v>
      </c>
      <c r="O1873" s="99">
        <v>0.25081999999999999</v>
      </c>
      <c r="P1873" s="99">
        <f>O1873*H1873</f>
        <v>5.0164</v>
      </c>
      <c r="Q1873" s="99">
        <v>0</v>
      </c>
      <c r="R1873" s="100">
        <f>Q1873*H1873</f>
        <v>0</v>
      </c>
      <c r="AP1873" s="101" t="s">
        <v>1127</v>
      </c>
      <c r="AR1873" s="101" t="s">
        <v>6994</v>
      </c>
      <c r="AS1873" s="101" t="s">
        <v>72</v>
      </c>
      <c r="AW1873" s="11" t="s">
        <v>107</v>
      </c>
      <c r="BC1873" s="102" t="e">
        <f>IF(L1873="základní",#REF!,0)</f>
        <v>#REF!</v>
      </c>
      <c r="BD1873" s="102">
        <f>IF(L1873="snížená",#REF!,0)</f>
        <v>0</v>
      </c>
      <c r="BE1873" s="102">
        <f>IF(L1873="zákl. přenesená",#REF!,0)</f>
        <v>0</v>
      </c>
      <c r="BF1873" s="102">
        <f>IF(L1873="sníž. přenesená",#REF!,0)</f>
        <v>0</v>
      </c>
      <c r="BG1873" s="102">
        <f>IF(L1873="nulová",#REF!,0)</f>
        <v>0</v>
      </c>
      <c r="BH1873" s="11" t="s">
        <v>80</v>
      </c>
      <c r="BI1873" s="102" t="e">
        <f>ROUND(#REF!*H1873,2)</f>
        <v>#REF!</v>
      </c>
      <c r="BJ1873" s="11" t="s">
        <v>358</v>
      </c>
      <c r="BK1873" s="101" t="s">
        <v>7294</v>
      </c>
    </row>
    <row r="1874" spans="2:63" s="1" customFormat="1" ht="16.5" customHeight="1">
      <c r="B1874" s="90"/>
      <c r="C1874" s="104" t="s">
        <v>7295</v>
      </c>
      <c r="D1874" s="104" t="s">
        <v>6994</v>
      </c>
      <c r="E1874" s="105" t="s">
        <v>7296</v>
      </c>
      <c r="F1874" s="106" t="s">
        <v>7297</v>
      </c>
      <c r="G1874" s="107" t="s">
        <v>111</v>
      </c>
      <c r="H1874" s="108">
        <v>20</v>
      </c>
      <c r="I1874" s="109"/>
      <c r="J1874" s="110"/>
      <c r="K1874" s="111" t="s">
        <v>3</v>
      </c>
      <c r="L1874" s="112" t="s">
        <v>43</v>
      </c>
      <c r="N1874" s="99">
        <f>M1874*H1874</f>
        <v>0</v>
      </c>
      <c r="O1874" s="99">
        <v>0.28093000000000001</v>
      </c>
      <c r="P1874" s="99">
        <f>O1874*H1874</f>
        <v>5.6186000000000007</v>
      </c>
      <c r="Q1874" s="99">
        <v>0</v>
      </c>
      <c r="R1874" s="100">
        <f>Q1874*H1874</f>
        <v>0</v>
      </c>
      <c r="AP1874" s="101" t="s">
        <v>1127</v>
      </c>
      <c r="AR1874" s="101" t="s">
        <v>6994</v>
      </c>
      <c r="AS1874" s="101" t="s">
        <v>72</v>
      </c>
      <c r="AW1874" s="11" t="s">
        <v>107</v>
      </c>
      <c r="BC1874" s="102" t="e">
        <f>IF(L1874="základní",#REF!,0)</f>
        <v>#REF!</v>
      </c>
      <c r="BD1874" s="102">
        <f>IF(L1874="snížená",#REF!,0)</f>
        <v>0</v>
      </c>
      <c r="BE1874" s="102">
        <f>IF(L1874="zákl. přenesená",#REF!,0)</f>
        <v>0</v>
      </c>
      <c r="BF1874" s="102">
        <f>IF(L1874="sníž. přenesená",#REF!,0)</f>
        <v>0</v>
      </c>
      <c r="BG1874" s="102">
        <f>IF(L1874="nulová",#REF!,0)</f>
        <v>0</v>
      </c>
      <c r="BH1874" s="11" t="s">
        <v>80</v>
      </c>
      <c r="BI1874" s="102" t="e">
        <f>ROUND(#REF!*H1874,2)</f>
        <v>#REF!</v>
      </c>
      <c r="BJ1874" s="11" t="s">
        <v>358</v>
      </c>
      <c r="BK1874" s="101" t="s">
        <v>7298</v>
      </c>
    </row>
    <row r="1875" spans="2:63" s="1" customFormat="1" ht="16.5" customHeight="1">
      <c r="B1875" s="90"/>
      <c r="C1875" s="104" t="s">
        <v>7299</v>
      </c>
      <c r="D1875" s="104" t="s">
        <v>6994</v>
      </c>
      <c r="E1875" s="105" t="s">
        <v>7300</v>
      </c>
      <c r="F1875" s="106" t="s">
        <v>7301</v>
      </c>
      <c r="G1875" s="107" t="s">
        <v>111</v>
      </c>
      <c r="H1875" s="108">
        <v>20</v>
      </c>
      <c r="I1875" s="109"/>
      <c r="J1875" s="110"/>
      <c r="K1875" s="111" t="s">
        <v>3</v>
      </c>
      <c r="L1875" s="112" t="s">
        <v>43</v>
      </c>
      <c r="N1875" s="99">
        <f>M1875*H1875</f>
        <v>0</v>
      </c>
      <c r="O1875" s="99">
        <v>0.31102999999999997</v>
      </c>
      <c r="P1875" s="99">
        <f>O1875*H1875</f>
        <v>6.2205999999999992</v>
      </c>
      <c r="Q1875" s="99">
        <v>0</v>
      </c>
      <c r="R1875" s="100">
        <f>Q1875*H1875</f>
        <v>0</v>
      </c>
      <c r="AP1875" s="101" t="s">
        <v>1127</v>
      </c>
      <c r="AR1875" s="101" t="s">
        <v>6994</v>
      </c>
      <c r="AS1875" s="101" t="s">
        <v>72</v>
      </c>
      <c r="AW1875" s="11" t="s">
        <v>107</v>
      </c>
      <c r="BC1875" s="102" t="e">
        <f>IF(L1875="základní",#REF!,0)</f>
        <v>#REF!</v>
      </c>
      <c r="BD1875" s="102">
        <f>IF(L1875="snížená",#REF!,0)</f>
        <v>0</v>
      </c>
      <c r="BE1875" s="102">
        <f>IF(L1875="zákl. přenesená",#REF!,0)</f>
        <v>0</v>
      </c>
      <c r="BF1875" s="102">
        <f>IF(L1875="sníž. přenesená",#REF!,0)</f>
        <v>0</v>
      </c>
      <c r="BG1875" s="102">
        <f>IF(L1875="nulová",#REF!,0)</f>
        <v>0</v>
      </c>
      <c r="BH1875" s="11" t="s">
        <v>80</v>
      </c>
      <c r="BI1875" s="102" t="e">
        <f>ROUND(#REF!*H1875,2)</f>
        <v>#REF!</v>
      </c>
      <c r="BJ1875" s="11" t="s">
        <v>358</v>
      </c>
      <c r="BK1875" s="101" t="s">
        <v>7302</v>
      </c>
    </row>
    <row r="1876" spans="2:63" s="1" customFormat="1" ht="16.5" customHeight="1">
      <c r="B1876" s="90"/>
      <c r="C1876" s="104" t="s">
        <v>7303</v>
      </c>
      <c r="D1876" s="104" t="s">
        <v>6994</v>
      </c>
      <c r="E1876" s="105" t="s">
        <v>7304</v>
      </c>
      <c r="F1876" s="106" t="s">
        <v>7305</v>
      </c>
      <c r="G1876" s="107" t="s">
        <v>111</v>
      </c>
      <c r="H1876" s="108">
        <v>20</v>
      </c>
      <c r="I1876" s="109"/>
      <c r="J1876" s="110"/>
      <c r="K1876" s="111" t="s">
        <v>3</v>
      </c>
      <c r="L1876" s="112" t="s">
        <v>43</v>
      </c>
      <c r="N1876" s="99">
        <f>M1876*H1876</f>
        <v>0</v>
      </c>
      <c r="O1876" s="99">
        <v>0.34114</v>
      </c>
      <c r="P1876" s="99">
        <f>O1876*H1876</f>
        <v>6.8228</v>
      </c>
      <c r="Q1876" s="99">
        <v>0</v>
      </c>
      <c r="R1876" s="100">
        <f>Q1876*H1876</f>
        <v>0</v>
      </c>
      <c r="AP1876" s="101" t="s">
        <v>1127</v>
      </c>
      <c r="AR1876" s="101" t="s">
        <v>6994</v>
      </c>
      <c r="AS1876" s="101" t="s">
        <v>72</v>
      </c>
      <c r="AW1876" s="11" t="s">
        <v>107</v>
      </c>
      <c r="BC1876" s="102" t="e">
        <f>IF(L1876="základní",#REF!,0)</f>
        <v>#REF!</v>
      </c>
      <c r="BD1876" s="102">
        <f>IF(L1876="snížená",#REF!,0)</f>
        <v>0</v>
      </c>
      <c r="BE1876" s="102">
        <f>IF(L1876="zákl. přenesená",#REF!,0)</f>
        <v>0</v>
      </c>
      <c r="BF1876" s="102">
        <f>IF(L1876="sníž. přenesená",#REF!,0)</f>
        <v>0</v>
      </c>
      <c r="BG1876" s="102">
        <f>IF(L1876="nulová",#REF!,0)</f>
        <v>0</v>
      </c>
      <c r="BH1876" s="11" t="s">
        <v>80</v>
      </c>
      <c r="BI1876" s="102" t="e">
        <f>ROUND(#REF!*H1876,2)</f>
        <v>#REF!</v>
      </c>
      <c r="BJ1876" s="11" t="s">
        <v>358</v>
      </c>
      <c r="BK1876" s="101" t="s">
        <v>7306</v>
      </c>
    </row>
    <row r="1877" spans="2:63" s="1" customFormat="1" ht="16.5" customHeight="1">
      <c r="B1877" s="90"/>
      <c r="C1877" s="104" t="s">
        <v>7307</v>
      </c>
      <c r="D1877" s="104" t="s">
        <v>6994</v>
      </c>
      <c r="E1877" s="105" t="s">
        <v>7308</v>
      </c>
      <c r="F1877" s="106" t="s">
        <v>7309</v>
      </c>
      <c r="G1877" s="107" t="s">
        <v>148</v>
      </c>
      <c r="H1877" s="108">
        <v>10</v>
      </c>
      <c r="I1877" s="109"/>
      <c r="J1877" s="110"/>
      <c r="K1877" s="111" t="s">
        <v>3</v>
      </c>
      <c r="L1877" s="112" t="s">
        <v>43</v>
      </c>
      <c r="N1877" s="99">
        <f>M1877*H1877</f>
        <v>0</v>
      </c>
      <c r="O1877" s="99">
        <v>6.021E-2</v>
      </c>
      <c r="P1877" s="99">
        <f>O1877*H1877</f>
        <v>0.60209999999999997</v>
      </c>
      <c r="Q1877" s="99">
        <v>0</v>
      </c>
      <c r="R1877" s="100">
        <f>Q1877*H1877</f>
        <v>0</v>
      </c>
      <c r="AP1877" s="101" t="s">
        <v>1127</v>
      </c>
      <c r="AR1877" s="101" t="s">
        <v>6994</v>
      </c>
      <c r="AS1877" s="101" t="s">
        <v>72</v>
      </c>
      <c r="AW1877" s="11" t="s">
        <v>107</v>
      </c>
      <c r="BC1877" s="102" t="e">
        <f>IF(L1877="základní",#REF!,0)</f>
        <v>#REF!</v>
      </c>
      <c r="BD1877" s="102">
        <f>IF(L1877="snížená",#REF!,0)</f>
        <v>0</v>
      </c>
      <c r="BE1877" s="102">
        <f>IF(L1877="zákl. přenesená",#REF!,0)</f>
        <v>0</v>
      </c>
      <c r="BF1877" s="102">
        <f>IF(L1877="sníž. přenesená",#REF!,0)</f>
        <v>0</v>
      </c>
      <c r="BG1877" s="102">
        <f>IF(L1877="nulová",#REF!,0)</f>
        <v>0</v>
      </c>
      <c r="BH1877" s="11" t="s">
        <v>80</v>
      </c>
      <c r="BI1877" s="102" t="e">
        <f>ROUND(#REF!*H1877,2)</f>
        <v>#REF!</v>
      </c>
      <c r="BJ1877" s="11" t="s">
        <v>358</v>
      </c>
      <c r="BK1877" s="101" t="s">
        <v>7310</v>
      </c>
    </row>
    <row r="1878" spans="2:63" s="1" customFormat="1" ht="16.5" customHeight="1">
      <c r="B1878" s="90"/>
      <c r="C1878" s="104" t="s">
        <v>7311</v>
      </c>
      <c r="D1878" s="104" t="s">
        <v>6994</v>
      </c>
      <c r="E1878" s="105" t="s">
        <v>7312</v>
      </c>
      <c r="F1878" s="106" t="s">
        <v>7313</v>
      </c>
      <c r="G1878" s="107" t="s">
        <v>148</v>
      </c>
      <c r="H1878" s="108">
        <v>10</v>
      </c>
      <c r="I1878" s="109"/>
      <c r="J1878" s="110"/>
      <c r="K1878" s="111" t="s">
        <v>3</v>
      </c>
      <c r="L1878" s="112" t="s">
        <v>43</v>
      </c>
      <c r="N1878" s="99">
        <f>M1878*H1878</f>
        <v>0</v>
      </c>
      <c r="O1878" s="99">
        <v>6.021E-2</v>
      </c>
      <c r="P1878" s="99">
        <f>O1878*H1878</f>
        <v>0.60209999999999997</v>
      </c>
      <c r="Q1878" s="99">
        <v>0</v>
      </c>
      <c r="R1878" s="100">
        <f>Q1878*H1878</f>
        <v>0</v>
      </c>
      <c r="AP1878" s="101" t="s">
        <v>1127</v>
      </c>
      <c r="AR1878" s="101" t="s">
        <v>6994</v>
      </c>
      <c r="AS1878" s="101" t="s">
        <v>72</v>
      </c>
      <c r="AW1878" s="11" t="s">
        <v>107</v>
      </c>
      <c r="BC1878" s="102" t="e">
        <f>IF(L1878="základní",#REF!,0)</f>
        <v>#REF!</v>
      </c>
      <c r="BD1878" s="102">
        <f>IF(L1878="snížená",#REF!,0)</f>
        <v>0</v>
      </c>
      <c r="BE1878" s="102">
        <f>IF(L1878="zákl. přenesená",#REF!,0)</f>
        <v>0</v>
      </c>
      <c r="BF1878" s="102">
        <f>IF(L1878="sníž. přenesená",#REF!,0)</f>
        <v>0</v>
      </c>
      <c r="BG1878" s="102">
        <f>IF(L1878="nulová",#REF!,0)</f>
        <v>0</v>
      </c>
      <c r="BH1878" s="11" t="s">
        <v>80</v>
      </c>
      <c r="BI1878" s="102" t="e">
        <f>ROUND(#REF!*H1878,2)</f>
        <v>#REF!</v>
      </c>
      <c r="BJ1878" s="11" t="s">
        <v>358</v>
      </c>
      <c r="BK1878" s="101" t="s">
        <v>7314</v>
      </c>
    </row>
    <row r="1879" spans="2:63" s="1" customFormat="1" ht="16.5" customHeight="1">
      <c r="B1879" s="90"/>
      <c r="C1879" s="104" t="s">
        <v>7315</v>
      </c>
      <c r="D1879" s="104" t="s">
        <v>6994</v>
      </c>
      <c r="E1879" s="105" t="s">
        <v>7316</v>
      </c>
      <c r="F1879" s="106" t="s">
        <v>7317</v>
      </c>
      <c r="G1879" s="107" t="s">
        <v>111</v>
      </c>
      <c r="H1879" s="108">
        <v>20</v>
      </c>
      <c r="I1879" s="109"/>
      <c r="J1879" s="110"/>
      <c r="K1879" s="111" t="s">
        <v>3</v>
      </c>
      <c r="L1879" s="112" t="s">
        <v>43</v>
      </c>
      <c r="N1879" s="99">
        <f>M1879*H1879</f>
        <v>0</v>
      </c>
      <c r="O1879" s="99">
        <v>0.34114</v>
      </c>
      <c r="P1879" s="99">
        <f>O1879*H1879</f>
        <v>6.8228</v>
      </c>
      <c r="Q1879" s="99">
        <v>0</v>
      </c>
      <c r="R1879" s="100">
        <f>Q1879*H1879</f>
        <v>0</v>
      </c>
      <c r="AP1879" s="101" t="s">
        <v>1127</v>
      </c>
      <c r="AR1879" s="101" t="s">
        <v>6994</v>
      </c>
      <c r="AS1879" s="101" t="s">
        <v>72</v>
      </c>
      <c r="AW1879" s="11" t="s">
        <v>107</v>
      </c>
      <c r="BC1879" s="102" t="e">
        <f>IF(L1879="základní",#REF!,0)</f>
        <v>#REF!</v>
      </c>
      <c r="BD1879" s="102">
        <f>IF(L1879="snížená",#REF!,0)</f>
        <v>0</v>
      </c>
      <c r="BE1879" s="102">
        <f>IF(L1879="zákl. přenesená",#REF!,0)</f>
        <v>0</v>
      </c>
      <c r="BF1879" s="102">
        <f>IF(L1879="sníž. přenesená",#REF!,0)</f>
        <v>0</v>
      </c>
      <c r="BG1879" s="102">
        <f>IF(L1879="nulová",#REF!,0)</f>
        <v>0</v>
      </c>
      <c r="BH1879" s="11" t="s">
        <v>80</v>
      </c>
      <c r="BI1879" s="102" t="e">
        <f>ROUND(#REF!*H1879,2)</f>
        <v>#REF!</v>
      </c>
      <c r="BJ1879" s="11" t="s">
        <v>358</v>
      </c>
      <c r="BK1879" s="101" t="s">
        <v>7318</v>
      </c>
    </row>
    <row r="1880" spans="2:63" s="1" customFormat="1" ht="16.5" customHeight="1">
      <c r="B1880" s="90"/>
      <c r="C1880" s="104" t="s">
        <v>7319</v>
      </c>
      <c r="D1880" s="104" t="s">
        <v>6994</v>
      </c>
      <c r="E1880" s="105" t="s">
        <v>7320</v>
      </c>
      <c r="F1880" s="106" t="s">
        <v>7321</v>
      </c>
      <c r="G1880" s="107" t="s">
        <v>111</v>
      </c>
      <c r="H1880" s="108">
        <v>20</v>
      </c>
      <c r="I1880" s="109"/>
      <c r="J1880" s="110"/>
      <c r="K1880" s="111" t="s">
        <v>3</v>
      </c>
      <c r="L1880" s="112" t="s">
        <v>43</v>
      </c>
      <c r="N1880" s="99">
        <f>M1880*H1880</f>
        <v>0</v>
      </c>
      <c r="O1880" s="99">
        <v>0.2195</v>
      </c>
      <c r="P1880" s="99">
        <f>O1880*H1880</f>
        <v>4.3899999999999997</v>
      </c>
      <c r="Q1880" s="99">
        <v>0</v>
      </c>
      <c r="R1880" s="100">
        <f>Q1880*H1880</f>
        <v>0</v>
      </c>
      <c r="AP1880" s="101" t="s">
        <v>1127</v>
      </c>
      <c r="AR1880" s="101" t="s">
        <v>6994</v>
      </c>
      <c r="AS1880" s="101" t="s">
        <v>72</v>
      </c>
      <c r="AW1880" s="11" t="s">
        <v>107</v>
      </c>
      <c r="BC1880" s="102" t="e">
        <f>IF(L1880="základní",#REF!,0)</f>
        <v>#REF!</v>
      </c>
      <c r="BD1880" s="102">
        <f>IF(L1880="snížená",#REF!,0)</f>
        <v>0</v>
      </c>
      <c r="BE1880" s="102">
        <f>IF(L1880="zákl. přenesená",#REF!,0)</f>
        <v>0</v>
      </c>
      <c r="BF1880" s="102">
        <f>IF(L1880="sníž. přenesená",#REF!,0)</f>
        <v>0</v>
      </c>
      <c r="BG1880" s="102">
        <f>IF(L1880="nulová",#REF!,0)</f>
        <v>0</v>
      </c>
      <c r="BH1880" s="11" t="s">
        <v>80</v>
      </c>
      <c r="BI1880" s="102" t="e">
        <f>ROUND(#REF!*H1880,2)</f>
        <v>#REF!</v>
      </c>
      <c r="BJ1880" s="11" t="s">
        <v>358</v>
      </c>
      <c r="BK1880" s="101" t="s">
        <v>7322</v>
      </c>
    </row>
    <row r="1881" spans="2:63" s="1" customFormat="1" ht="16.5" customHeight="1">
      <c r="B1881" s="90"/>
      <c r="C1881" s="104" t="s">
        <v>7323</v>
      </c>
      <c r="D1881" s="104" t="s">
        <v>6994</v>
      </c>
      <c r="E1881" s="105" t="s">
        <v>7324</v>
      </c>
      <c r="F1881" s="106" t="s">
        <v>7325</v>
      </c>
      <c r="G1881" s="107" t="s">
        <v>111</v>
      </c>
      <c r="H1881" s="108">
        <v>20</v>
      </c>
      <c r="I1881" s="109"/>
      <c r="J1881" s="110"/>
      <c r="K1881" s="111" t="s">
        <v>3</v>
      </c>
      <c r="L1881" s="112" t="s">
        <v>43</v>
      </c>
      <c r="N1881" s="99">
        <f>M1881*H1881</f>
        <v>0</v>
      </c>
      <c r="O1881" s="99">
        <v>0.24418999999999999</v>
      </c>
      <c r="P1881" s="99">
        <f>O1881*H1881</f>
        <v>4.8837999999999999</v>
      </c>
      <c r="Q1881" s="99">
        <v>0</v>
      </c>
      <c r="R1881" s="100">
        <f>Q1881*H1881</f>
        <v>0</v>
      </c>
      <c r="AP1881" s="101" t="s">
        <v>1127</v>
      </c>
      <c r="AR1881" s="101" t="s">
        <v>6994</v>
      </c>
      <c r="AS1881" s="101" t="s">
        <v>72</v>
      </c>
      <c r="AW1881" s="11" t="s">
        <v>107</v>
      </c>
      <c r="BC1881" s="102" t="e">
        <f>IF(L1881="základní",#REF!,0)</f>
        <v>#REF!</v>
      </c>
      <c r="BD1881" s="102">
        <f>IF(L1881="snížená",#REF!,0)</f>
        <v>0</v>
      </c>
      <c r="BE1881" s="102">
        <f>IF(L1881="zákl. přenesená",#REF!,0)</f>
        <v>0</v>
      </c>
      <c r="BF1881" s="102">
        <f>IF(L1881="sníž. přenesená",#REF!,0)</f>
        <v>0</v>
      </c>
      <c r="BG1881" s="102">
        <f>IF(L1881="nulová",#REF!,0)</f>
        <v>0</v>
      </c>
      <c r="BH1881" s="11" t="s">
        <v>80</v>
      </c>
      <c r="BI1881" s="102" t="e">
        <f>ROUND(#REF!*H1881,2)</f>
        <v>#REF!</v>
      </c>
      <c r="BJ1881" s="11" t="s">
        <v>358</v>
      </c>
      <c r="BK1881" s="101" t="s">
        <v>7326</v>
      </c>
    </row>
    <row r="1882" spans="2:63" s="1" customFormat="1" ht="16.5" customHeight="1">
      <c r="B1882" s="90"/>
      <c r="C1882" s="104" t="s">
        <v>7327</v>
      </c>
      <c r="D1882" s="104" t="s">
        <v>6994</v>
      </c>
      <c r="E1882" s="105" t="s">
        <v>7328</v>
      </c>
      <c r="F1882" s="106" t="s">
        <v>7329</v>
      </c>
      <c r="G1882" s="107" t="s">
        <v>111</v>
      </c>
      <c r="H1882" s="108">
        <v>20</v>
      </c>
      <c r="I1882" s="109"/>
      <c r="J1882" s="110"/>
      <c r="K1882" s="111" t="s">
        <v>3</v>
      </c>
      <c r="L1882" s="112" t="s">
        <v>43</v>
      </c>
      <c r="N1882" s="99">
        <f>M1882*H1882</f>
        <v>0</v>
      </c>
      <c r="O1882" s="99">
        <v>0.26889000000000002</v>
      </c>
      <c r="P1882" s="99">
        <f>O1882*H1882</f>
        <v>5.3778000000000006</v>
      </c>
      <c r="Q1882" s="99">
        <v>0</v>
      </c>
      <c r="R1882" s="100">
        <f>Q1882*H1882</f>
        <v>0</v>
      </c>
      <c r="AP1882" s="101" t="s">
        <v>1127</v>
      </c>
      <c r="AR1882" s="101" t="s">
        <v>6994</v>
      </c>
      <c r="AS1882" s="101" t="s">
        <v>72</v>
      </c>
      <c r="AW1882" s="11" t="s">
        <v>107</v>
      </c>
      <c r="BC1882" s="102" t="e">
        <f>IF(L1882="základní",#REF!,0)</f>
        <v>#REF!</v>
      </c>
      <c r="BD1882" s="102">
        <f>IF(L1882="snížená",#REF!,0)</f>
        <v>0</v>
      </c>
      <c r="BE1882" s="102">
        <f>IF(L1882="zákl. přenesená",#REF!,0)</f>
        <v>0</v>
      </c>
      <c r="BF1882" s="102">
        <f>IF(L1882="sníž. přenesená",#REF!,0)</f>
        <v>0</v>
      </c>
      <c r="BG1882" s="102">
        <f>IF(L1882="nulová",#REF!,0)</f>
        <v>0</v>
      </c>
      <c r="BH1882" s="11" t="s">
        <v>80</v>
      </c>
      <c r="BI1882" s="102" t="e">
        <f>ROUND(#REF!*H1882,2)</f>
        <v>#REF!</v>
      </c>
      <c r="BJ1882" s="11" t="s">
        <v>358</v>
      </c>
      <c r="BK1882" s="101" t="s">
        <v>7330</v>
      </c>
    </row>
    <row r="1883" spans="2:63" s="1" customFormat="1" ht="16.5" customHeight="1">
      <c r="B1883" s="90"/>
      <c r="C1883" s="104" t="s">
        <v>7331</v>
      </c>
      <c r="D1883" s="104" t="s">
        <v>6994</v>
      </c>
      <c r="E1883" s="105" t="s">
        <v>7332</v>
      </c>
      <c r="F1883" s="106" t="s">
        <v>7333</v>
      </c>
      <c r="G1883" s="107" t="s">
        <v>111</v>
      </c>
      <c r="H1883" s="108">
        <v>20</v>
      </c>
      <c r="I1883" s="109"/>
      <c r="J1883" s="110"/>
      <c r="K1883" s="111" t="s">
        <v>3</v>
      </c>
      <c r="L1883" s="112" t="s">
        <v>43</v>
      </c>
      <c r="N1883" s="99">
        <f>M1883*H1883</f>
        <v>0</v>
      </c>
      <c r="O1883" s="99">
        <v>0.29358000000000001</v>
      </c>
      <c r="P1883" s="99">
        <f>O1883*H1883</f>
        <v>5.8715999999999999</v>
      </c>
      <c r="Q1883" s="99">
        <v>0</v>
      </c>
      <c r="R1883" s="100">
        <f>Q1883*H1883</f>
        <v>0</v>
      </c>
      <c r="AP1883" s="101" t="s">
        <v>1127</v>
      </c>
      <c r="AR1883" s="101" t="s">
        <v>6994</v>
      </c>
      <c r="AS1883" s="101" t="s">
        <v>72</v>
      </c>
      <c r="AW1883" s="11" t="s">
        <v>107</v>
      </c>
      <c r="BC1883" s="102" t="e">
        <f>IF(L1883="základní",#REF!,0)</f>
        <v>#REF!</v>
      </c>
      <c r="BD1883" s="102">
        <f>IF(L1883="snížená",#REF!,0)</f>
        <v>0</v>
      </c>
      <c r="BE1883" s="102">
        <f>IF(L1883="zákl. přenesená",#REF!,0)</f>
        <v>0</v>
      </c>
      <c r="BF1883" s="102">
        <f>IF(L1883="sníž. přenesená",#REF!,0)</f>
        <v>0</v>
      </c>
      <c r="BG1883" s="102">
        <f>IF(L1883="nulová",#REF!,0)</f>
        <v>0</v>
      </c>
      <c r="BH1883" s="11" t="s">
        <v>80</v>
      </c>
      <c r="BI1883" s="102" t="e">
        <f>ROUND(#REF!*H1883,2)</f>
        <v>#REF!</v>
      </c>
      <c r="BJ1883" s="11" t="s">
        <v>358</v>
      </c>
      <c r="BK1883" s="101" t="s">
        <v>7334</v>
      </c>
    </row>
    <row r="1884" spans="2:63" s="1" customFormat="1" ht="16.5" customHeight="1">
      <c r="B1884" s="90"/>
      <c r="C1884" s="104" t="s">
        <v>7335</v>
      </c>
      <c r="D1884" s="104" t="s">
        <v>6994</v>
      </c>
      <c r="E1884" s="105" t="s">
        <v>7336</v>
      </c>
      <c r="F1884" s="106" t="s">
        <v>7337</v>
      </c>
      <c r="G1884" s="107" t="s">
        <v>148</v>
      </c>
      <c r="H1884" s="108">
        <v>20</v>
      </c>
      <c r="I1884" s="109"/>
      <c r="J1884" s="110"/>
      <c r="K1884" s="111" t="s">
        <v>3</v>
      </c>
      <c r="L1884" s="112" t="s">
        <v>43</v>
      </c>
      <c r="N1884" s="99">
        <f>M1884*H1884</f>
        <v>0</v>
      </c>
      <c r="O1884" s="99">
        <v>4.9390000000000003E-2</v>
      </c>
      <c r="P1884" s="99">
        <f>O1884*H1884</f>
        <v>0.98780000000000001</v>
      </c>
      <c r="Q1884" s="99">
        <v>0</v>
      </c>
      <c r="R1884" s="100">
        <f>Q1884*H1884</f>
        <v>0</v>
      </c>
      <c r="AP1884" s="101" t="s">
        <v>1127</v>
      </c>
      <c r="AR1884" s="101" t="s">
        <v>6994</v>
      </c>
      <c r="AS1884" s="101" t="s">
        <v>72</v>
      </c>
      <c r="AW1884" s="11" t="s">
        <v>107</v>
      </c>
      <c r="BC1884" s="102" t="e">
        <f>IF(L1884="základní",#REF!,0)</f>
        <v>#REF!</v>
      </c>
      <c r="BD1884" s="102">
        <f>IF(L1884="snížená",#REF!,0)</f>
        <v>0</v>
      </c>
      <c r="BE1884" s="102">
        <f>IF(L1884="zákl. přenesená",#REF!,0)</f>
        <v>0</v>
      </c>
      <c r="BF1884" s="102">
        <f>IF(L1884="sníž. přenesená",#REF!,0)</f>
        <v>0</v>
      </c>
      <c r="BG1884" s="102">
        <f>IF(L1884="nulová",#REF!,0)</f>
        <v>0</v>
      </c>
      <c r="BH1884" s="11" t="s">
        <v>80</v>
      </c>
      <c r="BI1884" s="102" t="e">
        <f>ROUND(#REF!*H1884,2)</f>
        <v>#REF!</v>
      </c>
      <c r="BJ1884" s="11" t="s">
        <v>358</v>
      </c>
      <c r="BK1884" s="101" t="s">
        <v>7338</v>
      </c>
    </row>
    <row r="1885" spans="2:63" s="1" customFormat="1" ht="16.5" customHeight="1">
      <c r="B1885" s="90"/>
      <c r="C1885" s="104" t="s">
        <v>7339</v>
      </c>
      <c r="D1885" s="104" t="s">
        <v>6994</v>
      </c>
      <c r="E1885" s="105" t="s">
        <v>7340</v>
      </c>
      <c r="F1885" s="106" t="s">
        <v>7341</v>
      </c>
      <c r="G1885" s="107" t="s">
        <v>148</v>
      </c>
      <c r="H1885" s="108">
        <v>20</v>
      </c>
      <c r="I1885" s="109"/>
      <c r="J1885" s="110"/>
      <c r="K1885" s="111" t="s">
        <v>3</v>
      </c>
      <c r="L1885" s="112" t="s">
        <v>43</v>
      </c>
      <c r="N1885" s="99">
        <f>M1885*H1885</f>
        <v>0</v>
      </c>
      <c r="O1885" s="99">
        <v>4.9390000000000003E-2</v>
      </c>
      <c r="P1885" s="99">
        <f>O1885*H1885</f>
        <v>0.98780000000000001</v>
      </c>
      <c r="Q1885" s="99">
        <v>0</v>
      </c>
      <c r="R1885" s="100">
        <f>Q1885*H1885</f>
        <v>0</v>
      </c>
      <c r="AP1885" s="101" t="s">
        <v>1127</v>
      </c>
      <c r="AR1885" s="101" t="s">
        <v>6994</v>
      </c>
      <c r="AS1885" s="101" t="s">
        <v>72</v>
      </c>
      <c r="AW1885" s="11" t="s">
        <v>107</v>
      </c>
      <c r="BC1885" s="102" t="e">
        <f>IF(L1885="základní",#REF!,0)</f>
        <v>#REF!</v>
      </c>
      <c r="BD1885" s="102">
        <f>IF(L1885="snížená",#REF!,0)</f>
        <v>0</v>
      </c>
      <c r="BE1885" s="102">
        <f>IF(L1885="zákl. přenesená",#REF!,0)</f>
        <v>0</v>
      </c>
      <c r="BF1885" s="102">
        <f>IF(L1885="sníž. přenesená",#REF!,0)</f>
        <v>0</v>
      </c>
      <c r="BG1885" s="102">
        <f>IF(L1885="nulová",#REF!,0)</f>
        <v>0</v>
      </c>
      <c r="BH1885" s="11" t="s">
        <v>80</v>
      </c>
      <c r="BI1885" s="102" t="e">
        <f>ROUND(#REF!*H1885,2)</f>
        <v>#REF!</v>
      </c>
      <c r="BJ1885" s="11" t="s">
        <v>358</v>
      </c>
      <c r="BK1885" s="101" t="s">
        <v>7342</v>
      </c>
    </row>
    <row r="1886" spans="2:63" s="1" customFormat="1" ht="16.5" customHeight="1">
      <c r="B1886" s="90"/>
      <c r="C1886" s="104" t="s">
        <v>7343</v>
      </c>
      <c r="D1886" s="104" t="s">
        <v>6994</v>
      </c>
      <c r="E1886" s="105" t="s">
        <v>7344</v>
      </c>
      <c r="F1886" s="106" t="s">
        <v>7345</v>
      </c>
      <c r="G1886" s="107" t="s">
        <v>111</v>
      </c>
      <c r="H1886" s="108">
        <v>5</v>
      </c>
      <c r="I1886" s="109"/>
      <c r="J1886" s="110"/>
      <c r="K1886" s="111" t="s">
        <v>3</v>
      </c>
      <c r="L1886" s="112" t="s">
        <v>43</v>
      </c>
      <c r="N1886" s="99">
        <f>M1886*H1886</f>
        <v>0</v>
      </c>
      <c r="O1886" s="99">
        <v>0.06</v>
      </c>
      <c r="P1886" s="99">
        <f>O1886*H1886</f>
        <v>0.3</v>
      </c>
      <c r="Q1886" s="99">
        <v>0</v>
      </c>
      <c r="R1886" s="100">
        <f>Q1886*H1886</f>
        <v>0</v>
      </c>
      <c r="AP1886" s="101" t="s">
        <v>1127</v>
      </c>
      <c r="AR1886" s="101" t="s">
        <v>6994</v>
      </c>
      <c r="AS1886" s="101" t="s">
        <v>72</v>
      </c>
      <c r="AW1886" s="11" t="s">
        <v>107</v>
      </c>
      <c r="BC1886" s="102" t="e">
        <f>IF(L1886="základní",#REF!,0)</f>
        <v>#REF!</v>
      </c>
      <c r="BD1886" s="102">
        <f>IF(L1886="snížená",#REF!,0)</f>
        <v>0</v>
      </c>
      <c r="BE1886" s="102">
        <f>IF(L1886="zákl. přenesená",#REF!,0)</f>
        <v>0</v>
      </c>
      <c r="BF1886" s="102">
        <f>IF(L1886="sníž. přenesená",#REF!,0)</f>
        <v>0</v>
      </c>
      <c r="BG1886" s="102">
        <f>IF(L1886="nulová",#REF!,0)</f>
        <v>0</v>
      </c>
      <c r="BH1886" s="11" t="s">
        <v>80</v>
      </c>
      <c r="BI1886" s="102" t="e">
        <f>ROUND(#REF!*H1886,2)</f>
        <v>#REF!</v>
      </c>
      <c r="BJ1886" s="11" t="s">
        <v>358</v>
      </c>
      <c r="BK1886" s="101" t="s">
        <v>7346</v>
      </c>
    </row>
    <row r="1887" spans="2:63" s="1" customFormat="1" ht="16.5" customHeight="1">
      <c r="B1887" s="90"/>
      <c r="C1887" s="104" t="s">
        <v>7347</v>
      </c>
      <c r="D1887" s="104" t="s">
        <v>6994</v>
      </c>
      <c r="E1887" s="105" t="s">
        <v>7348</v>
      </c>
      <c r="F1887" s="106" t="s">
        <v>7349</v>
      </c>
      <c r="G1887" s="107" t="s">
        <v>111</v>
      </c>
      <c r="H1887" s="108">
        <v>5</v>
      </c>
      <c r="I1887" s="109"/>
      <c r="J1887" s="110"/>
      <c r="K1887" s="111" t="s">
        <v>3</v>
      </c>
      <c r="L1887" s="112" t="s">
        <v>43</v>
      </c>
      <c r="N1887" s="99">
        <f>M1887*H1887</f>
        <v>0</v>
      </c>
      <c r="O1887" s="99">
        <v>4.4999999999999998E-2</v>
      </c>
      <c r="P1887" s="99">
        <f>O1887*H1887</f>
        <v>0.22499999999999998</v>
      </c>
      <c r="Q1887" s="99">
        <v>0</v>
      </c>
      <c r="R1887" s="100">
        <f>Q1887*H1887</f>
        <v>0</v>
      </c>
      <c r="AP1887" s="101" t="s">
        <v>1127</v>
      </c>
      <c r="AR1887" s="101" t="s">
        <v>6994</v>
      </c>
      <c r="AS1887" s="101" t="s">
        <v>72</v>
      </c>
      <c r="AW1887" s="11" t="s">
        <v>107</v>
      </c>
      <c r="BC1887" s="102" t="e">
        <f>IF(L1887="základní",#REF!,0)</f>
        <v>#REF!</v>
      </c>
      <c r="BD1887" s="102">
        <f>IF(L1887="snížená",#REF!,0)</f>
        <v>0</v>
      </c>
      <c r="BE1887" s="102">
        <f>IF(L1887="zákl. přenesená",#REF!,0)</f>
        <v>0</v>
      </c>
      <c r="BF1887" s="102">
        <f>IF(L1887="sníž. přenesená",#REF!,0)</f>
        <v>0</v>
      </c>
      <c r="BG1887" s="102">
        <f>IF(L1887="nulová",#REF!,0)</f>
        <v>0</v>
      </c>
      <c r="BH1887" s="11" t="s">
        <v>80</v>
      </c>
      <c r="BI1887" s="102" t="e">
        <f>ROUND(#REF!*H1887,2)</f>
        <v>#REF!</v>
      </c>
      <c r="BJ1887" s="11" t="s">
        <v>358</v>
      </c>
      <c r="BK1887" s="101" t="s">
        <v>7350</v>
      </c>
    </row>
    <row r="1888" spans="2:63" s="1" customFormat="1" ht="16.5" customHeight="1">
      <c r="B1888" s="90"/>
      <c r="C1888" s="104" t="s">
        <v>7351</v>
      </c>
      <c r="D1888" s="104" t="s">
        <v>6994</v>
      </c>
      <c r="E1888" s="105" t="s">
        <v>7352</v>
      </c>
      <c r="F1888" s="106" t="s">
        <v>7353</v>
      </c>
      <c r="G1888" s="107" t="s">
        <v>111</v>
      </c>
      <c r="H1888" s="108">
        <v>5</v>
      </c>
      <c r="I1888" s="109"/>
      <c r="J1888" s="110"/>
      <c r="K1888" s="111" t="s">
        <v>3</v>
      </c>
      <c r="L1888" s="112" t="s">
        <v>43</v>
      </c>
      <c r="N1888" s="99">
        <f>M1888*H1888</f>
        <v>0</v>
      </c>
      <c r="O1888" s="99">
        <v>3.5000000000000003E-2</v>
      </c>
      <c r="P1888" s="99">
        <f>O1888*H1888</f>
        <v>0.17500000000000002</v>
      </c>
      <c r="Q1888" s="99">
        <v>0</v>
      </c>
      <c r="R1888" s="100">
        <f>Q1888*H1888</f>
        <v>0</v>
      </c>
      <c r="AP1888" s="101" t="s">
        <v>1127</v>
      </c>
      <c r="AR1888" s="101" t="s">
        <v>6994</v>
      </c>
      <c r="AS1888" s="101" t="s">
        <v>72</v>
      </c>
      <c r="AW1888" s="11" t="s">
        <v>107</v>
      </c>
      <c r="BC1888" s="102" t="e">
        <f>IF(L1888="základní",#REF!,0)</f>
        <v>#REF!</v>
      </c>
      <c r="BD1888" s="102">
        <f>IF(L1888="snížená",#REF!,0)</f>
        <v>0</v>
      </c>
      <c r="BE1888" s="102">
        <f>IF(L1888="zákl. přenesená",#REF!,0)</f>
        <v>0</v>
      </c>
      <c r="BF1888" s="102">
        <f>IF(L1888="sníž. přenesená",#REF!,0)</f>
        <v>0</v>
      </c>
      <c r="BG1888" s="102">
        <f>IF(L1888="nulová",#REF!,0)</f>
        <v>0</v>
      </c>
      <c r="BH1888" s="11" t="s">
        <v>80</v>
      </c>
      <c r="BI1888" s="102" t="e">
        <f>ROUND(#REF!*H1888,2)</f>
        <v>#REF!</v>
      </c>
      <c r="BJ1888" s="11" t="s">
        <v>358</v>
      </c>
      <c r="BK1888" s="101" t="s">
        <v>7354</v>
      </c>
    </row>
    <row r="1889" spans="2:63" s="1" customFormat="1" ht="16.5" customHeight="1">
      <c r="B1889" s="90"/>
      <c r="C1889" s="104" t="s">
        <v>7355</v>
      </c>
      <c r="D1889" s="104" t="s">
        <v>6994</v>
      </c>
      <c r="E1889" s="105" t="s">
        <v>7356</v>
      </c>
      <c r="F1889" s="106" t="s">
        <v>7357</v>
      </c>
      <c r="G1889" s="107" t="s">
        <v>111</v>
      </c>
      <c r="H1889" s="108">
        <v>50</v>
      </c>
      <c r="I1889" s="109"/>
      <c r="J1889" s="110"/>
      <c r="K1889" s="111" t="s">
        <v>3</v>
      </c>
      <c r="L1889" s="112" t="s">
        <v>43</v>
      </c>
      <c r="N1889" s="99">
        <f>M1889*H1889</f>
        <v>0</v>
      </c>
      <c r="O1889" s="99">
        <v>1.162E-2</v>
      </c>
      <c r="P1889" s="99">
        <f>O1889*H1889</f>
        <v>0.58099999999999996</v>
      </c>
      <c r="Q1889" s="99">
        <v>0</v>
      </c>
      <c r="R1889" s="100">
        <f>Q1889*H1889</f>
        <v>0</v>
      </c>
      <c r="AP1889" s="101" t="s">
        <v>1127</v>
      </c>
      <c r="AR1889" s="101" t="s">
        <v>6994</v>
      </c>
      <c r="AS1889" s="101" t="s">
        <v>72</v>
      </c>
      <c r="AW1889" s="11" t="s">
        <v>107</v>
      </c>
      <c r="BC1889" s="102" t="e">
        <f>IF(L1889="základní",#REF!,0)</f>
        <v>#REF!</v>
      </c>
      <c r="BD1889" s="102">
        <f>IF(L1889="snížená",#REF!,0)</f>
        <v>0</v>
      </c>
      <c r="BE1889" s="102">
        <f>IF(L1889="zákl. přenesená",#REF!,0)</f>
        <v>0</v>
      </c>
      <c r="BF1889" s="102">
        <f>IF(L1889="sníž. přenesená",#REF!,0)</f>
        <v>0</v>
      </c>
      <c r="BG1889" s="102">
        <f>IF(L1889="nulová",#REF!,0)</f>
        <v>0</v>
      </c>
      <c r="BH1889" s="11" t="s">
        <v>80</v>
      </c>
      <c r="BI1889" s="102" t="e">
        <f>ROUND(#REF!*H1889,2)</f>
        <v>#REF!</v>
      </c>
      <c r="BJ1889" s="11" t="s">
        <v>358</v>
      </c>
      <c r="BK1889" s="101" t="s">
        <v>7358</v>
      </c>
    </row>
    <row r="1890" spans="2:63" s="1" customFormat="1" ht="16.5" customHeight="1">
      <c r="B1890" s="90"/>
      <c r="C1890" s="104" t="s">
        <v>7359</v>
      </c>
      <c r="D1890" s="104" t="s">
        <v>6994</v>
      </c>
      <c r="E1890" s="105" t="s">
        <v>7360</v>
      </c>
      <c r="F1890" s="106" t="s">
        <v>7361</v>
      </c>
      <c r="G1890" s="107" t="s">
        <v>111</v>
      </c>
      <c r="H1890" s="108">
        <v>50</v>
      </c>
      <c r="I1890" s="109"/>
      <c r="J1890" s="110"/>
      <c r="K1890" s="111" t="s">
        <v>3</v>
      </c>
      <c r="L1890" s="112" t="s">
        <v>43</v>
      </c>
      <c r="N1890" s="99">
        <f>M1890*H1890</f>
        <v>0</v>
      </c>
      <c r="O1890" s="99">
        <v>1.796E-2</v>
      </c>
      <c r="P1890" s="99">
        <f>O1890*H1890</f>
        <v>0.89800000000000002</v>
      </c>
      <c r="Q1890" s="99">
        <v>0</v>
      </c>
      <c r="R1890" s="100">
        <f>Q1890*H1890</f>
        <v>0</v>
      </c>
      <c r="AP1890" s="101" t="s">
        <v>1127</v>
      </c>
      <c r="AR1890" s="101" t="s">
        <v>6994</v>
      </c>
      <c r="AS1890" s="101" t="s">
        <v>72</v>
      </c>
      <c r="AW1890" s="11" t="s">
        <v>107</v>
      </c>
      <c r="BC1890" s="102" t="e">
        <f>IF(L1890="základní",#REF!,0)</f>
        <v>#REF!</v>
      </c>
      <c r="BD1890" s="102">
        <f>IF(L1890="snížená",#REF!,0)</f>
        <v>0</v>
      </c>
      <c r="BE1890" s="102">
        <f>IF(L1890="zákl. přenesená",#REF!,0)</f>
        <v>0</v>
      </c>
      <c r="BF1890" s="102">
        <f>IF(L1890="sníž. přenesená",#REF!,0)</f>
        <v>0</v>
      </c>
      <c r="BG1890" s="102">
        <f>IF(L1890="nulová",#REF!,0)</f>
        <v>0</v>
      </c>
      <c r="BH1890" s="11" t="s">
        <v>80</v>
      </c>
      <c r="BI1890" s="102" t="e">
        <f>ROUND(#REF!*H1890,2)</f>
        <v>#REF!</v>
      </c>
      <c r="BJ1890" s="11" t="s">
        <v>358</v>
      </c>
      <c r="BK1890" s="101" t="s">
        <v>7362</v>
      </c>
    </row>
    <row r="1891" spans="2:63" s="1" customFormat="1" ht="16.5" customHeight="1">
      <c r="B1891" s="90"/>
      <c r="C1891" s="104" t="s">
        <v>7363</v>
      </c>
      <c r="D1891" s="104" t="s">
        <v>6994</v>
      </c>
      <c r="E1891" s="105" t="s">
        <v>7364</v>
      </c>
      <c r="F1891" s="106" t="s">
        <v>7365</v>
      </c>
      <c r="G1891" s="107" t="s">
        <v>111</v>
      </c>
      <c r="H1891" s="108">
        <v>50</v>
      </c>
      <c r="I1891" s="109"/>
      <c r="J1891" s="110"/>
      <c r="K1891" s="111" t="s">
        <v>3</v>
      </c>
      <c r="L1891" s="112" t="s">
        <v>43</v>
      </c>
      <c r="N1891" s="99">
        <f>M1891*H1891</f>
        <v>0</v>
      </c>
      <c r="O1891" s="99">
        <v>0.03</v>
      </c>
      <c r="P1891" s="99">
        <f>O1891*H1891</f>
        <v>1.5</v>
      </c>
      <c r="Q1891" s="99">
        <v>0</v>
      </c>
      <c r="R1891" s="100">
        <f>Q1891*H1891</f>
        <v>0</v>
      </c>
      <c r="AP1891" s="101" t="s">
        <v>1127</v>
      </c>
      <c r="AR1891" s="101" t="s">
        <v>6994</v>
      </c>
      <c r="AS1891" s="101" t="s">
        <v>72</v>
      </c>
      <c r="AW1891" s="11" t="s">
        <v>107</v>
      </c>
      <c r="BC1891" s="102" t="e">
        <f>IF(L1891="základní",#REF!,0)</f>
        <v>#REF!</v>
      </c>
      <c r="BD1891" s="102">
        <f>IF(L1891="snížená",#REF!,0)</f>
        <v>0</v>
      </c>
      <c r="BE1891" s="102">
        <f>IF(L1891="zákl. přenesená",#REF!,0)</f>
        <v>0</v>
      </c>
      <c r="BF1891" s="102">
        <f>IF(L1891="sníž. přenesená",#REF!,0)</f>
        <v>0</v>
      </c>
      <c r="BG1891" s="102">
        <f>IF(L1891="nulová",#REF!,0)</f>
        <v>0</v>
      </c>
      <c r="BH1891" s="11" t="s">
        <v>80</v>
      </c>
      <c r="BI1891" s="102" t="e">
        <f>ROUND(#REF!*H1891,2)</f>
        <v>#REF!</v>
      </c>
      <c r="BJ1891" s="11" t="s">
        <v>358</v>
      </c>
      <c r="BK1891" s="101" t="s">
        <v>7366</v>
      </c>
    </row>
    <row r="1892" spans="2:63" s="1" customFormat="1" ht="16.5" customHeight="1">
      <c r="B1892" s="90"/>
      <c r="C1892" s="104" t="s">
        <v>7367</v>
      </c>
      <c r="D1892" s="104" t="s">
        <v>6994</v>
      </c>
      <c r="E1892" s="105" t="s">
        <v>7368</v>
      </c>
      <c r="F1892" s="106" t="s">
        <v>7369</v>
      </c>
      <c r="G1892" s="107" t="s">
        <v>111</v>
      </c>
      <c r="H1892" s="108">
        <v>20</v>
      </c>
      <c r="I1892" s="109"/>
      <c r="J1892" s="110"/>
      <c r="K1892" s="111" t="s">
        <v>3</v>
      </c>
      <c r="L1892" s="112" t="s">
        <v>43</v>
      </c>
      <c r="N1892" s="99">
        <f>M1892*H1892</f>
        <v>0</v>
      </c>
      <c r="O1892" s="99">
        <v>1.0500000000000001E-2</v>
      </c>
      <c r="P1892" s="99">
        <f>O1892*H1892</f>
        <v>0.21000000000000002</v>
      </c>
      <c r="Q1892" s="99">
        <v>0</v>
      </c>
      <c r="R1892" s="100">
        <f>Q1892*H1892</f>
        <v>0</v>
      </c>
      <c r="AP1892" s="101" t="s">
        <v>1127</v>
      </c>
      <c r="AR1892" s="101" t="s">
        <v>6994</v>
      </c>
      <c r="AS1892" s="101" t="s">
        <v>72</v>
      </c>
      <c r="AW1892" s="11" t="s">
        <v>107</v>
      </c>
      <c r="BC1892" s="102" t="e">
        <f>IF(L1892="základní",#REF!,0)</f>
        <v>#REF!</v>
      </c>
      <c r="BD1892" s="102">
        <f>IF(L1892="snížená",#REF!,0)</f>
        <v>0</v>
      </c>
      <c r="BE1892" s="102">
        <f>IF(L1892="zákl. přenesená",#REF!,0)</f>
        <v>0</v>
      </c>
      <c r="BF1892" s="102">
        <f>IF(L1892="sníž. přenesená",#REF!,0)</f>
        <v>0</v>
      </c>
      <c r="BG1892" s="102">
        <f>IF(L1892="nulová",#REF!,0)</f>
        <v>0</v>
      </c>
      <c r="BH1892" s="11" t="s">
        <v>80</v>
      </c>
      <c r="BI1892" s="102" t="e">
        <f>ROUND(#REF!*H1892,2)</f>
        <v>#REF!</v>
      </c>
      <c r="BJ1892" s="11" t="s">
        <v>358</v>
      </c>
      <c r="BK1892" s="101" t="s">
        <v>7370</v>
      </c>
    </row>
    <row r="1893" spans="2:63" s="1" customFormat="1" ht="16.5" customHeight="1">
      <c r="B1893" s="90"/>
      <c r="C1893" s="104" t="s">
        <v>7371</v>
      </c>
      <c r="D1893" s="104" t="s">
        <v>6994</v>
      </c>
      <c r="E1893" s="105" t="s">
        <v>7372</v>
      </c>
      <c r="F1893" s="106" t="s">
        <v>7373</v>
      </c>
      <c r="G1893" s="107" t="s">
        <v>111</v>
      </c>
      <c r="H1893" s="108">
        <v>20</v>
      </c>
      <c r="I1893" s="109"/>
      <c r="J1893" s="110"/>
      <c r="K1893" s="111" t="s">
        <v>3</v>
      </c>
      <c r="L1893" s="112" t="s">
        <v>43</v>
      </c>
      <c r="N1893" s="99">
        <f>M1893*H1893</f>
        <v>0</v>
      </c>
      <c r="O1893" s="99">
        <v>1.0500000000000001E-2</v>
      </c>
      <c r="P1893" s="99">
        <f>O1893*H1893</f>
        <v>0.21000000000000002</v>
      </c>
      <c r="Q1893" s="99">
        <v>0</v>
      </c>
      <c r="R1893" s="100">
        <f>Q1893*H1893</f>
        <v>0</v>
      </c>
      <c r="AP1893" s="101" t="s">
        <v>1127</v>
      </c>
      <c r="AR1893" s="101" t="s">
        <v>6994</v>
      </c>
      <c r="AS1893" s="101" t="s">
        <v>72</v>
      </c>
      <c r="AW1893" s="11" t="s">
        <v>107</v>
      </c>
      <c r="BC1893" s="102" t="e">
        <f>IF(L1893="základní",#REF!,0)</f>
        <v>#REF!</v>
      </c>
      <c r="BD1893" s="102">
        <f>IF(L1893="snížená",#REF!,0)</f>
        <v>0</v>
      </c>
      <c r="BE1893" s="102">
        <f>IF(L1893="zákl. přenesená",#REF!,0)</f>
        <v>0</v>
      </c>
      <c r="BF1893" s="102">
        <f>IF(L1893="sníž. přenesená",#REF!,0)</f>
        <v>0</v>
      </c>
      <c r="BG1893" s="102">
        <f>IF(L1893="nulová",#REF!,0)</f>
        <v>0</v>
      </c>
      <c r="BH1893" s="11" t="s">
        <v>80</v>
      </c>
      <c r="BI1893" s="102" t="e">
        <f>ROUND(#REF!*H1893,2)</f>
        <v>#REF!</v>
      </c>
      <c r="BJ1893" s="11" t="s">
        <v>358</v>
      </c>
      <c r="BK1893" s="101" t="s">
        <v>7374</v>
      </c>
    </row>
    <row r="1894" spans="2:63" s="1" customFormat="1" ht="16.5" customHeight="1">
      <c r="B1894" s="90"/>
      <c r="C1894" s="104" t="s">
        <v>7375</v>
      </c>
      <c r="D1894" s="104" t="s">
        <v>6994</v>
      </c>
      <c r="E1894" s="105" t="s">
        <v>7372</v>
      </c>
      <c r="F1894" s="106" t="s">
        <v>7373</v>
      </c>
      <c r="G1894" s="107" t="s">
        <v>111</v>
      </c>
      <c r="H1894" s="108">
        <v>20</v>
      </c>
      <c r="I1894" s="109"/>
      <c r="J1894" s="110"/>
      <c r="K1894" s="111" t="s">
        <v>3</v>
      </c>
      <c r="L1894" s="112" t="s">
        <v>43</v>
      </c>
      <c r="N1894" s="99">
        <f>M1894*H1894</f>
        <v>0</v>
      </c>
      <c r="O1894" s="99">
        <v>1.0500000000000001E-2</v>
      </c>
      <c r="P1894" s="99">
        <f>O1894*H1894</f>
        <v>0.21000000000000002</v>
      </c>
      <c r="Q1894" s="99">
        <v>0</v>
      </c>
      <c r="R1894" s="100">
        <f>Q1894*H1894</f>
        <v>0</v>
      </c>
      <c r="AP1894" s="101" t="s">
        <v>1127</v>
      </c>
      <c r="AR1894" s="101" t="s">
        <v>6994</v>
      </c>
      <c r="AS1894" s="101" t="s">
        <v>72</v>
      </c>
      <c r="AW1894" s="11" t="s">
        <v>107</v>
      </c>
      <c r="BC1894" s="102" t="e">
        <f>IF(L1894="základní",#REF!,0)</f>
        <v>#REF!</v>
      </c>
      <c r="BD1894" s="102">
        <f>IF(L1894="snížená",#REF!,0)</f>
        <v>0</v>
      </c>
      <c r="BE1894" s="102">
        <f>IF(L1894="zákl. přenesená",#REF!,0)</f>
        <v>0</v>
      </c>
      <c r="BF1894" s="102">
        <f>IF(L1894="sníž. přenesená",#REF!,0)</f>
        <v>0</v>
      </c>
      <c r="BG1894" s="102">
        <f>IF(L1894="nulová",#REF!,0)</f>
        <v>0</v>
      </c>
      <c r="BH1894" s="11" t="s">
        <v>80</v>
      </c>
      <c r="BI1894" s="102" t="e">
        <f>ROUND(#REF!*H1894,2)</f>
        <v>#REF!</v>
      </c>
      <c r="BJ1894" s="11" t="s">
        <v>358</v>
      </c>
      <c r="BK1894" s="101" t="s">
        <v>7376</v>
      </c>
    </row>
    <row r="1895" spans="2:63" s="1" customFormat="1" ht="16.5" customHeight="1">
      <c r="B1895" s="90"/>
      <c r="C1895" s="104" t="s">
        <v>7377</v>
      </c>
      <c r="D1895" s="104" t="s">
        <v>6994</v>
      </c>
      <c r="E1895" s="105" t="s">
        <v>7378</v>
      </c>
      <c r="F1895" s="106" t="s">
        <v>7379</v>
      </c>
      <c r="G1895" s="107" t="s">
        <v>111</v>
      </c>
      <c r="H1895" s="108">
        <v>20</v>
      </c>
      <c r="I1895" s="109"/>
      <c r="J1895" s="110"/>
      <c r="K1895" s="111" t="s">
        <v>3</v>
      </c>
      <c r="L1895" s="112" t="s">
        <v>43</v>
      </c>
      <c r="N1895" s="99">
        <f>M1895*H1895</f>
        <v>0</v>
      </c>
      <c r="O1895" s="99">
        <v>2.4299999999999999E-2</v>
      </c>
      <c r="P1895" s="99">
        <f>O1895*H1895</f>
        <v>0.48599999999999999</v>
      </c>
      <c r="Q1895" s="99">
        <v>0</v>
      </c>
      <c r="R1895" s="100">
        <f>Q1895*H1895</f>
        <v>0</v>
      </c>
      <c r="AP1895" s="101" t="s">
        <v>1127</v>
      </c>
      <c r="AR1895" s="101" t="s">
        <v>6994</v>
      </c>
      <c r="AS1895" s="101" t="s">
        <v>72</v>
      </c>
      <c r="AW1895" s="11" t="s">
        <v>107</v>
      </c>
      <c r="BC1895" s="102" t="e">
        <f>IF(L1895="základní",#REF!,0)</f>
        <v>#REF!</v>
      </c>
      <c r="BD1895" s="102">
        <f>IF(L1895="snížená",#REF!,0)</f>
        <v>0</v>
      </c>
      <c r="BE1895" s="102">
        <f>IF(L1895="zákl. přenesená",#REF!,0)</f>
        <v>0</v>
      </c>
      <c r="BF1895" s="102">
        <f>IF(L1895="sníž. přenesená",#REF!,0)</f>
        <v>0</v>
      </c>
      <c r="BG1895" s="102">
        <f>IF(L1895="nulová",#REF!,0)</f>
        <v>0</v>
      </c>
      <c r="BH1895" s="11" t="s">
        <v>80</v>
      </c>
      <c r="BI1895" s="102" t="e">
        <f>ROUND(#REF!*H1895,2)</f>
        <v>#REF!</v>
      </c>
      <c r="BJ1895" s="11" t="s">
        <v>358</v>
      </c>
      <c r="BK1895" s="101" t="s">
        <v>7380</v>
      </c>
    </row>
    <row r="1896" spans="2:63" s="1" customFormat="1" ht="16.5" customHeight="1">
      <c r="B1896" s="90"/>
      <c r="C1896" s="104" t="s">
        <v>7381</v>
      </c>
      <c r="D1896" s="104" t="s">
        <v>6994</v>
      </c>
      <c r="E1896" s="105" t="s">
        <v>7382</v>
      </c>
      <c r="F1896" s="106" t="s">
        <v>7383</v>
      </c>
      <c r="G1896" s="107" t="s">
        <v>111</v>
      </c>
      <c r="H1896" s="108">
        <v>20</v>
      </c>
      <c r="I1896" s="109"/>
      <c r="J1896" s="110"/>
      <c r="K1896" s="111" t="s">
        <v>3</v>
      </c>
      <c r="L1896" s="112" t="s">
        <v>43</v>
      </c>
      <c r="N1896" s="99">
        <f>M1896*H1896</f>
        <v>0</v>
      </c>
      <c r="O1896" s="99">
        <v>2.4299999999999999E-2</v>
      </c>
      <c r="P1896" s="99">
        <f>O1896*H1896</f>
        <v>0.48599999999999999</v>
      </c>
      <c r="Q1896" s="99">
        <v>0</v>
      </c>
      <c r="R1896" s="100">
        <f>Q1896*H1896</f>
        <v>0</v>
      </c>
      <c r="AP1896" s="101" t="s">
        <v>1127</v>
      </c>
      <c r="AR1896" s="101" t="s">
        <v>6994</v>
      </c>
      <c r="AS1896" s="101" t="s">
        <v>72</v>
      </c>
      <c r="AW1896" s="11" t="s">
        <v>107</v>
      </c>
      <c r="BC1896" s="102" t="e">
        <f>IF(L1896="základní",#REF!,0)</f>
        <v>#REF!</v>
      </c>
      <c r="BD1896" s="102">
        <f>IF(L1896="snížená",#REF!,0)</f>
        <v>0</v>
      </c>
      <c r="BE1896" s="102">
        <f>IF(L1896="zákl. přenesená",#REF!,0)</f>
        <v>0</v>
      </c>
      <c r="BF1896" s="102">
        <f>IF(L1896="sníž. přenesená",#REF!,0)</f>
        <v>0</v>
      </c>
      <c r="BG1896" s="102">
        <f>IF(L1896="nulová",#REF!,0)</f>
        <v>0</v>
      </c>
      <c r="BH1896" s="11" t="s">
        <v>80</v>
      </c>
      <c r="BI1896" s="102" t="e">
        <f>ROUND(#REF!*H1896,2)</f>
        <v>#REF!</v>
      </c>
      <c r="BJ1896" s="11" t="s">
        <v>358</v>
      </c>
      <c r="BK1896" s="101" t="s">
        <v>7384</v>
      </c>
    </row>
    <row r="1897" spans="2:63" s="1" customFormat="1" ht="16.5" customHeight="1">
      <c r="B1897" s="90"/>
      <c r="C1897" s="104" t="s">
        <v>7385</v>
      </c>
      <c r="D1897" s="104" t="s">
        <v>6994</v>
      </c>
      <c r="E1897" s="105" t="s">
        <v>7386</v>
      </c>
      <c r="F1897" s="106" t="s">
        <v>7387</v>
      </c>
      <c r="G1897" s="107" t="s">
        <v>111</v>
      </c>
      <c r="H1897" s="108">
        <v>20</v>
      </c>
      <c r="I1897" s="109"/>
      <c r="J1897" s="110"/>
      <c r="K1897" s="111" t="s">
        <v>3</v>
      </c>
      <c r="L1897" s="112" t="s">
        <v>43</v>
      </c>
      <c r="N1897" s="99">
        <f>M1897*H1897</f>
        <v>0</v>
      </c>
      <c r="O1897" s="99">
        <v>5.4000000000000003E-3</v>
      </c>
      <c r="P1897" s="99">
        <f>O1897*H1897</f>
        <v>0.10800000000000001</v>
      </c>
      <c r="Q1897" s="99">
        <v>0</v>
      </c>
      <c r="R1897" s="100">
        <f>Q1897*H1897</f>
        <v>0</v>
      </c>
      <c r="AP1897" s="101" t="s">
        <v>1127</v>
      </c>
      <c r="AR1897" s="101" t="s">
        <v>6994</v>
      </c>
      <c r="AS1897" s="101" t="s">
        <v>72</v>
      </c>
      <c r="AW1897" s="11" t="s">
        <v>107</v>
      </c>
      <c r="BC1897" s="102" t="e">
        <f>IF(L1897="základní",#REF!,0)</f>
        <v>#REF!</v>
      </c>
      <c r="BD1897" s="102">
        <f>IF(L1897="snížená",#REF!,0)</f>
        <v>0</v>
      </c>
      <c r="BE1897" s="102">
        <f>IF(L1897="zákl. přenesená",#REF!,0)</f>
        <v>0</v>
      </c>
      <c r="BF1897" s="102">
        <f>IF(L1897="sníž. přenesená",#REF!,0)</f>
        <v>0</v>
      </c>
      <c r="BG1897" s="102">
        <f>IF(L1897="nulová",#REF!,0)</f>
        <v>0</v>
      </c>
      <c r="BH1897" s="11" t="s">
        <v>80</v>
      </c>
      <c r="BI1897" s="102" t="e">
        <f>ROUND(#REF!*H1897,2)</f>
        <v>#REF!</v>
      </c>
      <c r="BJ1897" s="11" t="s">
        <v>358</v>
      </c>
      <c r="BK1897" s="101" t="s">
        <v>7388</v>
      </c>
    </row>
    <row r="1898" spans="2:63" s="1" customFormat="1" ht="16.5" customHeight="1">
      <c r="B1898" s="90"/>
      <c r="C1898" s="104" t="s">
        <v>7389</v>
      </c>
      <c r="D1898" s="104" t="s">
        <v>6994</v>
      </c>
      <c r="E1898" s="105" t="s">
        <v>7390</v>
      </c>
      <c r="F1898" s="106" t="s">
        <v>7391</v>
      </c>
      <c r="G1898" s="107" t="s">
        <v>111</v>
      </c>
      <c r="H1898" s="108">
        <v>20</v>
      </c>
      <c r="I1898" s="109"/>
      <c r="J1898" s="110"/>
      <c r="K1898" s="111" t="s">
        <v>3</v>
      </c>
      <c r="L1898" s="112" t="s">
        <v>43</v>
      </c>
      <c r="N1898" s="99">
        <f>M1898*H1898</f>
        <v>0</v>
      </c>
      <c r="O1898" s="99">
        <v>2.65E-3</v>
      </c>
      <c r="P1898" s="99">
        <f>O1898*H1898</f>
        <v>5.2999999999999999E-2</v>
      </c>
      <c r="Q1898" s="99">
        <v>0</v>
      </c>
      <c r="R1898" s="100">
        <f>Q1898*H1898</f>
        <v>0</v>
      </c>
      <c r="AP1898" s="101" t="s">
        <v>1127</v>
      </c>
      <c r="AR1898" s="101" t="s">
        <v>6994</v>
      </c>
      <c r="AS1898" s="101" t="s">
        <v>72</v>
      </c>
      <c r="AW1898" s="11" t="s">
        <v>107</v>
      </c>
      <c r="BC1898" s="102" t="e">
        <f>IF(L1898="základní",#REF!,0)</f>
        <v>#REF!</v>
      </c>
      <c r="BD1898" s="102">
        <f>IF(L1898="snížená",#REF!,0)</f>
        <v>0</v>
      </c>
      <c r="BE1898" s="102">
        <f>IF(L1898="zákl. přenesená",#REF!,0)</f>
        <v>0</v>
      </c>
      <c r="BF1898" s="102">
        <f>IF(L1898="sníž. přenesená",#REF!,0)</f>
        <v>0</v>
      </c>
      <c r="BG1898" s="102">
        <f>IF(L1898="nulová",#REF!,0)</f>
        <v>0</v>
      </c>
      <c r="BH1898" s="11" t="s">
        <v>80</v>
      </c>
      <c r="BI1898" s="102" t="e">
        <f>ROUND(#REF!*H1898,2)</f>
        <v>#REF!</v>
      </c>
      <c r="BJ1898" s="11" t="s">
        <v>358</v>
      </c>
      <c r="BK1898" s="101" t="s">
        <v>7392</v>
      </c>
    </row>
    <row r="1899" spans="2:63" s="1" customFormat="1" ht="16.5" customHeight="1">
      <c r="B1899" s="90"/>
      <c r="C1899" s="104" t="s">
        <v>7393</v>
      </c>
      <c r="D1899" s="104" t="s">
        <v>6994</v>
      </c>
      <c r="E1899" s="105" t="s">
        <v>7394</v>
      </c>
      <c r="F1899" s="106" t="s">
        <v>7395</v>
      </c>
      <c r="G1899" s="107" t="s">
        <v>111</v>
      </c>
      <c r="H1899" s="108">
        <v>20</v>
      </c>
      <c r="I1899" s="109"/>
      <c r="J1899" s="110"/>
      <c r="K1899" s="111" t="s">
        <v>3</v>
      </c>
      <c r="L1899" s="112" t="s">
        <v>43</v>
      </c>
      <c r="N1899" s="99">
        <f>M1899*H1899</f>
        <v>0</v>
      </c>
      <c r="O1899" s="99">
        <v>2.65E-3</v>
      </c>
      <c r="P1899" s="99">
        <f>O1899*H1899</f>
        <v>5.2999999999999999E-2</v>
      </c>
      <c r="Q1899" s="99">
        <v>0</v>
      </c>
      <c r="R1899" s="100">
        <f>Q1899*H1899</f>
        <v>0</v>
      </c>
      <c r="AP1899" s="101" t="s">
        <v>1127</v>
      </c>
      <c r="AR1899" s="101" t="s">
        <v>6994</v>
      </c>
      <c r="AS1899" s="101" t="s">
        <v>72</v>
      </c>
      <c r="AW1899" s="11" t="s">
        <v>107</v>
      </c>
      <c r="BC1899" s="102" t="e">
        <f>IF(L1899="základní",#REF!,0)</f>
        <v>#REF!</v>
      </c>
      <c r="BD1899" s="102">
        <f>IF(L1899="snížená",#REF!,0)</f>
        <v>0</v>
      </c>
      <c r="BE1899" s="102">
        <f>IF(L1899="zákl. přenesená",#REF!,0)</f>
        <v>0</v>
      </c>
      <c r="BF1899" s="102">
        <f>IF(L1899="sníž. přenesená",#REF!,0)</f>
        <v>0</v>
      </c>
      <c r="BG1899" s="102">
        <f>IF(L1899="nulová",#REF!,0)</f>
        <v>0</v>
      </c>
      <c r="BH1899" s="11" t="s">
        <v>80</v>
      </c>
      <c r="BI1899" s="102" t="e">
        <f>ROUND(#REF!*H1899,2)</f>
        <v>#REF!</v>
      </c>
      <c r="BJ1899" s="11" t="s">
        <v>358</v>
      </c>
      <c r="BK1899" s="101" t="s">
        <v>7396</v>
      </c>
    </row>
    <row r="1900" spans="2:63" s="1" customFormat="1" ht="16.5" customHeight="1">
      <c r="B1900" s="90"/>
      <c r="C1900" s="104" t="s">
        <v>7397</v>
      </c>
      <c r="D1900" s="104" t="s">
        <v>6994</v>
      </c>
      <c r="E1900" s="105" t="s">
        <v>7398</v>
      </c>
      <c r="F1900" s="106" t="s">
        <v>7399</v>
      </c>
      <c r="G1900" s="107" t="s">
        <v>111</v>
      </c>
      <c r="H1900" s="108">
        <v>20</v>
      </c>
      <c r="I1900" s="109"/>
      <c r="J1900" s="110"/>
      <c r="K1900" s="111" t="s">
        <v>3</v>
      </c>
      <c r="L1900" s="112" t="s">
        <v>43</v>
      </c>
      <c r="N1900" s="99">
        <f>M1900*H1900</f>
        <v>0</v>
      </c>
      <c r="O1900" s="99">
        <v>5.4000000000000003E-3</v>
      </c>
      <c r="P1900" s="99">
        <f>O1900*H1900</f>
        <v>0.10800000000000001</v>
      </c>
      <c r="Q1900" s="99">
        <v>0</v>
      </c>
      <c r="R1900" s="100">
        <f>Q1900*H1900</f>
        <v>0</v>
      </c>
      <c r="AP1900" s="101" t="s">
        <v>1127</v>
      </c>
      <c r="AR1900" s="101" t="s">
        <v>6994</v>
      </c>
      <c r="AS1900" s="101" t="s">
        <v>72</v>
      </c>
      <c r="AW1900" s="11" t="s">
        <v>107</v>
      </c>
      <c r="BC1900" s="102" t="e">
        <f>IF(L1900="základní",#REF!,0)</f>
        <v>#REF!</v>
      </c>
      <c r="BD1900" s="102">
        <f>IF(L1900="snížená",#REF!,0)</f>
        <v>0</v>
      </c>
      <c r="BE1900" s="102">
        <f>IF(L1900="zákl. přenesená",#REF!,0)</f>
        <v>0</v>
      </c>
      <c r="BF1900" s="102">
        <f>IF(L1900="sníž. přenesená",#REF!,0)</f>
        <v>0</v>
      </c>
      <c r="BG1900" s="102">
        <f>IF(L1900="nulová",#REF!,0)</f>
        <v>0</v>
      </c>
      <c r="BH1900" s="11" t="s">
        <v>80</v>
      </c>
      <c r="BI1900" s="102" t="e">
        <f>ROUND(#REF!*H1900,2)</f>
        <v>#REF!</v>
      </c>
      <c r="BJ1900" s="11" t="s">
        <v>358</v>
      </c>
      <c r="BK1900" s="101" t="s">
        <v>7400</v>
      </c>
    </row>
    <row r="1901" spans="2:63" s="1" customFormat="1" ht="16.5" customHeight="1">
      <c r="B1901" s="90"/>
      <c r="C1901" s="104" t="s">
        <v>7401</v>
      </c>
      <c r="D1901" s="104" t="s">
        <v>6994</v>
      </c>
      <c r="E1901" s="105" t="s">
        <v>7402</v>
      </c>
      <c r="F1901" s="106" t="s">
        <v>7403</v>
      </c>
      <c r="G1901" s="107" t="s">
        <v>111</v>
      </c>
      <c r="H1901" s="108">
        <v>20</v>
      </c>
      <c r="I1901" s="109"/>
      <c r="J1901" s="110"/>
      <c r="K1901" s="111" t="s">
        <v>3</v>
      </c>
      <c r="L1901" s="112" t="s">
        <v>43</v>
      </c>
      <c r="N1901" s="99">
        <f>M1901*H1901</f>
        <v>0</v>
      </c>
      <c r="O1901" s="99">
        <v>2E-3</v>
      </c>
      <c r="P1901" s="99">
        <f>O1901*H1901</f>
        <v>0.04</v>
      </c>
      <c r="Q1901" s="99">
        <v>0</v>
      </c>
      <c r="R1901" s="100">
        <f>Q1901*H1901</f>
        <v>0</v>
      </c>
      <c r="AP1901" s="101" t="s">
        <v>1127</v>
      </c>
      <c r="AR1901" s="101" t="s">
        <v>6994</v>
      </c>
      <c r="AS1901" s="101" t="s">
        <v>72</v>
      </c>
      <c r="AW1901" s="11" t="s">
        <v>107</v>
      </c>
      <c r="BC1901" s="102" t="e">
        <f>IF(L1901="základní",#REF!,0)</f>
        <v>#REF!</v>
      </c>
      <c r="BD1901" s="102">
        <f>IF(L1901="snížená",#REF!,0)</f>
        <v>0</v>
      </c>
      <c r="BE1901" s="102">
        <f>IF(L1901="zákl. přenesená",#REF!,0)</f>
        <v>0</v>
      </c>
      <c r="BF1901" s="102">
        <f>IF(L1901="sníž. přenesená",#REF!,0)</f>
        <v>0</v>
      </c>
      <c r="BG1901" s="102">
        <f>IF(L1901="nulová",#REF!,0)</f>
        <v>0</v>
      </c>
      <c r="BH1901" s="11" t="s">
        <v>80</v>
      </c>
      <c r="BI1901" s="102" t="e">
        <f>ROUND(#REF!*H1901,2)</f>
        <v>#REF!</v>
      </c>
      <c r="BJ1901" s="11" t="s">
        <v>358</v>
      </c>
      <c r="BK1901" s="101" t="s">
        <v>7404</v>
      </c>
    </row>
    <row r="1902" spans="2:63" s="1" customFormat="1" ht="16.5" customHeight="1">
      <c r="B1902" s="90"/>
      <c r="C1902" s="104" t="s">
        <v>7405</v>
      </c>
      <c r="D1902" s="104" t="s">
        <v>6994</v>
      </c>
      <c r="E1902" s="105" t="s">
        <v>7406</v>
      </c>
      <c r="F1902" s="106" t="s">
        <v>7407</v>
      </c>
      <c r="G1902" s="107" t="s">
        <v>111</v>
      </c>
      <c r="H1902" s="108">
        <v>20</v>
      </c>
      <c r="I1902" s="109"/>
      <c r="J1902" s="110"/>
      <c r="K1902" s="111" t="s">
        <v>3</v>
      </c>
      <c r="L1902" s="112" t="s">
        <v>43</v>
      </c>
      <c r="N1902" s="99">
        <f>M1902*H1902</f>
        <v>0</v>
      </c>
      <c r="O1902" s="99">
        <v>2.65E-3</v>
      </c>
      <c r="P1902" s="99">
        <f>O1902*H1902</f>
        <v>5.2999999999999999E-2</v>
      </c>
      <c r="Q1902" s="99">
        <v>0</v>
      </c>
      <c r="R1902" s="100">
        <f>Q1902*H1902</f>
        <v>0</v>
      </c>
      <c r="AP1902" s="101" t="s">
        <v>1127</v>
      </c>
      <c r="AR1902" s="101" t="s">
        <v>6994</v>
      </c>
      <c r="AS1902" s="101" t="s">
        <v>72</v>
      </c>
      <c r="AW1902" s="11" t="s">
        <v>107</v>
      </c>
      <c r="BC1902" s="102" t="e">
        <f>IF(L1902="základní",#REF!,0)</f>
        <v>#REF!</v>
      </c>
      <c r="BD1902" s="102">
        <f>IF(L1902="snížená",#REF!,0)</f>
        <v>0</v>
      </c>
      <c r="BE1902" s="102">
        <f>IF(L1902="zákl. přenesená",#REF!,0)</f>
        <v>0</v>
      </c>
      <c r="BF1902" s="102">
        <f>IF(L1902="sníž. přenesená",#REF!,0)</f>
        <v>0</v>
      </c>
      <c r="BG1902" s="102">
        <f>IF(L1902="nulová",#REF!,0)</f>
        <v>0</v>
      </c>
      <c r="BH1902" s="11" t="s">
        <v>80</v>
      </c>
      <c r="BI1902" s="102" t="e">
        <f>ROUND(#REF!*H1902,2)</f>
        <v>#REF!</v>
      </c>
      <c r="BJ1902" s="11" t="s">
        <v>358</v>
      </c>
      <c r="BK1902" s="101" t="s">
        <v>7408</v>
      </c>
    </row>
    <row r="1903" spans="2:63" s="1" customFormat="1" ht="16.5" customHeight="1">
      <c r="B1903" s="90"/>
      <c r="C1903" s="104" t="s">
        <v>7409</v>
      </c>
      <c r="D1903" s="104" t="s">
        <v>6994</v>
      </c>
      <c r="E1903" s="105" t="s">
        <v>7410</v>
      </c>
      <c r="F1903" s="106" t="s">
        <v>7411</v>
      </c>
      <c r="G1903" s="107" t="s">
        <v>111</v>
      </c>
      <c r="H1903" s="108">
        <v>20</v>
      </c>
      <c r="I1903" s="109"/>
      <c r="J1903" s="110"/>
      <c r="K1903" s="111" t="s">
        <v>3</v>
      </c>
      <c r="L1903" s="112" t="s">
        <v>43</v>
      </c>
      <c r="N1903" s="99">
        <f>M1903*H1903</f>
        <v>0</v>
      </c>
      <c r="O1903" s="99">
        <v>2.5500000000000002E-3</v>
      </c>
      <c r="P1903" s="99">
        <f>O1903*H1903</f>
        <v>5.1000000000000004E-2</v>
      </c>
      <c r="Q1903" s="99">
        <v>0</v>
      </c>
      <c r="R1903" s="100">
        <f>Q1903*H1903</f>
        <v>0</v>
      </c>
      <c r="AP1903" s="101" t="s">
        <v>1127</v>
      </c>
      <c r="AR1903" s="101" t="s">
        <v>6994</v>
      </c>
      <c r="AS1903" s="101" t="s">
        <v>72</v>
      </c>
      <c r="AW1903" s="11" t="s">
        <v>107</v>
      </c>
      <c r="BC1903" s="102" t="e">
        <f>IF(L1903="základní",#REF!,0)</f>
        <v>#REF!</v>
      </c>
      <c r="BD1903" s="102">
        <f>IF(L1903="snížená",#REF!,0)</f>
        <v>0</v>
      </c>
      <c r="BE1903" s="102">
        <f>IF(L1903="zákl. přenesená",#REF!,0)</f>
        <v>0</v>
      </c>
      <c r="BF1903" s="102">
        <f>IF(L1903="sníž. přenesená",#REF!,0)</f>
        <v>0</v>
      </c>
      <c r="BG1903" s="102">
        <f>IF(L1903="nulová",#REF!,0)</f>
        <v>0</v>
      </c>
      <c r="BH1903" s="11" t="s">
        <v>80</v>
      </c>
      <c r="BI1903" s="102" t="e">
        <f>ROUND(#REF!*H1903,2)</f>
        <v>#REF!</v>
      </c>
      <c r="BJ1903" s="11" t="s">
        <v>358</v>
      </c>
      <c r="BK1903" s="101" t="s">
        <v>7412</v>
      </c>
    </row>
    <row r="1904" spans="2:63" s="1" customFormat="1" ht="16.5" customHeight="1">
      <c r="B1904" s="90"/>
      <c r="C1904" s="104" t="s">
        <v>7413</v>
      </c>
      <c r="D1904" s="104" t="s">
        <v>6994</v>
      </c>
      <c r="E1904" s="105" t="s">
        <v>7414</v>
      </c>
      <c r="F1904" s="106" t="s">
        <v>7415</v>
      </c>
      <c r="G1904" s="107" t="s">
        <v>111</v>
      </c>
      <c r="H1904" s="108">
        <v>20</v>
      </c>
      <c r="I1904" s="109"/>
      <c r="J1904" s="110"/>
      <c r="K1904" s="111" t="s">
        <v>3</v>
      </c>
      <c r="L1904" s="112" t="s">
        <v>43</v>
      </c>
      <c r="N1904" s="99">
        <f>M1904*H1904</f>
        <v>0</v>
      </c>
      <c r="O1904" s="99">
        <v>4.0000000000000003E-5</v>
      </c>
      <c r="P1904" s="99">
        <f>O1904*H1904</f>
        <v>8.0000000000000004E-4</v>
      </c>
      <c r="Q1904" s="99">
        <v>0</v>
      </c>
      <c r="R1904" s="100">
        <f>Q1904*H1904</f>
        <v>0</v>
      </c>
      <c r="AP1904" s="101" t="s">
        <v>1127</v>
      </c>
      <c r="AR1904" s="101" t="s">
        <v>6994</v>
      </c>
      <c r="AS1904" s="101" t="s">
        <v>72</v>
      </c>
      <c r="AW1904" s="11" t="s">
        <v>107</v>
      </c>
      <c r="BC1904" s="102" t="e">
        <f>IF(L1904="základní",#REF!,0)</f>
        <v>#REF!</v>
      </c>
      <c r="BD1904" s="102">
        <f>IF(L1904="snížená",#REF!,0)</f>
        <v>0</v>
      </c>
      <c r="BE1904" s="102">
        <f>IF(L1904="zákl. přenesená",#REF!,0)</f>
        <v>0</v>
      </c>
      <c r="BF1904" s="102">
        <f>IF(L1904="sníž. přenesená",#REF!,0)</f>
        <v>0</v>
      </c>
      <c r="BG1904" s="102">
        <f>IF(L1904="nulová",#REF!,0)</f>
        <v>0</v>
      </c>
      <c r="BH1904" s="11" t="s">
        <v>80</v>
      </c>
      <c r="BI1904" s="102" t="e">
        <f>ROUND(#REF!*H1904,2)</f>
        <v>#REF!</v>
      </c>
      <c r="BJ1904" s="11" t="s">
        <v>358</v>
      </c>
      <c r="BK1904" s="101" t="s">
        <v>7416</v>
      </c>
    </row>
    <row r="1905" spans="2:63" s="1" customFormat="1" ht="16.5" customHeight="1">
      <c r="B1905" s="90"/>
      <c r="C1905" s="104" t="s">
        <v>7417</v>
      </c>
      <c r="D1905" s="104" t="s">
        <v>6994</v>
      </c>
      <c r="E1905" s="105" t="s">
        <v>7418</v>
      </c>
      <c r="F1905" s="106" t="s">
        <v>7419</v>
      </c>
      <c r="G1905" s="107" t="s">
        <v>111</v>
      </c>
      <c r="H1905" s="108">
        <v>20</v>
      </c>
      <c r="I1905" s="109"/>
      <c r="J1905" s="110"/>
      <c r="K1905" s="111" t="s">
        <v>3</v>
      </c>
      <c r="L1905" s="112" t="s">
        <v>43</v>
      </c>
      <c r="N1905" s="99">
        <f>M1905*H1905</f>
        <v>0</v>
      </c>
      <c r="O1905" s="99">
        <v>3.0000000000000001E-5</v>
      </c>
      <c r="P1905" s="99">
        <f>O1905*H1905</f>
        <v>6.0000000000000006E-4</v>
      </c>
      <c r="Q1905" s="99">
        <v>0</v>
      </c>
      <c r="R1905" s="100">
        <f>Q1905*H1905</f>
        <v>0</v>
      </c>
      <c r="AP1905" s="101" t="s">
        <v>1127</v>
      </c>
      <c r="AR1905" s="101" t="s">
        <v>6994</v>
      </c>
      <c r="AS1905" s="101" t="s">
        <v>72</v>
      </c>
      <c r="AW1905" s="11" t="s">
        <v>107</v>
      </c>
      <c r="BC1905" s="102" t="e">
        <f>IF(L1905="základní",#REF!,0)</f>
        <v>#REF!</v>
      </c>
      <c r="BD1905" s="102">
        <f>IF(L1905="snížená",#REF!,0)</f>
        <v>0</v>
      </c>
      <c r="BE1905" s="102">
        <f>IF(L1905="zákl. přenesená",#REF!,0)</f>
        <v>0</v>
      </c>
      <c r="BF1905" s="102">
        <f>IF(L1905="sníž. přenesená",#REF!,0)</f>
        <v>0</v>
      </c>
      <c r="BG1905" s="102">
        <f>IF(L1905="nulová",#REF!,0)</f>
        <v>0</v>
      </c>
      <c r="BH1905" s="11" t="s">
        <v>80</v>
      </c>
      <c r="BI1905" s="102" t="e">
        <f>ROUND(#REF!*H1905,2)</f>
        <v>#REF!</v>
      </c>
      <c r="BJ1905" s="11" t="s">
        <v>358</v>
      </c>
      <c r="BK1905" s="101" t="s">
        <v>7420</v>
      </c>
    </row>
    <row r="1906" spans="2:63" s="1" customFormat="1" ht="16.5" customHeight="1">
      <c r="B1906" s="90"/>
      <c r="C1906" s="104" t="s">
        <v>7421</v>
      </c>
      <c r="D1906" s="104" t="s">
        <v>6994</v>
      </c>
      <c r="E1906" s="105" t="s">
        <v>7422</v>
      </c>
      <c r="F1906" s="106" t="s">
        <v>7423</v>
      </c>
      <c r="G1906" s="107" t="s">
        <v>111</v>
      </c>
      <c r="H1906" s="108">
        <v>20</v>
      </c>
      <c r="I1906" s="109"/>
      <c r="J1906" s="110"/>
      <c r="K1906" s="111" t="s">
        <v>3</v>
      </c>
      <c r="L1906" s="112" t="s">
        <v>43</v>
      </c>
      <c r="N1906" s="99">
        <f>M1906*H1906</f>
        <v>0</v>
      </c>
      <c r="O1906" s="99">
        <v>3.0000000000000001E-5</v>
      </c>
      <c r="P1906" s="99">
        <f>O1906*H1906</f>
        <v>6.0000000000000006E-4</v>
      </c>
      <c r="Q1906" s="99">
        <v>0</v>
      </c>
      <c r="R1906" s="100">
        <f>Q1906*H1906</f>
        <v>0</v>
      </c>
      <c r="AP1906" s="101" t="s">
        <v>1127</v>
      </c>
      <c r="AR1906" s="101" t="s">
        <v>6994</v>
      </c>
      <c r="AS1906" s="101" t="s">
        <v>72</v>
      </c>
      <c r="AW1906" s="11" t="s">
        <v>107</v>
      </c>
      <c r="BC1906" s="102" t="e">
        <f>IF(L1906="základní",#REF!,0)</f>
        <v>#REF!</v>
      </c>
      <c r="BD1906" s="102">
        <f>IF(L1906="snížená",#REF!,0)</f>
        <v>0</v>
      </c>
      <c r="BE1906" s="102">
        <f>IF(L1906="zákl. přenesená",#REF!,0)</f>
        <v>0</v>
      </c>
      <c r="BF1906" s="102">
        <f>IF(L1906="sníž. přenesená",#REF!,0)</f>
        <v>0</v>
      </c>
      <c r="BG1906" s="102">
        <f>IF(L1906="nulová",#REF!,0)</f>
        <v>0</v>
      </c>
      <c r="BH1906" s="11" t="s">
        <v>80</v>
      </c>
      <c r="BI1906" s="102" t="e">
        <f>ROUND(#REF!*H1906,2)</f>
        <v>#REF!</v>
      </c>
      <c r="BJ1906" s="11" t="s">
        <v>358</v>
      </c>
      <c r="BK1906" s="101" t="s">
        <v>7424</v>
      </c>
    </row>
    <row r="1907" spans="2:63" s="1" customFormat="1" ht="24.2" customHeight="1">
      <c r="B1907" s="90"/>
      <c r="C1907" s="104" t="s">
        <v>7425</v>
      </c>
      <c r="D1907" s="104" t="s">
        <v>6994</v>
      </c>
      <c r="E1907" s="105" t="s">
        <v>7426</v>
      </c>
      <c r="F1907" s="106" t="s">
        <v>7427</v>
      </c>
      <c r="G1907" s="107" t="s">
        <v>111</v>
      </c>
      <c r="H1907" s="108">
        <v>20</v>
      </c>
      <c r="I1907" s="109"/>
      <c r="J1907" s="110"/>
      <c r="K1907" s="111" t="s">
        <v>3</v>
      </c>
      <c r="L1907" s="112" t="s">
        <v>43</v>
      </c>
      <c r="N1907" s="99">
        <f>M1907*H1907</f>
        <v>0</v>
      </c>
      <c r="O1907" s="99">
        <v>4.0999999999999999E-4</v>
      </c>
      <c r="P1907" s="99">
        <f>O1907*H1907</f>
        <v>8.199999999999999E-3</v>
      </c>
      <c r="Q1907" s="99">
        <v>0</v>
      </c>
      <c r="R1907" s="100">
        <f>Q1907*H1907</f>
        <v>0</v>
      </c>
      <c r="AP1907" s="101" t="s">
        <v>1127</v>
      </c>
      <c r="AR1907" s="101" t="s">
        <v>6994</v>
      </c>
      <c r="AS1907" s="101" t="s">
        <v>72</v>
      </c>
      <c r="AW1907" s="11" t="s">
        <v>107</v>
      </c>
      <c r="BC1907" s="102" t="e">
        <f>IF(L1907="základní",#REF!,0)</f>
        <v>#REF!</v>
      </c>
      <c r="BD1907" s="102">
        <f>IF(L1907="snížená",#REF!,0)</f>
        <v>0</v>
      </c>
      <c r="BE1907" s="102">
        <f>IF(L1907="zákl. přenesená",#REF!,0)</f>
        <v>0</v>
      </c>
      <c r="BF1907" s="102">
        <f>IF(L1907="sníž. přenesená",#REF!,0)</f>
        <v>0</v>
      </c>
      <c r="BG1907" s="102">
        <f>IF(L1907="nulová",#REF!,0)</f>
        <v>0</v>
      </c>
      <c r="BH1907" s="11" t="s">
        <v>80</v>
      </c>
      <c r="BI1907" s="102" t="e">
        <f>ROUND(#REF!*H1907,2)</f>
        <v>#REF!</v>
      </c>
      <c r="BJ1907" s="11" t="s">
        <v>358</v>
      </c>
      <c r="BK1907" s="101" t="s">
        <v>7428</v>
      </c>
    </row>
    <row r="1908" spans="2:63" s="1" customFormat="1" ht="24.2" customHeight="1">
      <c r="B1908" s="90"/>
      <c r="C1908" s="104" t="s">
        <v>7429</v>
      </c>
      <c r="D1908" s="104" t="s">
        <v>6994</v>
      </c>
      <c r="E1908" s="105" t="s">
        <v>7430</v>
      </c>
      <c r="F1908" s="106" t="s">
        <v>7431</v>
      </c>
      <c r="G1908" s="107" t="s">
        <v>111</v>
      </c>
      <c r="H1908" s="108">
        <v>20</v>
      </c>
      <c r="I1908" s="109"/>
      <c r="J1908" s="110"/>
      <c r="K1908" s="111" t="s">
        <v>3</v>
      </c>
      <c r="L1908" s="112" t="s">
        <v>43</v>
      </c>
      <c r="N1908" s="99">
        <f>M1908*H1908</f>
        <v>0</v>
      </c>
      <c r="O1908" s="99">
        <v>3.6000000000000002E-4</v>
      </c>
      <c r="P1908" s="99">
        <f>O1908*H1908</f>
        <v>7.2000000000000007E-3</v>
      </c>
      <c r="Q1908" s="99">
        <v>0</v>
      </c>
      <c r="R1908" s="100">
        <f>Q1908*H1908</f>
        <v>0</v>
      </c>
      <c r="AP1908" s="101" t="s">
        <v>1127</v>
      </c>
      <c r="AR1908" s="101" t="s">
        <v>6994</v>
      </c>
      <c r="AS1908" s="101" t="s">
        <v>72</v>
      </c>
      <c r="AW1908" s="11" t="s">
        <v>107</v>
      </c>
      <c r="BC1908" s="102" t="e">
        <f>IF(L1908="základní",#REF!,0)</f>
        <v>#REF!</v>
      </c>
      <c r="BD1908" s="102">
        <f>IF(L1908="snížená",#REF!,0)</f>
        <v>0</v>
      </c>
      <c r="BE1908" s="102">
        <f>IF(L1908="zákl. přenesená",#REF!,0)</f>
        <v>0</v>
      </c>
      <c r="BF1908" s="102">
        <f>IF(L1908="sníž. přenesená",#REF!,0)</f>
        <v>0</v>
      </c>
      <c r="BG1908" s="102">
        <f>IF(L1908="nulová",#REF!,0)</f>
        <v>0</v>
      </c>
      <c r="BH1908" s="11" t="s">
        <v>80</v>
      </c>
      <c r="BI1908" s="102" t="e">
        <f>ROUND(#REF!*H1908,2)</f>
        <v>#REF!</v>
      </c>
      <c r="BJ1908" s="11" t="s">
        <v>358</v>
      </c>
      <c r="BK1908" s="101" t="s">
        <v>7432</v>
      </c>
    </row>
    <row r="1909" spans="2:63" s="1" customFormat="1" ht="24.2" customHeight="1">
      <c r="B1909" s="90"/>
      <c r="C1909" s="104" t="s">
        <v>7433</v>
      </c>
      <c r="D1909" s="104" t="s">
        <v>6994</v>
      </c>
      <c r="E1909" s="105" t="s">
        <v>7434</v>
      </c>
      <c r="F1909" s="106" t="s">
        <v>7435</v>
      </c>
      <c r="G1909" s="107" t="s">
        <v>111</v>
      </c>
      <c r="H1909" s="108">
        <v>20</v>
      </c>
      <c r="I1909" s="109"/>
      <c r="J1909" s="110"/>
      <c r="K1909" s="111" t="s">
        <v>3</v>
      </c>
      <c r="L1909" s="112" t="s">
        <v>43</v>
      </c>
      <c r="N1909" s="99">
        <f>M1909*H1909</f>
        <v>0</v>
      </c>
      <c r="O1909" s="99">
        <v>2.7E-4</v>
      </c>
      <c r="P1909" s="99">
        <f>O1909*H1909</f>
        <v>5.4000000000000003E-3</v>
      </c>
      <c r="Q1909" s="99">
        <v>0</v>
      </c>
      <c r="R1909" s="100">
        <f>Q1909*H1909</f>
        <v>0</v>
      </c>
      <c r="AP1909" s="101" t="s">
        <v>1127</v>
      </c>
      <c r="AR1909" s="101" t="s">
        <v>6994</v>
      </c>
      <c r="AS1909" s="101" t="s">
        <v>72</v>
      </c>
      <c r="AW1909" s="11" t="s">
        <v>107</v>
      </c>
      <c r="BC1909" s="102" t="e">
        <f>IF(L1909="základní",#REF!,0)</f>
        <v>#REF!</v>
      </c>
      <c r="BD1909" s="102">
        <f>IF(L1909="snížená",#REF!,0)</f>
        <v>0</v>
      </c>
      <c r="BE1909" s="102">
        <f>IF(L1909="zákl. přenesená",#REF!,0)</f>
        <v>0</v>
      </c>
      <c r="BF1909" s="102">
        <f>IF(L1909="sníž. přenesená",#REF!,0)</f>
        <v>0</v>
      </c>
      <c r="BG1909" s="102">
        <f>IF(L1909="nulová",#REF!,0)</f>
        <v>0</v>
      </c>
      <c r="BH1909" s="11" t="s">
        <v>80</v>
      </c>
      <c r="BI1909" s="102" t="e">
        <f>ROUND(#REF!*H1909,2)</f>
        <v>#REF!</v>
      </c>
      <c r="BJ1909" s="11" t="s">
        <v>358</v>
      </c>
      <c r="BK1909" s="101" t="s">
        <v>7436</v>
      </c>
    </row>
    <row r="1910" spans="2:63" s="1" customFormat="1" ht="24.2" customHeight="1">
      <c r="B1910" s="90"/>
      <c r="C1910" s="104" t="s">
        <v>7437</v>
      </c>
      <c r="D1910" s="104" t="s">
        <v>6994</v>
      </c>
      <c r="E1910" s="105" t="s">
        <v>7438</v>
      </c>
      <c r="F1910" s="106" t="s">
        <v>7439</v>
      </c>
      <c r="G1910" s="107" t="s">
        <v>111</v>
      </c>
      <c r="H1910" s="108">
        <v>20</v>
      </c>
      <c r="I1910" s="109"/>
      <c r="J1910" s="110"/>
      <c r="K1910" s="111" t="s">
        <v>3</v>
      </c>
      <c r="L1910" s="112" t="s">
        <v>43</v>
      </c>
      <c r="N1910" s="99">
        <f>M1910*H1910</f>
        <v>0</v>
      </c>
      <c r="O1910" s="99">
        <v>3.8000000000000002E-4</v>
      </c>
      <c r="P1910" s="99">
        <f>O1910*H1910</f>
        <v>7.6000000000000009E-3</v>
      </c>
      <c r="Q1910" s="99">
        <v>0</v>
      </c>
      <c r="R1910" s="100">
        <f>Q1910*H1910</f>
        <v>0</v>
      </c>
      <c r="AP1910" s="101" t="s">
        <v>1127</v>
      </c>
      <c r="AR1910" s="101" t="s">
        <v>6994</v>
      </c>
      <c r="AS1910" s="101" t="s">
        <v>72</v>
      </c>
      <c r="AW1910" s="11" t="s">
        <v>107</v>
      </c>
      <c r="BC1910" s="102" t="e">
        <f>IF(L1910="základní",#REF!,0)</f>
        <v>#REF!</v>
      </c>
      <c r="BD1910" s="102">
        <f>IF(L1910="snížená",#REF!,0)</f>
        <v>0</v>
      </c>
      <c r="BE1910" s="102">
        <f>IF(L1910="zákl. přenesená",#REF!,0)</f>
        <v>0</v>
      </c>
      <c r="BF1910" s="102">
        <f>IF(L1910="sníž. přenesená",#REF!,0)</f>
        <v>0</v>
      </c>
      <c r="BG1910" s="102">
        <f>IF(L1910="nulová",#REF!,0)</f>
        <v>0</v>
      </c>
      <c r="BH1910" s="11" t="s">
        <v>80</v>
      </c>
      <c r="BI1910" s="102" t="e">
        <f>ROUND(#REF!*H1910,2)</f>
        <v>#REF!</v>
      </c>
      <c r="BJ1910" s="11" t="s">
        <v>358</v>
      </c>
      <c r="BK1910" s="101" t="s">
        <v>7440</v>
      </c>
    </row>
    <row r="1911" spans="2:63" s="1" customFormat="1" ht="24.2" customHeight="1">
      <c r="B1911" s="90"/>
      <c r="C1911" s="104" t="s">
        <v>7441</v>
      </c>
      <c r="D1911" s="104" t="s">
        <v>6994</v>
      </c>
      <c r="E1911" s="105" t="s">
        <v>7442</v>
      </c>
      <c r="F1911" s="106" t="s">
        <v>7443</v>
      </c>
      <c r="G1911" s="107" t="s">
        <v>111</v>
      </c>
      <c r="H1911" s="108">
        <v>20</v>
      </c>
      <c r="I1911" s="109"/>
      <c r="J1911" s="110"/>
      <c r="K1911" s="111" t="s">
        <v>3</v>
      </c>
      <c r="L1911" s="112" t="s">
        <v>43</v>
      </c>
      <c r="N1911" s="99">
        <f>M1911*H1911</f>
        <v>0</v>
      </c>
      <c r="O1911" s="99">
        <v>2.7999999999999998E-4</v>
      </c>
      <c r="P1911" s="99">
        <f>O1911*H1911</f>
        <v>5.5999999999999991E-3</v>
      </c>
      <c r="Q1911" s="99">
        <v>0</v>
      </c>
      <c r="R1911" s="100">
        <f>Q1911*H1911</f>
        <v>0</v>
      </c>
      <c r="AP1911" s="101" t="s">
        <v>1127</v>
      </c>
      <c r="AR1911" s="101" t="s">
        <v>6994</v>
      </c>
      <c r="AS1911" s="101" t="s">
        <v>72</v>
      </c>
      <c r="AW1911" s="11" t="s">
        <v>107</v>
      </c>
      <c r="BC1911" s="102" t="e">
        <f>IF(L1911="základní",#REF!,0)</f>
        <v>#REF!</v>
      </c>
      <c r="BD1911" s="102">
        <f>IF(L1911="snížená",#REF!,0)</f>
        <v>0</v>
      </c>
      <c r="BE1911" s="102">
        <f>IF(L1911="zákl. přenesená",#REF!,0)</f>
        <v>0</v>
      </c>
      <c r="BF1911" s="102">
        <f>IF(L1911="sníž. přenesená",#REF!,0)</f>
        <v>0</v>
      </c>
      <c r="BG1911" s="102">
        <f>IF(L1911="nulová",#REF!,0)</f>
        <v>0</v>
      </c>
      <c r="BH1911" s="11" t="s">
        <v>80</v>
      </c>
      <c r="BI1911" s="102" t="e">
        <f>ROUND(#REF!*H1911,2)</f>
        <v>#REF!</v>
      </c>
      <c r="BJ1911" s="11" t="s">
        <v>358</v>
      </c>
      <c r="BK1911" s="101" t="s">
        <v>7444</v>
      </c>
    </row>
    <row r="1912" spans="2:63" s="1" customFormat="1" ht="21.75" customHeight="1">
      <c r="B1912" s="90"/>
      <c r="C1912" s="104" t="s">
        <v>7445</v>
      </c>
      <c r="D1912" s="104" t="s">
        <v>6994</v>
      </c>
      <c r="E1912" s="105" t="s">
        <v>7446</v>
      </c>
      <c r="F1912" s="106" t="s">
        <v>7447</v>
      </c>
      <c r="G1912" s="107" t="s">
        <v>111</v>
      </c>
      <c r="H1912" s="108">
        <v>20</v>
      </c>
      <c r="I1912" s="109"/>
      <c r="J1912" s="110"/>
      <c r="K1912" s="111" t="s">
        <v>3</v>
      </c>
      <c r="L1912" s="112" t="s">
        <v>43</v>
      </c>
      <c r="N1912" s="99">
        <f>M1912*H1912</f>
        <v>0</v>
      </c>
      <c r="O1912" s="99">
        <v>8.0000000000000007E-5</v>
      </c>
      <c r="P1912" s="99">
        <f>O1912*H1912</f>
        <v>1.6000000000000001E-3</v>
      </c>
      <c r="Q1912" s="99">
        <v>0</v>
      </c>
      <c r="R1912" s="100">
        <f>Q1912*H1912</f>
        <v>0</v>
      </c>
      <c r="AP1912" s="101" t="s">
        <v>1127</v>
      </c>
      <c r="AR1912" s="101" t="s">
        <v>6994</v>
      </c>
      <c r="AS1912" s="101" t="s">
        <v>72</v>
      </c>
      <c r="AW1912" s="11" t="s">
        <v>107</v>
      </c>
      <c r="BC1912" s="102" t="e">
        <f>IF(L1912="základní",#REF!,0)</f>
        <v>#REF!</v>
      </c>
      <c r="BD1912" s="102">
        <f>IF(L1912="snížená",#REF!,0)</f>
        <v>0</v>
      </c>
      <c r="BE1912" s="102">
        <f>IF(L1912="zákl. přenesená",#REF!,0)</f>
        <v>0</v>
      </c>
      <c r="BF1912" s="102">
        <f>IF(L1912="sníž. přenesená",#REF!,0)</f>
        <v>0</v>
      </c>
      <c r="BG1912" s="102">
        <f>IF(L1912="nulová",#REF!,0)</f>
        <v>0</v>
      </c>
      <c r="BH1912" s="11" t="s">
        <v>80</v>
      </c>
      <c r="BI1912" s="102" t="e">
        <f>ROUND(#REF!*H1912,2)</f>
        <v>#REF!</v>
      </c>
      <c r="BJ1912" s="11" t="s">
        <v>358</v>
      </c>
      <c r="BK1912" s="101" t="s">
        <v>7448</v>
      </c>
    </row>
    <row r="1913" spans="2:63" s="1" customFormat="1" ht="16.5" customHeight="1">
      <c r="B1913" s="90"/>
      <c r="C1913" s="104" t="s">
        <v>7449</v>
      </c>
      <c r="D1913" s="104" t="s">
        <v>6994</v>
      </c>
      <c r="E1913" s="105" t="s">
        <v>7450</v>
      </c>
      <c r="F1913" s="106" t="s">
        <v>7451</v>
      </c>
      <c r="G1913" s="107" t="s">
        <v>111</v>
      </c>
      <c r="H1913" s="108">
        <v>200</v>
      </c>
      <c r="I1913" s="109"/>
      <c r="J1913" s="110"/>
      <c r="K1913" s="111" t="s">
        <v>3</v>
      </c>
      <c r="L1913" s="112" t="s">
        <v>43</v>
      </c>
      <c r="N1913" s="99">
        <f>M1913*H1913</f>
        <v>0</v>
      </c>
      <c r="O1913" s="99">
        <v>5.2999999999999998E-4</v>
      </c>
      <c r="P1913" s="99">
        <f>O1913*H1913</f>
        <v>0.106</v>
      </c>
      <c r="Q1913" s="99">
        <v>0</v>
      </c>
      <c r="R1913" s="100">
        <f>Q1913*H1913</f>
        <v>0</v>
      </c>
      <c r="AP1913" s="101" t="s">
        <v>1127</v>
      </c>
      <c r="AR1913" s="101" t="s">
        <v>6994</v>
      </c>
      <c r="AS1913" s="101" t="s">
        <v>72</v>
      </c>
      <c r="AW1913" s="11" t="s">
        <v>107</v>
      </c>
      <c r="BC1913" s="102" t="e">
        <f>IF(L1913="základní",#REF!,0)</f>
        <v>#REF!</v>
      </c>
      <c r="BD1913" s="102">
        <f>IF(L1913="snížená",#REF!,0)</f>
        <v>0</v>
      </c>
      <c r="BE1913" s="102">
        <f>IF(L1913="zákl. přenesená",#REF!,0)</f>
        <v>0</v>
      </c>
      <c r="BF1913" s="102">
        <f>IF(L1913="sníž. přenesená",#REF!,0)</f>
        <v>0</v>
      </c>
      <c r="BG1913" s="102">
        <f>IF(L1913="nulová",#REF!,0)</f>
        <v>0</v>
      </c>
      <c r="BH1913" s="11" t="s">
        <v>80</v>
      </c>
      <c r="BI1913" s="102" t="e">
        <f>ROUND(#REF!*H1913,2)</f>
        <v>#REF!</v>
      </c>
      <c r="BJ1913" s="11" t="s">
        <v>358</v>
      </c>
      <c r="BK1913" s="101" t="s">
        <v>7452</v>
      </c>
    </row>
    <row r="1914" spans="2:63" s="1" customFormat="1" ht="16.5" customHeight="1">
      <c r="B1914" s="90"/>
      <c r="C1914" s="104" t="s">
        <v>7453</v>
      </c>
      <c r="D1914" s="104" t="s">
        <v>6994</v>
      </c>
      <c r="E1914" s="105" t="s">
        <v>7454</v>
      </c>
      <c r="F1914" s="106" t="s">
        <v>7455</v>
      </c>
      <c r="G1914" s="107" t="s">
        <v>111</v>
      </c>
      <c r="H1914" s="108">
        <v>200</v>
      </c>
      <c r="I1914" s="109"/>
      <c r="J1914" s="110"/>
      <c r="K1914" s="111" t="s">
        <v>3</v>
      </c>
      <c r="L1914" s="112" t="s">
        <v>43</v>
      </c>
      <c r="N1914" s="99">
        <f>M1914*H1914</f>
        <v>0</v>
      </c>
      <c r="O1914" s="99">
        <v>5.9999999999999995E-4</v>
      </c>
      <c r="P1914" s="99">
        <f>O1914*H1914</f>
        <v>0.12</v>
      </c>
      <c r="Q1914" s="99">
        <v>0</v>
      </c>
      <c r="R1914" s="100">
        <f>Q1914*H1914</f>
        <v>0</v>
      </c>
      <c r="AP1914" s="101" t="s">
        <v>1127</v>
      </c>
      <c r="AR1914" s="101" t="s">
        <v>6994</v>
      </c>
      <c r="AS1914" s="101" t="s">
        <v>72</v>
      </c>
      <c r="AW1914" s="11" t="s">
        <v>107</v>
      </c>
      <c r="BC1914" s="102" t="e">
        <f>IF(L1914="základní",#REF!,0)</f>
        <v>#REF!</v>
      </c>
      <c r="BD1914" s="102">
        <f>IF(L1914="snížená",#REF!,0)</f>
        <v>0</v>
      </c>
      <c r="BE1914" s="102">
        <f>IF(L1914="zákl. přenesená",#REF!,0)</f>
        <v>0</v>
      </c>
      <c r="BF1914" s="102">
        <f>IF(L1914="sníž. přenesená",#REF!,0)</f>
        <v>0</v>
      </c>
      <c r="BG1914" s="102">
        <f>IF(L1914="nulová",#REF!,0)</f>
        <v>0</v>
      </c>
      <c r="BH1914" s="11" t="s">
        <v>80</v>
      </c>
      <c r="BI1914" s="102" t="e">
        <f>ROUND(#REF!*H1914,2)</f>
        <v>#REF!</v>
      </c>
      <c r="BJ1914" s="11" t="s">
        <v>358</v>
      </c>
      <c r="BK1914" s="101" t="s">
        <v>7456</v>
      </c>
    </row>
    <row r="1915" spans="2:63" s="1" customFormat="1" ht="16.5" customHeight="1">
      <c r="B1915" s="90"/>
      <c r="C1915" s="104" t="s">
        <v>7457</v>
      </c>
      <c r="D1915" s="104" t="s">
        <v>6994</v>
      </c>
      <c r="E1915" s="105" t="s">
        <v>7458</v>
      </c>
      <c r="F1915" s="106" t="s">
        <v>7459</v>
      </c>
      <c r="G1915" s="107" t="s">
        <v>111</v>
      </c>
      <c r="H1915" s="108">
        <v>200</v>
      </c>
      <c r="I1915" s="109"/>
      <c r="J1915" s="110"/>
      <c r="K1915" s="111" t="s">
        <v>3</v>
      </c>
      <c r="L1915" s="112" t="s">
        <v>43</v>
      </c>
      <c r="N1915" s="99">
        <f>M1915*H1915</f>
        <v>0</v>
      </c>
      <c r="O1915" s="99">
        <v>6.7000000000000002E-4</v>
      </c>
      <c r="P1915" s="99">
        <f>O1915*H1915</f>
        <v>0.13400000000000001</v>
      </c>
      <c r="Q1915" s="99">
        <v>0</v>
      </c>
      <c r="R1915" s="100">
        <f>Q1915*H1915</f>
        <v>0</v>
      </c>
      <c r="AP1915" s="101" t="s">
        <v>1127</v>
      </c>
      <c r="AR1915" s="101" t="s">
        <v>6994</v>
      </c>
      <c r="AS1915" s="101" t="s">
        <v>72</v>
      </c>
      <c r="AW1915" s="11" t="s">
        <v>107</v>
      </c>
      <c r="BC1915" s="102" t="e">
        <f>IF(L1915="základní",#REF!,0)</f>
        <v>#REF!</v>
      </c>
      <c r="BD1915" s="102">
        <f>IF(L1915="snížená",#REF!,0)</f>
        <v>0</v>
      </c>
      <c r="BE1915" s="102">
        <f>IF(L1915="zákl. přenesená",#REF!,0)</f>
        <v>0</v>
      </c>
      <c r="BF1915" s="102">
        <f>IF(L1915="sníž. přenesená",#REF!,0)</f>
        <v>0</v>
      </c>
      <c r="BG1915" s="102">
        <f>IF(L1915="nulová",#REF!,0)</f>
        <v>0</v>
      </c>
      <c r="BH1915" s="11" t="s">
        <v>80</v>
      </c>
      <c r="BI1915" s="102" t="e">
        <f>ROUND(#REF!*H1915,2)</f>
        <v>#REF!</v>
      </c>
      <c r="BJ1915" s="11" t="s">
        <v>358</v>
      </c>
      <c r="BK1915" s="101" t="s">
        <v>7460</v>
      </c>
    </row>
    <row r="1916" spans="2:63" s="1" customFormat="1" ht="16.5" customHeight="1">
      <c r="B1916" s="90"/>
      <c r="C1916" s="104" t="s">
        <v>7461</v>
      </c>
      <c r="D1916" s="104" t="s">
        <v>6994</v>
      </c>
      <c r="E1916" s="105" t="s">
        <v>7462</v>
      </c>
      <c r="F1916" s="106" t="s">
        <v>7463</v>
      </c>
      <c r="G1916" s="107" t="s">
        <v>111</v>
      </c>
      <c r="H1916" s="108">
        <v>200</v>
      </c>
      <c r="I1916" s="109"/>
      <c r="J1916" s="110"/>
      <c r="K1916" s="111" t="s">
        <v>3</v>
      </c>
      <c r="L1916" s="112" t="s">
        <v>43</v>
      </c>
      <c r="N1916" s="99">
        <f>M1916*H1916</f>
        <v>0</v>
      </c>
      <c r="O1916" s="99">
        <v>7.2000000000000005E-4</v>
      </c>
      <c r="P1916" s="99">
        <f>O1916*H1916</f>
        <v>0.14400000000000002</v>
      </c>
      <c r="Q1916" s="99">
        <v>0</v>
      </c>
      <c r="R1916" s="100">
        <f>Q1916*H1916</f>
        <v>0</v>
      </c>
      <c r="AP1916" s="101" t="s">
        <v>1127</v>
      </c>
      <c r="AR1916" s="101" t="s">
        <v>6994</v>
      </c>
      <c r="AS1916" s="101" t="s">
        <v>72</v>
      </c>
      <c r="AW1916" s="11" t="s">
        <v>107</v>
      </c>
      <c r="BC1916" s="102" t="e">
        <f>IF(L1916="základní",#REF!,0)</f>
        <v>#REF!</v>
      </c>
      <c r="BD1916" s="102">
        <f>IF(L1916="snížená",#REF!,0)</f>
        <v>0</v>
      </c>
      <c r="BE1916" s="102">
        <f>IF(L1916="zákl. přenesená",#REF!,0)</f>
        <v>0</v>
      </c>
      <c r="BF1916" s="102">
        <f>IF(L1916="sníž. přenesená",#REF!,0)</f>
        <v>0</v>
      </c>
      <c r="BG1916" s="102">
        <f>IF(L1916="nulová",#REF!,0)</f>
        <v>0</v>
      </c>
      <c r="BH1916" s="11" t="s">
        <v>80</v>
      </c>
      <c r="BI1916" s="102" t="e">
        <f>ROUND(#REF!*H1916,2)</f>
        <v>#REF!</v>
      </c>
      <c r="BJ1916" s="11" t="s">
        <v>358</v>
      </c>
      <c r="BK1916" s="101" t="s">
        <v>7464</v>
      </c>
    </row>
    <row r="1917" spans="2:63" s="1" customFormat="1" ht="16.5" customHeight="1">
      <c r="B1917" s="90"/>
      <c r="C1917" s="104" t="s">
        <v>7465</v>
      </c>
      <c r="D1917" s="104" t="s">
        <v>6994</v>
      </c>
      <c r="E1917" s="105" t="s">
        <v>7466</v>
      </c>
      <c r="F1917" s="106" t="s">
        <v>7467</v>
      </c>
      <c r="G1917" s="107" t="s">
        <v>111</v>
      </c>
      <c r="H1917" s="108">
        <v>1000</v>
      </c>
      <c r="I1917" s="109"/>
      <c r="J1917" s="110"/>
      <c r="K1917" s="111" t="s">
        <v>3</v>
      </c>
      <c r="L1917" s="112" t="s">
        <v>43</v>
      </c>
      <c r="N1917" s="99">
        <f>M1917*H1917</f>
        <v>0</v>
      </c>
      <c r="O1917" s="99">
        <v>1.2E-4</v>
      </c>
      <c r="P1917" s="99">
        <f>O1917*H1917</f>
        <v>0.12000000000000001</v>
      </c>
      <c r="Q1917" s="99">
        <v>0</v>
      </c>
      <c r="R1917" s="100">
        <f>Q1917*H1917</f>
        <v>0</v>
      </c>
      <c r="AP1917" s="101" t="s">
        <v>1127</v>
      </c>
      <c r="AR1917" s="101" t="s">
        <v>6994</v>
      </c>
      <c r="AS1917" s="101" t="s">
        <v>72</v>
      </c>
      <c r="AW1917" s="11" t="s">
        <v>107</v>
      </c>
      <c r="BC1917" s="102" t="e">
        <f>IF(L1917="základní",#REF!,0)</f>
        <v>#REF!</v>
      </c>
      <c r="BD1917" s="102">
        <f>IF(L1917="snížená",#REF!,0)</f>
        <v>0</v>
      </c>
      <c r="BE1917" s="102">
        <f>IF(L1917="zákl. přenesená",#REF!,0)</f>
        <v>0</v>
      </c>
      <c r="BF1917" s="102">
        <f>IF(L1917="sníž. přenesená",#REF!,0)</f>
        <v>0</v>
      </c>
      <c r="BG1917" s="102">
        <f>IF(L1917="nulová",#REF!,0)</f>
        <v>0</v>
      </c>
      <c r="BH1917" s="11" t="s">
        <v>80</v>
      </c>
      <c r="BI1917" s="102" t="e">
        <f>ROUND(#REF!*H1917,2)</f>
        <v>#REF!</v>
      </c>
      <c r="BJ1917" s="11" t="s">
        <v>358</v>
      </c>
      <c r="BK1917" s="101" t="s">
        <v>7468</v>
      </c>
    </row>
    <row r="1918" spans="2:63" s="1" customFormat="1" ht="16.5" customHeight="1">
      <c r="B1918" s="90"/>
      <c r="C1918" s="104" t="s">
        <v>7469</v>
      </c>
      <c r="D1918" s="104" t="s">
        <v>6994</v>
      </c>
      <c r="E1918" s="105" t="s">
        <v>7470</v>
      </c>
      <c r="F1918" s="106" t="s">
        <v>7471</v>
      </c>
      <c r="G1918" s="107" t="s">
        <v>111</v>
      </c>
      <c r="H1918" s="108">
        <v>100</v>
      </c>
      <c r="I1918" s="109"/>
      <c r="J1918" s="110"/>
      <c r="K1918" s="111" t="s">
        <v>3</v>
      </c>
      <c r="L1918" s="112" t="s">
        <v>43</v>
      </c>
      <c r="N1918" s="99">
        <f>M1918*H1918</f>
        <v>0</v>
      </c>
      <c r="O1918" s="99">
        <v>1.3999999999999999E-4</v>
      </c>
      <c r="P1918" s="99">
        <f>O1918*H1918</f>
        <v>1.3999999999999999E-2</v>
      </c>
      <c r="Q1918" s="99">
        <v>0</v>
      </c>
      <c r="R1918" s="100">
        <f>Q1918*H1918</f>
        <v>0</v>
      </c>
      <c r="AP1918" s="101" t="s">
        <v>1127</v>
      </c>
      <c r="AR1918" s="101" t="s">
        <v>6994</v>
      </c>
      <c r="AS1918" s="101" t="s">
        <v>72</v>
      </c>
      <c r="AW1918" s="11" t="s">
        <v>107</v>
      </c>
      <c r="BC1918" s="102" t="e">
        <f>IF(L1918="základní",#REF!,0)</f>
        <v>#REF!</v>
      </c>
      <c r="BD1918" s="102">
        <f>IF(L1918="snížená",#REF!,0)</f>
        <v>0</v>
      </c>
      <c r="BE1918" s="102">
        <f>IF(L1918="zákl. přenesená",#REF!,0)</f>
        <v>0</v>
      </c>
      <c r="BF1918" s="102">
        <f>IF(L1918="sníž. přenesená",#REF!,0)</f>
        <v>0</v>
      </c>
      <c r="BG1918" s="102">
        <f>IF(L1918="nulová",#REF!,0)</f>
        <v>0</v>
      </c>
      <c r="BH1918" s="11" t="s">
        <v>80</v>
      </c>
      <c r="BI1918" s="102" t="e">
        <f>ROUND(#REF!*H1918,2)</f>
        <v>#REF!</v>
      </c>
      <c r="BJ1918" s="11" t="s">
        <v>358</v>
      </c>
      <c r="BK1918" s="101" t="s">
        <v>7472</v>
      </c>
    </row>
    <row r="1919" spans="2:63" s="1" customFormat="1" ht="16.5" customHeight="1">
      <c r="B1919" s="90"/>
      <c r="C1919" s="104" t="s">
        <v>7473</v>
      </c>
      <c r="D1919" s="104" t="s">
        <v>6994</v>
      </c>
      <c r="E1919" s="105" t="s">
        <v>7474</v>
      </c>
      <c r="F1919" s="106" t="s">
        <v>7475</v>
      </c>
      <c r="G1919" s="107" t="s">
        <v>111</v>
      </c>
      <c r="H1919" s="108">
        <v>100</v>
      </c>
      <c r="I1919" s="109"/>
      <c r="J1919" s="110"/>
      <c r="K1919" s="111" t="s">
        <v>3</v>
      </c>
      <c r="L1919" s="112" t="s">
        <v>43</v>
      </c>
      <c r="N1919" s="99">
        <f>M1919*H1919</f>
        <v>0</v>
      </c>
      <c r="O1919" s="99">
        <v>6.9999999999999999E-4</v>
      </c>
      <c r="P1919" s="99">
        <f>O1919*H1919</f>
        <v>6.9999999999999993E-2</v>
      </c>
      <c r="Q1919" s="99">
        <v>0</v>
      </c>
      <c r="R1919" s="100">
        <f>Q1919*H1919</f>
        <v>0</v>
      </c>
      <c r="AP1919" s="101" t="s">
        <v>1127</v>
      </c>
      <c r="AR1919" s="101" t="s">
        <v>6994</v>
      </c>
      <c r="AS1919" s="101" t="s">
        <v>72</v>
      </c>
      <c r="AW1919" s="11" t="s">
        <v>107</v>
      </c>
      <c r="BC1919" s="102" t="e">
        <f>IF(L1919="základní",#REF!,0)</f>
        <v>#REF!</v>
      </c>
      <c r="BD1919" s="102">
        <f>IF(L1919="snížená",#REF!,0)</f>
        <v>0</v>
      </c>
      <c r="BE1919" s="102">
        <f>IF(L1919="zákl. přenesená",#REF!,0)</f>
        <v>0</v>
      </c>
      <c r="BF1919" s="102">
        <f>IF(L1919="sníž. přenesená",#REF!,0)</f>
        <v>0</v>
      </c>
      <c r="BG1919" s="102">
        <f>IF(L1919="nulová",#REF!,0)</f>
        <v>0</v>
      </c>
      <c r="BH1919" s="11" t="s">
        <v>80</v>
      </c>
      <c r="BI1919" s="102" t="e">
        <f>ROUND(#REF!*H1919,2)</f>
        <v>#REF!</v>
      </c>
      <c r="BJ1919" s="11" t="s">
        <v>358</v>
      </c>
      <c r="BK1919" s="101" t="s">
        <v>7476</v>
      </c>
    </row>
    <row r="1920" spans="2:63" s="1" customFormat="1" ht="16.5" customHeight="1">
      <c r="B1920" s="90"/>
      <c r="C1920" s="104" t="s">
        <v>7477</v>
      </c>
      <c r="D1920" s="104" t="s">
        <v>6994</v>
      </c>
      <c r="E1920" s="105" t="s">
        <v>7478</v>
      </c>
      <c r="F1920" s="106" t="s">
        <v>7479</v>
      </c>
      <c r="G1920" s="107" t="s">
        <v>111</v>
      </c>
      <c r="H1920" s="108">
        <v>100</v>
      </c>
      <c r="I1920" s="109"/>
      <c r="J1920" s="110"/>
      <c r="K1920" s="111" t="s">
        <v>3</v>
      </c>
      <c r="L1920" s="112" t="s">
        <v>43</v>
      </c>
      <c r="N1920" s="99">
        <f>M1920*H1920</f>
        <v>0</v>
      </c>
      <c r="O1920" s="99">
        <v>0</v>
      </c>
      <c r="P1920" s="99">
        <f>O1920*H1920</f>
        <v>0</v>
      </c>
      <c r="Q1920" s="99">
        <v>0</v>
      </c>
      <c r="R1920" s="100">
        <f>Q1920*H1920</f>
        <v>0</v>
      </c>
      <c r="AP1920" s="101" t="s">
        <v>1127</v>
      </c>
      <c r="AR1920" s="101" t="s">
        <v>6994</v>
      </c>
      <c r="AS1920" s="101" t="s">
        <v>72</v>
      </c>
      <c r="AW1920" s="11" t="s">
        <v>107</v>
      </c>
      <c r="BC1920" s="102" t="e">
        <f>IF(L1920="základní",#REF!,0)</f>
        <v>#REF!</v>
      </c>
      <c r="BD1920" s="102">
        <f>IF(L1920="snížená",#REF!,0)</f>
        <v>0</v>
      </c>
      <c r="BE1920" s="102">
        <f>IF(L1920="zákl. přenesená",#REF!,0)</f>
        <v>0</v>
      </c>
      <c r="BF1920" s="102">
        <f>IF(L1920="sníž. přenesená",#REF!,0)</f>
        <v>0</v>
      </c>
      <c r="BG1920" s="102">
        <f>IF(L1920="nulová",#REF!,0)</f>
        <v>0</v>
      </c>
      <c r="BH1920" s="11" t="s">
        <v>80</v>
      </c>
      <c r="BI1920" s="102" t="e">
        <f>ROUND(#REF!*H1920,2)</f>
        <v>#REF!</v>
      </c>
      <c r="BJ1920" s="11" t="s">
        <v>358</v>
      </c>
      <c r="BK1920" s="101" t="s">
        <v>7480</v>
      </c>
    </row>
    <row r="1921" spans="2:63" s="1" customFormat="1" ht="16.5" customHeight="1">
      <c r="B1921" s="90"/>
      <c r="C1921" s="104" t="s">
        <v>7481</v>
      </c>
      <c r="D1921" s="104" t="s">
        <v>6994</v>
      </c>
      <c r="E1921" s="105" t="s">
        <v>7482</v>
      </c>
      <c r="F1921" s="106" t="s">
        <v>7483</v>
      </c>
      <c r="G1921" s="107" t="s">
        <v>111</v>
      </c>
      <c r="H1921" s="108">
        <v>200</v>
      </c>
      <c r="I1921" s="109"/>
      <c r="J1921" s="110"/>
      <c r="K1921" s="111" t="s">
        <v>3</v>
      </c>
      <c r="L1921" s="112" t="s">
        <v>43</v>
      </c>
      <c r="N1921" s="99">
        <f>M1921*H1921</f>
        <v>0</v>
      </c>
      <c r="O1921" s="99">
        <v>0</v>
      </c>
      <c r="P1921" s="99">
        <f>O1921*H1921</f>
        <v>0</v>
      </c>
      <c r="Q1921" s="99">
        <v>0</v>
      </c>
      <c r="R1921" s="100">
        <f>Q1921*H1921</f>
        <v>0</v>
      </c>
      <c r="AP1921" s="101" t="s">
        <v>1127</v>
      </c>
      <c r="AR1921" s="101" t="s">
        <v>6994</v>
      </c>
      <c r="AS1921" s="101" t="s">
        <v>72</v>
      </c>
      <c r="AW1921" s="11" t="s">
        <v>107</v>
      </c>
      <c r="BC1921" s="102" t="e">
        <f>IF(L1921="základní",#REF!,0)</f>
        <v>#REF!</v>
      </c>
      <c r="BD1921" s="102">
        <f>IF(L1921="snížená",#REF!,0)</f>
        <v>0</v>
      </c>
      <c r="BE1921" s="102">
        <f>IF(L1921="zákl. přenesená",#REF!,0)</f>
        <v>0</v>
      </c>
      <c r="BF1921" s="102">
        <f>IF(L1921="sníž. přenesená",#REF!,0)</f>
        <v>0</v>
      </c>
      <c r="BG1921" s="102">
        <f>IF(L1921="nulová",#REF!,0)</f>
        <v>0</v>
      </c>
      <c r="BH1921" s="11" t="s">
        <v>80</v>
      </c>
      <c r="BI1921" s="102" t="e">
        <f>ROUND(#REF!*H1921,2)</f>
        <v>#REF!</v>
      </c>
      <c r="BJ1921" s="11" t="s">
        <v>358</v>
      </c>
      <c r="BK1921" s="101" t="s">
        <v>7484</v>
      </c>
    </row>
    <row r="1922" spans="2:63" s="1" customFormat="1" ht="16.5" customHeight="1">
      <c r="B1922" s="90"/>
      <c r="C1922" s="104" t="s">
        <v>7485</v>
      </c>
      <c r="D1922" s="104" t="s">
        <v>6994</v>
      </c>
      <c r="E1922" s="105" t="s">
        <v>7486</v>
      </c>
      <c r="F1922" s="106" t="s">
        <v>7487</v>
      </c>
      <c r="G1922" s="107" t="s">
        <v>111</v>
      </c>
      <c r="H1922" s="108">
        <v>200</v>
      </c>
      <c r="I1922" s="109"/>
      <c r="J1922" s="110"/>
      <c r="K1922" s="111" t="s">
        <v>3</v>
      </c>
      <c r="L1922" s="112" t="s">
        <v>43</v>
      </c>
      <c r="N1922" s="99">
        <f>M1922*H1922</f>
        <v>0</v>
      </c>
      <c r="O1922" s="99">
        <v>0</v>
      </c>
      <c r="P1922" s="99">
        <f>O1922*H1922</f>
        <v>0</v>
      </c>
      <c r="Q1922" s="99">
        <v>0</v>
      </c>
      <c r="R1922" s="100">
        <f>Q1922*H1922</f>
        <v>0</v>
      </c>
      <c r="AP1922" s="101" t="s">
        <v>1127</v>
      </c>
      <c r="AR1922" s="101" t="s">
        <v>6994</v>
      </c>
      <c r="AS1922" s="101" t="s">
        <v>72</v>
      </c>
      <c r="AW1922" s="11" t="s">
        <v>107</v>
      </c>
      <c r="BC1922" s="102" t="e">
        <f>IF(L1922="základní",#REF!,0)</f>
        <v>#REF!</v>
      </c>
      <c r="BD1922" s="102">
        <f>IF(L1922="snížená",#REF!,0)</f>
        <v>0</v>
      </c>
      <c r="BE1922" s="102">
        <f>IF(L1922="zákl. přenesená",#REF!,0)</f>
        <v>0</v>
      </c>
      <c r="BF1922" s="102">
        <f>IF(L1922="sníž. přenesená",#REF!,0)</f>
        <v>0</v>
      </c>
      <c r="BG1922" s="102">
        <f>IF(L1922="nulová",#REF!,0)</f>
        <v>0</v>
      </c>
      <c r="BH1922" s="11" t="s">
        <v>80</v>
      </c>
      <c r="BI1922" s="102" t="e">
        <f>ROUND(#REF!*H1922,2)</f>
        <v>#REF!</v>
      </c>
      <c r="BJ1922" s="11" t="s">
        <v>358</v>
      </c>
      <c r="BK1922" s="101" t="s">
        <v>7488</v>
      </c>
    </row>
    <row r="1923" spans="2:63" s="1" customFormat="1" ht="16.5" customHeight="1">
      <c r="B1923" s="90"/>
      <c r="C1923" s="104" t="s">
        <v>7489</v>
      </c>
      <c r="D1923" s="104" t="s">
        <v>6994</v>
      </c>
      <c r="E1923" s="105" t="s">
        <v>7490</v>
      </c>
      <c r="F1923" s="106" t="s">
        <v>7491</v>
      </c>
      <c r="G1923" s="107" t="s">
        <v>111</v>
      </c>
      <c r="H1923" s="108">
        <v>200</v>
      </c>
      <c r="I1923" s="109"/>
      <c r="J1923" s="110"/>
      <c r="K1923" s="111" t="s">
        <v>3</v>
      </c>
      <c r="L1923" s="112" t="s">
        <v>43</v>
      </c>
      <c r="N1923" s="99">
        <f>M1923*H1923</f>
        <v>0</v>
      </c>
      <c r="O1923" s="99">
        <v>0</v>
      </c>
      <c r="P1923" s="99">
        <f>O1923*H1923</f>
        <v>0</v>
      </c>
      <c r="Q1923" s="99">
        <v>0</v>
      </c>
      <c r="R1923" s="100">
        <f>Q1923*H1923</f>
        <v>0</v>
      </c>
      <c r="AP1923" s="101" t="s">
        <v>1127</v>
      </c>
      <c r="AR1923" s="101" t="s">
        <v>6994</v>
      </c>
      <c r="AS1923" s="101" t="s">
        <v>72</v>
      </c>
      <c r="AW1923" s="11" t="s">
        <v>107</v>
      </c>
      <c r="BC1923" s="102" t="e">
        <f>IF(L1923="základní",#REF!,0)</f>
        <v>#REF!</v>
      </c>
      <c r="BD1923" s="102">
        <f>IF(L1923="snížená",#REF!,0)</f>
        <v>0</v>
      </c>
      <c r="BE1923" s="102">
        <f>IF(L1923="zákl. přenesená",#REF!,0)</f>
        <v>0</v>
      </c>
      <c r="BF1923" s="102">
        <f>IF(L1923="sníž. přenesená",#REF!,0)</f>
        <v>0</v>
      </c>
      <c r="BG1923" s="102">
        <f>IF(L1923="nulová",#REF!,0)</f>
        <v>0</v>
      </c>
      <c r="BH1923" s="11" t="s">
        <v>80</v>
      </c>
      <c r="BI1923" s="102" t="e">
        <f>ROUND(#REF!*H1923,2)</f>
        <v>#REF!</v>
      </c>
      <c r="BJ1923" s="11" t="s">
        <v>358</v>
      </c>
      <c r="BK1923" s="101" t="s">
        <v>7492</v>
      </c>
    </row>
    <row r="1924" spans="2:63" s="1" customFormat="1" ht="16.5" customHeight="1">
      <c r="B1924" s="90"/>
      <c r="C1924" s="104" t="s">
        <v>7493</v>
      </c>
      <c r="D1924" s="104" t="s">
        <v>6994</v>
      </c>
      <c r="E1924" s="105" t="s">
        <v>7494</v>
      </c>
      <c r="F1924" s="106" t="s">
        <v>7495</v>
      </c>
      <c r="G1924" s="107" t="s">
        <v>111</v>
      </c>
      <c r="H1924" s="108">
        <v>200</v>
      </c>
      <c r="I1924" s="109"/>
      <c r="J1924" s="110"/>
      <c r="K1924" s="111" t="s">
        <v>3</v>
      </c>
      <c r="L1924" s="112" t="s">
        <v>43</v>
      </c>
      <c r="N1924" s="99">
        <f>M1924*H1924</f>
        <v>0</v>
      </c>
      <c r="O1924" s="99">
        <v>0</v>
      </c>
      <c r="P1924" s="99">
        <f>O1924*H1924</f>
        <v>0</v>
      </c>
      <c r="Q1924" s="99">
        <v>0</v>
      </c>
      <c r="R1924" s="100">
        <f>Q1924*H1924</f>
        <v>0</v>
      </c>
      <c r="AP1924" s="101" t="s">
        <v>1127</v>
      </c>
      <c r="AR1924" s="101" t="s">
        <v>6994</v>
      </c>
      <c r="AS1924" s="101" t="s">
        <v>72</v>
      </c>
      <c r="AW1924" s="11" t="s">
        <v>107</v>
      </c>
      <c r="BC1924" s="102" t="e">
        <f>IF(L1924="základní",#REF!,0)</f>
        <v>#REF!</v>
      </c>
      <c r="BD1924" s="102">
        <f>IF(L1924="snížená",#REF!,0)</f>
        <v>0</v>
      </c>
      <c r="BE1924" s="102">
        <f>IF(L1924="zákl. přenesená",#REF!,0)</f>
        <v>0</v>
      </c>
      <c r="BF1924" s="102">
        <f>IF(L1924="sníž. přenesená",#REF!,0)</f>
        <v>0</v>
      </c>
      <c r="BG1924" s="102">
        <f>IF(L1924="nulová",#REF!,0)</f>
        <v>0</v>
      </c>
      <c r="BH1924" s="11" t="s">
        <v>80</v>
      </c>
      <c r="BI1924" s="102" t="e">
        <f>ROUND(#REF!*H1924,2)</f>
        <v>#REF!</v>
      </c>
      <c r="BJ1924" s="11" t="s">
        <v>358</v>
      </c>
      <c r="BK1924" s="101" t="s">
        <v>7496</v>
      </c>
    </row>
    <row r="1925" spans="2:63" s="1" customFormat="1" ht="16.5" customHeight="1">
      <c r="B1925" s="90"/>
      <c r="C1925" s="104" t="s">
        <v>7497</v>
      </c>
      <c r="D1925" s="104" t="s">
        <v>6994</v>
      </c>
      <c r="E1925" s="105" t="s">
        <v>7498</v>
      </c>
      <c r="F1925" s="106" t="s">
        <v>7499</v>
      </c>
      <c r="G1925" s="107" t="s">
        <v>111</v>
      </c>
      <c r="H1925" s="108">
        <v>200</v>
      </c>
      <c r="I1925" s="109"/>
      <c r="J1925" s="110"/>
      <c r="K1925" s="111" t="s">
        <v>3</v>
      </c>
      <c r="L1925" s="112" t="s">
        <v>43</v>
      </c>
      <c r="N1925" s="99">
        <f>M1925*H1925</f>
        <v>0</v>
      </c>
      <c r="O1925" s="99">
        <v>0</v>
      </c>
      <c r="P1925" s="99">
        <f>O1925*H1925</f>
        <v>0</v>
      </c>
      <c r="Q1925" s="99">
        <v>0</v>
      </c>
      <c r="R1925" s="100">
        <f>Q1925*H1925</f>
        <v>0</v>
      </c>
      <c r="AP1925" s="101" t="s">
        <v>1127</v>
      </c>
      <c r="AR1925" s="101" t="s">
        <v>6994</v>
      </c>
      <c r="AS1925" s="101" t="s">
        <v>72</v>
      </c>
      <c r="AW1925" s="11" t="s">
        <v>107</v>
      </c>
      <c r="BC1925" s="102" t="e">
        <f>IF(L1925="základní",#REF!,0)</f>
        <v>#REF!</v>
      </c>
      <c r="BD1925" s="102">
        <f>IF(L1925="snížená",#REF!,0)</f>
        <v>0</v>
      </c>
      <c r="BE1925" s="102">
        <f>IF(L1925="zákl. přenesená",#REF!,0)</f>
        <v>0</v>
      </c>
      <c r="BF1925" s="102">
        <f>IF(L1925="sníž. přenesená",#REF!,0)</f>
        <v>0</v>
      </c>
      <c r="BG1925" s="102">
        <f>IF(L1925="nulová",#REF!,0)</f>
        <v>0</v>
      </c>
      <c r="BH1925" s="11" t="s">
        <v>80</v>
      </c>
      <c r="BI1925" s="102" t="e">
        <f>ROUND(#REF!*H1925,2)</f>
        <v>#REF!</v>
      </c>
      <c r="BJ1925" s="11" t="s">
        <v>358</v>
      </c>
      <c r="BK1925" s="101" t="s">
        <v>7500</v>
      </c>
    </row>
    <row r="1926" spans="2:63" s="1" customFormat="1" ht="16.5" customHeight="1">
      <c r="B1926" s="90"/>
      <c r="C1926" s="104" t="s">
        <v>7501</v>
      </c>
      <c r="D1926" s="104" t="s">
        <v>6994</v>
      </c>
      <c r="E1926" s="105" t="s">
        <v>7502</v>
      </c>
      <c r="F1926" s="106" t="s">
        <v>7503</v>
      </c>
      <c r="G1926" s="107" t="s">
        <v>111</v>
      </c>
      <c r="H1926" s="108">
        <v>200</v>
      </c>
      <c r="I1926" s="109"/>
      <c r="J1926" s="110"/>
      <c r="K1926" s="111" t="s">
        <v>3</v>
      </c>
      <c r="L1926" s="112" t="s">
        <v>43</v>
      </c>
      <c r="N1926" s="99">
        <f>M1926*H1926</f>
        <v>0</v>
      </c>
      <c r="O1926" s="99">
        <v>0</v>
      </c>
      <c r="P1926" s="99">
        <f>O1926*H1926</f>
        <v>0</v>
      </c>
      <c r="Q1926" s="99">
        <v>0</v>
      </c>
      <c r="R1926" s="100">
        <f>Q1926*H1926</f>
        <v>0</v>
      </c>
      <c r="AP1926" s="101" t="s">
        <v>1127</v>
      </c>
      <c r="AR1926" s="101" t="s">
        <v>6994</v>
      </c>
      <c r="AS1926" s="101" t="s">
        <v>72</v>
      </c>
      <c r="AW1926" s="11" t="s">
        <v>107</v>
      </c>
      <c r="BC1926" s="102" t="e">
        <f>IF(L1926="základní",#REF!,0)</f>
        <v>#REF!</v>
      </c>
      <c r="BD1926" s="102">
        <f>IF(L1926="snížená",#REF!,0)</f>
        <v>0</v>
      </c>
      <c r="BE1926" s="102">
        <f>IF(L1926="zákl. přenesená",#REF!,0)</f>
        <v>0</v>
      </c>
      <c r="BF1926" s="102">
        <f>IF(L1926="sníž. přenesená",#REF!,0)</f>
        <v>0</v>
      </c>
      <c r="BG1926" s="102">
        <f>IF(L1926="nulová",#REF!,0)</f>
        <v>0</v>
      </c>
      <c r="BH1926" s="11" t="s">
        <v>80</v>
      </c>
      <c r="BI1926" s="102" t="e">
        <f>ROUND(#REF!*H1926,2)</f>
        <v>#REF!</v>
      </c>
      <c r="BJ1926" s="11" t="s">
        <v>358</v>
      </c>
      <c r="BK1926" s="101" t="s">
        <v>7504</v>
      </c>
    </row>
    <row r="1927" spans="2:63" s="1" customFormat="1" ht="16.5" customHeight="1">
      <c r="B1927" s="90"/>
      <c r="C1927" s="104" t="s">
        <v>7505</v>
      </c>
      <c r="D1927" s="104" t="s">
        <v>6994</v>
      </c>
      <c r="E1927" s="105" t="s">
        <v>7506</v>
      </c>
      <c r="F1927" s="106" t="s">
        <v>7507</v>
      </c>
      <c r="G1927" s="107" t="s">
        <v>111</v>
      </c>
      <c r="H1927" s="108">
        <v>100</v>
      </c>
      <c r="I1927" s="109"/>
      <c r="J1927" s="110"/>
      <c r="K1927" s="111" t="s">
        <v>3</v>
      </c>
      <c r="L1927" s="112" t="s">
        <v>43</v>
      </c>
      <c r="N1927" s="99">
        <f>M1927*H1927</f>
        <v>0</v>
      </c>
      <c r="O1927" s="99">
        <v>1.0499999999999999E-3</v>
      </c>
      <c r="P1927" s="99">
        <f>O1927*H1927</f>
        <v>0.105</v>
      </c>
      <c r="Q1927" s="99">
        <v>0</v>
      </c>
      <c r="R1927" s="100">
        <f>Q1927*H1927</f>
        <v>0</v>
      </c>
      <c r="AP1927" s="101" t="s">
        <v>1127</v>
      </c>
      <c r="AR1927" s="101" t="s">
        <v>6994</v>
      </c>
      <c r="AS1927" s="101" t="s">
        <v>72</v>
      </c>
      <c r="AW1927" s="11" t="s">
        <v>107</v>
      </c>
      <c r="BC1927" s="102" t="e">
        <f>IF(L1927="základní",#REF!,0)</f>
        <v>#REF!</v>
      </c>
      <c r="BD1927" s="102">
        <f>IF(L1927="snížená",#REF!,0)</f>
        <v>0</v>
      </c>
      <c r="BE1927" s="102">
        <f>IF(L1927="zákl. přenesená",#REF!,0)</f>
        <v>0</v>
      </c>
      <c r="BF1927" s="102">
        <f>IF(L1927="sníž. přenesená",#REF!,0)</f>
        <v>0</v>
      </c>
      <c r="BG1927" s="102">
        <f>IF(L1927="nulová",#REF!,0)</f>
        <v>0</v>
      </c>
      <c r="BH1927" s="11" t="s">
        <v>80</v>
      </c>
      <c r="BI1927" s="102" t="e">
        <f>ROUND(#REF!*H1927,2)</f>
        <v>#REF!</v>
      </c>
      <c r="BJ1927" s="11" t="s">
        <v>358</v>
      </c>
      <c r="BK1927" s="101" t="s">
        <v>7508</v>
      </c>
    </row>
    <row r="1928" spans="2:63" s="1" customFormat="1" ht="16.5" customHeight="1">
      <c r="B1928" s="90"/>
      <c r="C1928" s="104" t="s">
        <v>7509</v>
      </c>
      <c r="D1928" s="104" t="s">
        <v>6994</v>
      </c>
      <c r="E1928" s="105" t="s">
        <v>7510</v>
      </c>
      <c r="F1928" s="106" t="s">
        <v>7511</v>
      </c>
      <c r="G1928" s="107" t="s">
        <v>111</v>
      </c>
      <c r="H1928" s="108">
        <v>100</v>
      </c>
      <c r="I1928" s="109"/>
      <c r="J1928" s="110"/>
      <c r="K1928" s="111" t="s">
        <v>3</v>
      </c>
      <c r="L1928" s="112" t="s">
        <v>43</v>
      </c>
      <c r="N1928" s="99">
        <f>M1928*H1928</f>
        <v>0</v>
      </c>
      <c r="O1928" s="99">
        <v>1.1100000000000001E-3</v>
      </c>
      <c r="P1928" s="99">
        <f>O1928*H1928</f>
        <v>0.11100000000000002</v>
      </c>
      <c r="Q1928" s="99">
        <v>0</v>
      </c>
      <c r="R1928" s="100">
        <f>Q1928*H1928</f>
        <v>0</v>
      </c>
      <c r="AP1928" s="101" t="s">
        <v>1127</v>
      </c>
      <c r="AR1928" s="101" t="s">
        <v>6994</v>
      </c>
      <c r="AS1928" s="101" t="s">
        <v>72</v>
      </c>
      <c r="AW1928" s="11" t="s">
        <v>107</v>
      </c>
      <c r="BC1928" s="102" t="e">
        <f>IF(L1928="základní",#REF!,0)</f>
        <v>#REF!</v>
      </c>
      <c r="BD1928" s="102">
        <f>IF(L1928="snížená",#REF!,0)</f>
        <v>0</v>
      </c>
      <c r="BE1928" s="102">
        <f>IF(L1928="zákl. přenesená",#REF!,0)</f>
        <v>0</v>
      </c>
      <c r="BF1928" s="102">
        <f>IF(L1928="sníž. přenesená",#REF!,0)</f>
        <v>0</v>
      </c>
      <c r="BG1928" s="102">
        <f>IF(L1928="nulová",#REF!,0)</f>
        <v>0</v>
      </c>
      <c r="BH1928" s="11" t="s">
        <v>80</v>
      </c>
      <c r="BI1928" s="102" t="e">
        <f>ROUND(#REF!*H1928,2)</f>
        <v>#REF!</v>
      </c>
      <c r="BJ1928" s="11" t="s">
        <v>358</v>
      </c>
      <c r="BK1928" s="101" t="s">
        <v>7512</v>
      </c>
    </row>
    <row r="1929" spans="2:63" s="1" customFormat="1" ht="21.75" customHeight="1">
      <c r="B1929" s="90"/>
      <c r="C1929" s="104" t="s">
        <v>7513</v>
      </c>
      <c r="D1929" s="104" t="s">
        <v>6994</v>
      </c>
      <c r="E1929" s="105" t="s">
        <v>7514</v>
      </c>
      <c r="F1929" s="106" t="s">
        <v>7515</v>
      </c>
      <c r="G1929" s="107" t="s">
        <v>111</v>
      </c>
      <c r="H1929" s="108">
        <v>1500</v>
      </c>
      <c r="I1929" s="109"/>
      <c r="J1929" s="110"/>
      <c r="K1929" s="111" t="s">
        <v>3</v>
      </c>
      <c r="L1929" s="112" t="s">
        <v>43</v>
      </c>
      <c r="N1929" s="99">
        <f>M1929*H1929</f>
        <v>0</v>
      </c>
      <c r="O1929" s="99">
        <v>1.23E-3</v>
      </c>
      <c r="P1929" s="99">
        <f>O1929*H1929</f>
        <v>1.845</v>
      </c>
      <c r="Q1929" s="99">
        <v>0</v>
      </c>
      <c r="R1929" s="100">
        <f>Q1929*H1929</f>
        <v>0</v>
      </c>
      <c r="AP1929" s="101" t="s">
        <v>1127</v>
      </c>
      <c r="AR1929" s="101" t="s">
        <v>6994</v>
      </c>
      <c r="AS1929" s="101" t="s">
        <v>72</v>
      </c>
      <c r="AW1929" s="11" t="s">
        <v>107</v>
      </c>
      <c r="BC1929" s="102" t="e">
        <f>IF(L1929="základní",#REF!,0)</f>
        <v>#REF!</v>
      </c>
      <c r="BD1929" s="102">
        <f>IF(L1929="snížená",#REF!,0)</f>
        <v>0</v>
      </c>
      <c r="BE1929" s="102">
        <f>IF(L1929="zákl. přenesená",#REF!,0)</f>
        <v>0</v>
      </c>
      <c r="BF1929" s="102">
        <f>IF(L1929="sníž. přenesená",#REF!,0)</f>
        <v>0</v>
      </c>
      <c r="BG1929" s="102">
        <f>IF(L1929="nulová",#REF!,0)</f>
        <v>0</v>
      </c>
      <c r="BH1929" s="11" t="s">
        <v>80</v>
      </c>
      <c r="BI1929" s="102" t="e">
        <f>ROUND(#REF!*H1929,2)</f>
        <v>#REF!</v>
      </c>
      <c r="BJ1929" s="11" t="s">
        <v>358</v>
      </c>
      <c r="BK1929" s="101" t="s">
        <v>7516</v>
      </c>
    </row>
    <row r="1930" spans="2:63" s="1" customFormat="1" ht="16.5" customHeight="1">
      <c r="B1930" s="90"/>
      <c r="C1930" s="104" t="s">
        <v>7517</v>
      </c>
      <c r="D1930" s="104" t="s">
        <v>6994</v>
      </c>
      <c r="E1930" s="105" t="s">
        <v>7518</v>
      </c>
      <c r="F1930" s="106" t="s">
        <v>7519</v>
      </c>
      <c r="G1930" s="107" t="s">
        <v>111</v>
      </c>
      <c r="H1930" s="108">
        <v>500</v>
      </c>
      <c r="I1930" s="109"/>
      <c r="J1930" s="110"/>
      <c r="K1930" s="111" t="s">
        <v>3</v>
      </c>
      <c r="L1930" s="112" t="s">
        <v>43</v>
      </c>
      <c r="N1930" s="99">
        <f>M1930*H1930</f>
        <v>0</v>
      </c>
      <c r="O1930" s="99">
        <v>1.0499999999999999E-3</v>
      </c>
      <c r="P1930" s="99">
        <f>O1930*H1930</f>
        <v>0.52500000000000002</v>
      </c>
      <c r="Q1930" s="99">
        <v>0</v>
      </c>
      <c r="R1930" s="100">
        <f>Q1930*H1930</f>
        <v>0</v>
      </c>
      <c r="AP1930" s="101" t="s">
        <v>1127</v>
      </c>
      <c r="AR1930" s="101" t="s">
        <v>6994</v>
      </c>
      <c r="AS1930" s="101" t="s">
        <v>72</v>
      </c>
      <c r="AW1930" s="11" t="s">
        <v>107</v>
      </c>
      <c r="BC1930" s="102" t="e">
        <f>IF(L1930="základní",#REF!,0)</f>
        <v>#REF!</v>
      </c>
      <c r="BD1930" s="102">
        <f>IF(L1930="snížená",#REF!,0)</f>
        <v>0</v>
      </c>
      <c r="BE1930" s="102">
        <f>IF(L1930="zákl. přenesená",#REF!,0)</f>
        <v>0</v>
      </c>
      <c r="BF1930" s="102">
        <f>IF(L1930="sníž. přenesená",#REF!,0)</f>
        <v>0</v>
      </c>
      <c r="BG1930" s="102">
        <f>IF(L1930="nulová",#REF!,0)</f>
        <v>0</v>
      </c>
      <c r="BH1930" s="11" t="s">
        <v>80</v>
      </c>
      <c r="BI1930" s="102" t="e">
        <f>ROUND(#REF!*H1930,2)</f>
        <v>#REF!</v>
      </c>
      <c r="BJ1930" s="11" t="s">
        <v>358</v>
      </c>
      <c r="BK1930" s="101" t="s">
        <v>7520</v>
      </c>
    </row>
    <row r="1931" spans="2:63" s="1" customFormat="1" ht="16.5" customHeight="1">
      <c r="B1931" s="90"/>
      <c r="C1931" s="104" t="s">
        <v>7521</v>
      </c>
      <c r="D1931" s="104" t="s">
        <v>6994</v>
      </c>
      <c r="E1931" s="105" t="s">
        <v>7522</v>
      </c>
      <c r="F1931" s="106" t="s">
        <v>7523</v>
      </c>
      <c r="G1931" s="107" t="s">
        <v>111</v>
      </c>
      <c r="H1931" s="108">
        <v>500</v>
      </c>
      <c r="I1931" s="109"/>
      <c r="J1931" s="110"/>
      <c r="K1931" s="111" t="s">
        <v>3</v>
      </c>
      <c r="L1931" s="112" t="s">
        <v>43</v>
      </c>
      <c r="N1931" s="99">
        <f>M1931*H1931</f>
        <v>0</v>
      </c>
      <c r="O1931" s="99">
        <v>1.1100000000000001E-3</v>
      </c>
      <c r="P1931" s="99">
        <f>O1931*H1931</f>
        <v>0.55500000000000005</v>
      </c>
      <c r="Q1931" s="99">
        <v>0</v>
      </c>
      <c r="R1931" s="100">
        <f>Q1931*H1931</f>
        <v>0</v>
      </c>
      <c r="AP1931" s="101" t="s">
        <v>1127</v>
      </c>
      <c r="AR1931" s="101" t="s">
        <v>6994</v>
      </c>
      <c r="AS1931" s="101" t="s">
        <v>72</v>
      </c>
      <c r="AW1931" s="11" t="s">
        <v>107</v>
      </c>
      <c r="BC1931" s="102" t="e">
        <f>IF(L1931="základní",#REF!,0)</f>
        <v>#REF!</v>
      </c>
      <c r="BD1931" s="102">
        <f>IF(L1931="snížená",#REF!,0)</f>
        <v>0</v>
      </c>
      <c r="BE1931" s="102">
        <f>IF(L1931="zákl. přenesená",#REF!,0)</f>
        <v>0</v>
      </c>
      <c r="BF1931" s="102">
        <f>IF(L1931="sníž. přenesená",#REF!,0)</f>
        <v>0</v>
      </c>
      <c r="BG1931" s="102">
        <f>IF(L1931="nulová",#REF!,0)</f>
        <v>0</v>
      </c>
      <c r="BH1931" s="11" t="s">
        <v>80</v>
      </c>
      <c r="BI1931" s="102" t="e">
        <f>ROUND(#REF!*H1931,2)</f>
        <v>#REF!</v>
      </c>
      <c r="BJ1931" s="11" t="s">
        <v>358</v>
      </c>
      <c r="BK1931" s="101" t="s">
        <v>7524</v>
      </c>
    </row>
    <row r="1932" spans="2:63" s="1" customFormat="1" ht="16.5" customHeight="1">
      <c r="B1932" s="90"/>
      <c r="C1932" s="104" t="s">
        <v>7525</v>
      </c>
      <c r="D1932" s="104" t="s">
        <v>6994</v>
      </c>
      <c r="E1932" s="105" t="s">
        <v>7526</v>
      </c>
      <c r="F1932" s="106" t="s">
        <v>7527</v>
      </c>
      <c r="G1932" s="107" t="s">
        <v>111</v>
      </c>
      <c r="H1932" s="108">
        <v>8000</v>
      </c>
      <c r="I1932" s="109"/>
      <c r="J1932" s="110"/>
      <c r="K1932" s="111" t="s">
        <v>3</v>
      </c>
      <c r="L1932" s="112" t="s">
        <v>43</v>
      </c>
      <c r="N1932" s="99">
        <f>M1932*H1932</f>
        <v>0</v>
      </c>
      <c r="O1932" s="99">
        <v>1.23E-3</v>
      </c>
      <c r="P1932" s="99">
        <f>O1932*H1932</f>
        <v>9.84</v>
      </c>
      <c r="Q1932" s="99">
        <v>0</v>
      </c>
      <c r="R1932" s="100">
        <f>Q1932*H1932</f>
        <v>0</v>
      </c>
      <c r="AP1932" s="101" t="s">
        <v>1127</v>
      </c>
      <c r="AR1932" s="101" t="s">
        <v>6994</v>
      </c>
      <c r="AS1932" s="101" t="s">
        <v>72</v>
      </c>
      <c r="AW1932" s="11" t="s">
        <v>107</v>
      </c>
      <c r="BC1932" s="102" t="e">
        <f>IF(L1932="základní",#REF!,0)</f>
        <v>#REF!</v>
      </c>
      <c r="BD1932" s="102">
        <f>IF(L1932="snížená",#REF!,0)</f>
        <v>0</v>
      </c>
      <c r="BE1932" s="102">
        <f>IF(L1932="zákl. přenesená",#REF!,0)</f>
        <v>0</v>
      </c>
      <c r="BF1932" s="102">
        <f>IF(L1932="sníž. přenesená",#REF!,0)</f>
        <v>0</v>
      </c>
      <c r="BG1932" s="102">
        <f>IF(L1932="nulová",#REF!,0)</f>
        <v>0</v>
      </c>
      <c r="BH1932" s="11" t="s">
        <v>80</v>
      </c>
      <c r="BI1932" s="102" t="e">
        <f>ROUND(#REF!*H1932,2)</f>
        <v>#REF!</v>
      </c>
      <c r="BJ1932" s="11" t="s">
        <v>358</v>
      </c>
      <c r="BK1932" s="101" t="s">
        <v>7528</v>
      </c>
    </row>
    <row r="1933" spans="2:63" s="1" customFormat="1" ht="24.2" customHeight="1">
      <c r="B1933" s="90"/>
      <c r="C1933" s="104" t="s">
        <v>7529</v>
      </c>
      <c r="D1933" s="104" t="s">
        <v>6994</v>
      </c>
      <c r="E1933" s="105" t="s">
        <v>7530</v>
      </c>
      <c r="F1933" s="106" t="s">
        <v>7531</v>
      </c>
      <c r="G1933" s="107" t="s">
        <v>1158</v>
      </c>
      <c r="H1933" s="108">
        <v>200</v>
      </c>
      <c r="I1933" s="109"/>
      <c r="J1933" s="110"/>
      <c r="K1933" s="111" t="s">
        <v>3</v>
      </c>
      <c r="L1933" s="112" t="s">
        <v>43</v>
      </c>
      <c r="N1933" s="99">
        <f>M1933*H1933</f>
        <v>0</v>
      </c>
      <c r="O1933" s="99">
        <v>0</v>
      </c>
      <c r="P1933" s="99">
        <f>O1933*H1933</f>
        <v>0</v>
      </c>
      <c r="Q1933" s="99">
        <v>0</v>
      </c>
      <c r="R1933" s="100">
        <f>Q1933*H1933</f>
        <v>0</v>
      </c>
      <c r="AP1933" s="101" t="s">
        <v>1127</v>
      </c>
      <c r="AR1933" s="101" t="s">
        <v>6994</v>
      </c>
      <c r="AS1933" s="101" t="s">
        <v>72</v>
      </c>
      <c r="AW1933" s="11" t="s">
        <v>107</v>
      </c>
      <c r="BC1933" s="102" t="e">
        <f>IF(L1933="základní",#REF!,0)</f>
        <v>#REF!</v>
      </c>
      <c r="BD1933" s="102">
        <f>IF(L1933="snížená",#REF!,0)</f>
        <v>0</v>
      </c>
      <c r="BE1933" s="102">
        <f>IF(L1933="zákl. přenesená",#REF!,0)</f>
        <v>0</v>
      </c>
      <c r="BF1933" s="102">
        <f>IF(L1933="sníž. přenesená",#REF!,0)</f>
        <v>0</v>
      </c>
      <c r="BG1933" s="102">
        <f>IF(L1933="nulová",#REF!,0)</f>
        <v>0</v>
      </c>
      <c r="BH1933" s="11" t="s">
        <v>80</v>
      </c>
      <c r="BI1933" s="102" t="e">
        <f>ROUND(#REF!*H1933,2)</f>
        <v>#REF!</v>
      </c>
      <c r="BJ1933" s="11" t="s">
        <v>358</v>
      </c>
      <c r="BK1933" s="101" t="s">
        <v>7532</v>
      </c>
    </row>
    <row r="1934" spans="2:63" s="1" customFormat="1" ht="33" customHeight="1">
      <c r="B1934" s="90"/>
      <c r="C1934" s="104" t="s">
        <v>7533</v>
      </c>
      <c r="D1934" s="104" t="s">
        <v>6994</v>
      </c>
      <c r="E1934" s="105" t="s">
        <v>7534</v>
      </c>
      <c r="F1934" s="106" t="s">
        <v>7535</v>
      </c>
      <c r="G1934" s="107" t="s">
        <v>7536</v>
      </c>
      <c r="H1934" s="108">
        <v>200</v>
      </c>
      <c r="I1934" s="109"/>
      <c r="J1934" s="110"/>
      <c r="K1934" s="111" t="s">
        <v>3</v>
      </c>
      <c r="L1934" s="112" t="s">
        <v>43</v>
      </c>
      <c r="N1934" s="99">
        <f>M1934*H1934</f>
        <v>0</v>
      </c>
      <c r="O1934" s="99">
        <v>0</v>
      </c>
      <c r="P1934" s="99">
        <f>O1934*H1934</f>
        <v>0</v>
      </c>
      <c r="Q1934" s="99">
        <v>0</v>
      </c>
      <c r="R1934" s="100">
        <f>Q1934*H1934</f>
        <v>0</v>
      </c>
      <c r="AP1934" s="101" t="s">
        <v>1127</v>
      </c>
      <c r="AR1934" s="101" t="s">
        <v>6994</v>
      </c>
      <c r="AS1934" s="101" t="s">
        <v>72</v>
      </c>
      <c r="AW1934" s="11" t="s">
        <v>107</v>
      </c>
      <c r="BC1934" s="102" t="e">
        <f>IF(L1934="základní",#REF!,0)</f>
        <v>#REF!</v>
      </c>
      <c r="BD1934" s="102">
        <f>IF(L1934="snížená",#REF!,0)</f>
        <v>0</v>
      </c>
      <c r="BE1934" s="102">
        <f>IF(L1934="zákl. přenesená",#REF!,0)</f>
        <v>0</v>
      </c>
      <c r="BF1934" s="102">
        <f>IF(L1934="sníž. přenesená",#REF!,0)</f>
        <v>0</v>
      </c>
      <c r="BG1934" s="102">
        <f>IF(L1934="nulová",#REF!,0)</f>
        <v>0</v>
      </c>
      <c r="BH1934" s="11" t="s">
        <v>80</v>
      </c>
      <c r="BI1934" s="102" t="e">
        <f>ROUND(#REF!*H1934,2)</f>
        <v>#REF!</v>
      </c>
      <c r="BJ1934" s="11" t="s">
        <v>358</v>
      </c>
      <c r="BK1934" s="101" t="s">
        <v>7537</v>
      </c>
    </row>
    <row r="1935" spans="2:63" s="1" customFormat="1" ht="16.5" customHeight="1">
      <c r="B1935" s="90"/>
      <c r="C1935" s="104" t="s">
        <v>7538</v>
      </c>
      <c r="D1935" s="104" t="s">
        <v>6994</v>
      </c>
      <c r="E1935" s="105" t="s">
        <v>7539</v>
      </c>
      <c r="F1935" s="106" t="s">
        <v>7540</v>
      </c>
      <c r="G1935" s="107" t="s">
        <v>111</v>
      </c>
      <c r="H1935" s="108">
        <v>200</v>
      </c>
      <c r="I1935" s="109"/>
      <c r="J1935" s="110"/>
      <c r="K1935" s="111" t="s">
        <v>3</v>
      </c>
      <c r="L1935" s="112" t="s">
        <v>43</v>
      </c>
      <c r="N1935" s="99">
        <f>M1935*H1935</f>
        <v>0</v>
      </c>
      <c r="O1935" s="99">
        <v>4.8999999999999998E-4</v>
      </c>
      <c r="P1935" s="99">
        <f>O1935*H1935</f>
        <v>9.8000000000000004E-2</v>
      </c>
      <c r="Q1935" s="99">
        <v>0</v>
      </c>
      <c r="R1935" s="100">
        <f>Q1935*H1935</f>
        <v>0</v>
      </c>
      <c r="AP1935" s="101" t="s">
        <v>1127</v>
      </c>
      <c r="AR1935" s="101" t="s">
        <v>6994</v>
      </c>
      <c r="AS1935" s="101" t="s">
        <v>72</v>
      </c>
      <c r="AW1935" s="11" t="s">
        <v>107</v>
      </c>
      <c r="BC1935" s="102" t="e">
        <f>IF(L1935="základní",#REF!,0)</f>
        <v>#REF!</v>
      </c>
      <c r="BD1935" s="102">
        <f>IF(L1935="snížená",#REF!,0)</f>
        <v>0</v>
      </c>
      <c r="BE1935" s="102">
        <f>IF(L1935="zákl. přenesená",#REF!,0)</f>
        <v>0</v>
      </c>
      <c r="BF1935" s="102">
        <f>IF(L1935="sníž. přenesená",#REF!,0)</f>
        <v>0</v>
      </c>
      <c r="BG1935" s="102">
        <f>IF(L1935="nulová",#REF!,0)</f>
        <v>0</v>
      </c>
      <c r="BH1935" s="11" t="s">
        <v>80</v>
      </c>
      <c r="BI1935" s="102" t="e">
        <f>ROUND(#REF!*H1935,2)</f>
        <v>#REF!</v>
      </c>
      <c r="BJ1935" s="11" t="s">
        <v>358</v>
      </c>
      <c r="BK1935" s="101" t="s">
        <v>7541</v>
      </c>
    </row>
    <row r="1936" spans="2:63" s="1" customFormat="1" ht="16.5" customHeight="1">
      <c r="B1936" s="90"/>
      <c r="C1936" s="104" t="s">
        <v>7542</v>
      </c>
      <c r="D1936" s="104" t="s">
        <v>6994</v>
      </c>
      <c r="E1936" s="105" t="s">
        <v>7543</v>
      </c>
      <c r="F1936" s="106" t="s">
        <v>7544</v>
      </c>
      <c r="G1936" s="107" t="s">
        <v>111</v>
      </c>
      <c r="H1936" s="108">
        <v>200</v>
      </c>
      <c r="I1936" s="109"/>
      <c r="J1936" s="110"/>
      <c r="K1936" s="111" t="s">
        <v>3</v>
      </c>
      <c r="L1936" s="112" t="s">
        <v>43</v>
      </c>
      <c r="N1936" s="99">
        <f>M1936*H1936</f>
        <v>0</v>
      </c>
      <c r="O1936" s="99">
        <v>5.9999999999999995E-4</v>
      </c>
      <c r="P1936" s="99">
        <f>O1936*H1936</f>
        <v>0.12</v>
      </c>
      <c r="Q1936" s="99">
        <v>0</v>
      </c>
      <c r="R1936" s="100">
        <f>Q1936*H1936</f>
        <v>0</v>
      </c>
      <c r="AP1936" s="101" t="s">
        <v>1127</v>
      </c>
      <c r="AR1936" s="101" t="s">
        <v>6994</v>
      </c>
      <c r="AS1936" s="101" t="s">
        <v>72</v>
      </c>
      <c r="AW1936" s="11" t="s">
        <v>107</v>
      </c>
      <c r="BC1936" s="102" t="e">
        <f>IF(L1936="základní",#REF!,0)</f>
        <v>#REF!</v>
      </c>
      <c r="BD1936" s="102">
        <f>IF(L1936="snížená",#REF!,0)</f>
        <v>0</v>
      </c>
      <c r="BE1936" s="102">
        <f>IF(L1936="zákl. přenesená",#REF!,0)</f>
        <v>0</v>
      </c>
      <c r="BF1936" s="102">
        <f>IF(L1936="sníž. přenesená",#REF!,0)</f>
        <v>0</v>
      </c>
      <c r="BG1936" s="102">
        <f>IF(L1936="nulová",#REF!,0)</f>
        <v>0</v>
      </c>
      <c r="BH1936" s="11" t="s">
        <v>80</v>
      </c>
      <c r="BI1936" s="102" t="e">
        <f>ROUND(#REF!*H1936,2)</f>
        <v>#REF!</v>
      </c>
      <c r="BJ1936" s="11" t="s">
        <v>358</v>
      </c>
      <c r="BK1936" s="101" t="s">
        <v>7545</v>
      </c>
    </row>
    <row r="1937" spans="2:63" s="1" customFormat="1" ht="16.5" customHeight="1">
      <c r="B1937" s="90"/>
      <c r="C1937" s="104" t="s">
        <v>7546</v>
      </c>
      <c r="D1937" s="104" t="s">
        <v>6994</v>
      </c>
      <c r="E1937" s="105" t="s">
        <v>7547</v>
      </c>
      <c r="F1937" s="106" t="s">
        <v>7548</v>
      </c>
      <c r="G1937" s="107" t="s">
        <v>111</v>
      </c>
      <c r="H1937" s="108">
        <v>200</v>
      </c>
      <c r="I1937" s="109"/>
      <c r="J1937" s="110"/>
      <c r="K1937" s="111" t="s">
        <v>3</v>
      </c>
      <c r="L1937" s="112" t="s">
        <v>43</v>
      </c>
      <c r="N1937" s="99">
        <f>M1937*H1937</f>
        <v>0</v>
      </c>
      <c r="O1937" s="99">
        <v>6.3000000000000003E-4</v>
      </c>
      <c r="P1937" s="99">
        <f>O1937*H1937</f>
        <v>0.126</v>
      </c>
      <c r="Q1937" s="99">
        <v>0</v>
      </c>
      <c r="R1937" s="100">
        <f>Q1937*H1937</f>
        <v>0</v>
      </c>
      <c r="AP1937" s="101" t="s">
        <v>1127</v>
      </c>
      <c r="AR1937" s="101" t="s">
        <v>6994</v>
      </c>
      <c r="AS1937" s="101" t="s">
        <v>72</v>
      </c>
      <c r="AW1937" s="11" t="s">
        <v>107</v>
      </c>
      <c r="BC1937" s="102" t="e">
        <f>IF(L1937="základní",#REF!,0)</f>
        <v>#REF!</v>
      </c>
      <c r="BD1937" s="102">
        <f>IF(L1937="snížená",#REF!,0)</f>
        <v>0</v>
      </c>
      <c r="BE1937" s="102">
        <f>IF(L1937="zákl. přenesená",#REF!,0)</f>
        <v>0</v>
      </c>
      <c r="BF1937" s="102">
        <f>IF(L1937="sníž. přenesená",#REF!,0)</f>
        <v>0</v>
      </c>
      <c r="BG1937" s="102">
        <f>IF(L1937="nulová",#REF!,0)</f>
        <v>0</v>
      </c>
      <c r="BH1937" s="11" t="s">
        <v>80</v>
      </c>
      <c r="BI1937" s="102" t="e">
        <f>ROUND(#REF!*H1937,2)</f>
        <v>#REF!</v>
      </c>
      <c r="BJ1937" s="11" t="s">
        <v>358</v>
      </c>
      <c r="BK1937" s="101" t="s">
        <v>7549</v>
      </c>
    </row>
    <row r="1938" spans="2:63" s="1" customFormat="1" ht="16.5" customHeight="1">
      <c r="B1938" s="90"/>
      <c r="C1938" s="104" t="s">
        <v>7550</v>
      </c>
      <c r="D1938" s="104" t="s">
        <v>6994</v>
      </c>
      <c r="E1938" s="105" t="s">
        <v>7551</v>
      </c>
      <c r="F1938" s="106" t="s">
        <v>7552</v>
      </c>
      <c r="G1938" s="107" t="s">
        <v>111</v>
      </c>
      <c r="H1938" s="108">
        <v>500</v>
      </c>
      <c r="I1938" s="109"/>
      <c r="J1938" s="110"/>
      <c r="K1938" s="111" t="s">
        <v>3</v>
      </c>
      <c r="L1938" s="112" t="s">
        <v>43</v>
      </c>
      <c r="N1938" s="99">
        <f>M1938*H1938</f>
        <v>0</v>
      </c>
      <c r="O1938" s="99">
        <v>6.3000000000000003E-4</v>
      </c>
      <c r="P1938" s="99">
        <f>O1938*H1938</f>
        <v>0.315</v>
      </c>
      <c r="Q1938" s="99">
        <v>0</v>
      </c>
      <c r="R1938" s="100">
        <f>Q1938*H1938</f>
        <v>0</v>
      </c>
      <c r="AP1938" s="101" t="s">
        <v>1127</v>
      </c>
      <c r="AR1938" s="101" t="s">
        <v>6994</v>
      </c>
      <c r="AS1938" s="101" t="s">
        <v>72</v>
      </c>
      <c r="AW1938" s="11" t="s">
        <v>107</v>
      </c>
      <c r="BC1938" s="102" t="e">
        <f>IF(L1938="základní",#REF!,0)</f>
        <v>#REF!</v>
      </c>
      <c r="BD1938" s="102">
        <f>IF(L1938="snížená",#REF!,0)</f>
        <v>0</v>
      </c>
      <c r="BE1938" s="102">
        <f>IF(L1938="zákl. přenesená",#REF!,0)</f>
        <v>0</v>
      </c>
      <c r="BF1938" s="102">
        <f>IF(L1938="sníž. přenesená",#REF!,0)</f>
        <v>0</v>
      </c>
      <c r="BG1938" s="102">
        <f>IF(L1938="nulová",#REF!,0)</f>
        <v>0</v>
      </c>
      <c r="BH1938" s="11" t="s">
        <v>80</v>
      </c>
      <c r="BI1938" s="102" t="e">
        <f>ROUND(#REF!*H1938,2)</f>
        <v>#REF!</v>
      </c>
      <c r="BJ1938" s="11" t="s">
        <v>358</v>
      </c>
      <c r="BK1938" s="101" t="s">
        <v>7553</v>
      </c>
    </row>
    <row r="1939" spans="2:63" s="1" customFormat="1" ht="16.5" customHeight="1">
      <c r="B1939" s="90"/>
      <c r="C1939" s="104" t="s">
        <v>7554</v>
      </c>
      <c r="D1939" s="104" t="s">
        <v>6994</v>
      </c>
      <c r="E1939" s="105" t="s">
        <v>7555</v>
      </c>
      <c r="F1939" s="106" t="s">
        <v>7556</v>
      </c>
      <c r="G1939" s="107" t="s">
        <v>111</v>
      </c>
      <c r="H1939" s="108">
        <v>200</v>
      </c>
      <c r="I1939" s="109"/>
      <c r="J1939" s="110"/>
      <c r="K1939" s="111" t="s">
        <v>3</v>
      </c>
      <c r="L1939" s="112" t="s">
        <v>43</v>
      </c>
      <c r="N1939" s="99">
        <f>M1939*H1939</f>
        <v>0</v>
      </c>
      <c r="O1939" s="99">
        <v>5.1999999999999995E-4</v>
      </c>
      <c r="P1939" s="99">
        <f>O1939*H1939</f>
        <v>0.104</v>
      </c>
      <c r="Q1939" s="99">
        <v>0</v>
      </c>
      <c r="R1939" s="100">
        <f>Q1939*H1939</f>
        <v>0</v>
      </c>
      <c r="AP1939" s="101" t="s">
        <v>1127</v>
      </c>
      <c r="AR1939" s="101" t="s">
        <v>6994</v>
      </c>
      <c r="AS1939" s="101" t="s">
        <v>72</v>
      </c>
      <c r="AW1939" s="11" t="s">
        <v>107</v>
      </c>
      <c r="BC1939" s="102" t="e">
        <f>IF(L1939="základní",#REF!,0)</f>
        <v>#REF!</v>
      </c>
      <c r="BD1939" s="102">
        <f>IF(L1939="snížená",#REF!,0)</f>
        <v>0</v>
      </c>
      <c r="BE1939" s="102">
        <f>IF(L1939="zákl. přenesená",#REF!,0)</f>
        <v>0</v>
      </c>
      <c r="BF1939" s="102">
        <f>IF(L1939="sníž. přenesená",#REF!,0)</f>
        <v>0</v>
      </c>
      <c r="BG1939" s="102">
        <f>IF(L1939="nulová",#REF!,0)</f>
        <v>0</v>
      </c>
      <c r="BH1939" s="11" t="s">
        <v>80</v>
      </c>
      <c r="BI1939" s="102" t="e">
        <f>ROUND(#REF!*H1939,2)</f>
        <v>#REF!</v>
      </c>
      <c r="BJ1939" s="11" t="s">
        <v>358</v>
      </c>
      <c r="BK1939" s="101" t="s">
        <v>7557</v>
      </c>
    </row>
    <row r="1940" spans="2:63" s="1" customFormat="1" ht="16.5" customHeight="1">
      <c r="B1940" s="90"/>
      <c r="C1940" s="104" t="s">
        <v>7558</v>
      </c>
      <c r="D1940" s="104" t="s">
        <v>6994</v>
      </c>
      <c r="E1940" s="105" t="s">
        <v>7559</v>
      </c>
      <c r="F1940" s="106" t="s">
        <v>7560</v>
      </c>
      <c r="G1940" s="107" t="s">
        <v>111</v>
      </c>
      <c r="H1940" s="108">
        <v>200</v>
      </c>
      <c r="I1940" s="109"/>
      <c r="J1940" s="110"/>
      <c r="K1940" s="111" t="s">
        <v>3</v>
      </c>
      <c r="L1940" s="112" t="s">
        <v>43</v>
      </c>
      <c r="N1940" s="99">
        <f>M1940*H1940</f>
        <v>0</v>
      </c>
      <c r="O1940" s="99">
        <v>5.6999999999999998E-4</v>
      </c>
      <c r="P1940" s="99">
        <f>O1940*H1940</f>
        <v>0.11399999999999999</v>
      </c>
      <c r="Q1940" s="99">
        <v>0</v>
      </c>
      <c r="R1940" s="100">
        <f>Q1940*H1940</f>
        <v>0</v>
      </c>
      <c r="AP1940" s="101" t="s">
        <v>1127</v>
      </c>
      <c r="AR1940" s="101" t="s">
        <v>6994</v>
      </c>
      <c r="AS1940" s="101" t="s">
        <v>72</v>
      </c>
      <c r="AW1940" s="11" t="s">
        <v>107</v>
      </c>
      <c r="BC1940" s="102" t="e">
        <f>IF(L1940="základní",#REF!,0)</f>
        <v>#REF!</v>
      </c>
      <c r="BD1940" s="102">
        <f>IF(L1940="snížená",#REF!,0)</f>
        <v>0</v>
      </c>
      <c r="BE1940" s="102">
        <f>IF(L1940="zákl. přenesená",#REF!,0)</f>
        <v>0</v>
      </c>
      <c r="BF1940" s="102">
        <f>IF(L1940="sníž. přenesená",#REF!,0)</f>
        <v>0</v>
      </c>
      <c r="BG1940" s="102">
        <f>IF(L1940="nulová",#REF!,0)</f>
        <v>0</v>
      </c>
      <c r="BH1940" s="11" t="s">
        <v>80</v>
      </c>
      <c r="BI1940" s="102" t="e">
        <f>ROUND(#REF!*H1940,2)</f>
        <v>#REF!</v>
      </c>
      <c r="BJ1940" s="11" t="s">
        <v>358</v>
      </c>
      <c r="BK1940" s="101" t="s">
        <v>7561</v>
      </c>
    </row>
    <row r="1941" spans="2:63" s="1" customFormat="1" ht="16.5" customHeight="1">
      <c r="B1941" s="90"/>
      <c r="C1941" s="104" t="s">
        <v>7562</v>
      </c>
      <c r="D1941" s="104" t="s">
        <v>6994</v>
      </c>
      <c r="E1941" s="105" t="s">
        <v>7563</v>
      </c>
      <c r="F1941" s="106" t="s">
        <v>7564</v>
      </c>
      <c r="G1941" s="107" t="s">
        <v>111</v>
      </c>
      <c r="H1941" s="108">
        <v>50</v>
      </c>
      <c r="I1941" s="109"/>
      <c r="J1941" s="110"/>
      <c r="K1941" s="111" t="s">
        <v>3</v>
      </c>
      <c r="L1941" s="112" t="s">
        <v>43</v>
      </c>
      <c r="N1941" s="99">
        <f>M1941*H1941</f>
        <v>0</v>
      </c>
      <c r="O1941" s="99">
        <v>1.2E-4</v>
      </c>
      <c r="P1941" s="99">
        <f>O1941*H1941</f>
        <v>6.0000000000000001E-3</v>
      </c>
      <c r="Q1941" s="99">
        <v>0</v>
      </c>
      <c r="R1941" s="100">
        <f>Q1941*H1941</f>
        <v>0</v>
      </c>
      <c r="AP1941" s="101" t="s">
        <v>1127</v>
      </c>
      <c r="AR1941" s="101" t="s">
        <v>6994</v>
      </c>
      <c r="AS1941" s="101" t="s">
        <v>72</v>
      </c>
      <c r="AW1941" s="11" t="s">
        <v>107</v>
      </c>
      <c r="BC1941" s="102" t="e">
        <f>IF(L1941="základní",#REF!,0)</f>
        <v>#REF!</v>
      </c>
      <c r="BD1941" s="102">
        <f>IF(L1941="snížená",#REF!,0)</f>
        <v>0</v>
      </c>
      <c r="BE1941" s="102">
        <f>IF(L1941="zákl. přenesená",#REF!,0)</f>
        <v>0</v>
      </c>
      <c r="BF1941" s="102">
        <f>IF(L1941="sníž. přenesená",#REF!,0)</f>
        <v>0</v>
      </c>
      <c r="BG1941" s="102">
        <f>IF(L1941="nulová",#REF!,0)</f>
        <v>0</v>
      </c>
      <c r="BH1941" s="11" t="s">
        <v>80</v>
      </c>
      <c r="BI1941" s="102" t="e">
        <f>ROUND(#REF!*H1941,2)</f>
        <v>#REF!</v>
      </c>
      <c r="BJ1941" s="11" t="s">
        <v>358</v>
      </c>
      <c r="BK1941" s="101" t="s">
        <v>7565</v>
      </c>
    </row>
    <row r="1942" spans="2:63" s="1" customFormat="1" ht="16.5" customHeight="1">
      <c r="B1942" s="90"/>
      <c r="C1942" s="104" t="s">
        <v>7566</v>
      </c>
      <c r="D1942" s="104" t="s">
        <v>6994</v>
      </c>
      <c r="E1942" s="105" t="s">
        <v>7567</v>
      </c>
      <c r="F1942" s="106" t="s">
        <v>7568</v>
      </c>
      <c r="G1942" s="107" t="s">
        <v>111</v>
      </c>
      <c r="H1942" s="108">
        <v>700</v>
      </c>
      <c r="I1942" s="109"/>
      <c r="J1942" s="110"/>
      <c r="K1942" s="111" t="s">
        <v>3</v>
      </c>
      <c r="L1942" s="112" t="s">
        <v>43</v>
      </c>
      <c r="N1942" s="99">
        <f>M1942*H1942</f>
        <v>0</v>
      </c>
      <c r="O1942" s="99">
        <v>1.3999999999999999E-4</v>
      </c>
      <c r="P1942" s="99">
        <f>O1942*H1942</f>
        <v>9.799999999999999E-2</v>
      </c>
      <c r="Q1942" s="99">
        <v>0</v>
      </c>
      <c r="R1942" s="100">
        <f>Q1942*H1942</f>
        <v>0</v>
      </c>
      <c r="AP1942" s="101" t="s">
        <v>1127</v>
      </c>
      <c r="AR1942" s="101" t="s">
        <v>6994</v>
      </c>
      <c r="AS1942" s="101" t="s">
        <v>72</v>
      </c>
      <c r="AW1942" s="11" t="s">
        <v>107</v>
      </c>
      <c r="BC1942" s="102" t="e">
        <f>IF(L1942="základní",#REF!,0)</f>
        <v>#REF!</v>
      </c>
      <c r="BD1942" s="102">
        <f>IF(L1942="snížená",#REF!,0)</f>
        <v>0</v>
      </c>
      <c r="BE1942" s="102">
        <f>IF(L1942="zákl. přenesená",#REF!,0)</f>
        <v>0</v>
      </c>
      <c r="BF1942" s="102">
        <f>IF(L1942="sníž. přenesená",#REF!,0)</f>
        <v>0</v>
      </c>
      <c r="BG1942" s="102">
        <f>IF(L1942="nulová",#REF!,0)</f>
        <v>0</v>
      </c>
      <c r="BH1942" s="11" t="s">
        <v>80</v>
      </c>
      <c r="BI1942" s="102" t="e">
        <f>ROUND(#REF!*H1942,2)</f>
        <v>#REF!</v>
      </c>
      <c r="BJ1942" s="11" t="s">
        <v>358</v>
      </c>
      <c r="BK1942" s="101" t="s">
        <v>7569</v>
      </c>
    </row>
    <row r="1943" spans="2:63" s="1" customFormat="1" ht="16.5" customHeight="1">
      <c r="B1943" s="90"/>
      <c r="C1943" s="104" t="s">
        <v>7570</v>
      </c>
      <c r="D1943" s="104" t="s">
        <v>6994</v>
      </c>
      <c r="E1943" s="105" t="s">
        <v>7571</v>
      </c>
      <c r="F1943" s="106" t="s">
        <v>7572</v>
      </c>
      <c r="G1943" s="107" t="s">
        <v>111</v>
      </c>
      <c r="H1943" s="108">
        <v>700</v>
      </c>
      <c r="I1943" s="109"/>
      <c r="J1943" s="110"/>
      <c r="K1943" s="111" t="s">
        <v>3</v>
      </c>
      <c r="L1943" s="112" t="s">
        <v>43</v>
      </c>
      <c r="N1943" s="99">
        <f>M1943*H1943</f>
        <v>0</v>
      </c>
      <c r="O1943" s="99">
        <v>9.0000000000000006E-5</v>
      </c>
      <c r="P1943" s="99">
        <f>O1943*H1943</f>
        <v>6.3E-2</v>
      </c>
      <c r="Q1943" s="99">
        <v>0</v>
      </c>
      <c r="R1943" s="100">
        <f>Q1943*H1943</f>
        <v>0</v>
      </c>
      <c r="AP1943" s="101" t="s">
        <v>1127</v>
      </c>
      <c r="AR1943" s="101" t="s">
        <v>6994</v>
      </c>
      <c r="AS1943" s="101" t="s">
        <v>72</v>
      </c>
      <c r="AW1943" s="11" t="s">
        <v>107</v>
      </c>
      <c r="BC1943" s="102" t="e">
        <f>IF(L1943="základní",#REF!,0)</f>
        <v>#REF!</v>
      </c>
      <c r="BD1943" s="102">
        <f>IF(L1943="snížená",#REF!,0)</f>
        <v>0</v>
      </c>
      <c r="BE1943" s="102">
        <f>IF(L1943="zákl. přenesená",#REF!,0)</f>
        <v>0</v>
      </c>
      <c r="BF1943" s="102">
        <f>IF(L1943="sníž. přenesená",#REF!,0)</f>
        <v>0</v>
      </c>
      <c r="BG1943" s="102">
        <f>IF(L1943="nulová",#REF!,0)</f>
        <v>0</v>
      </c>
      <c r="BH1943" s="11" t="s">
        <v>80</v>
      </c>
      <c r="BI1943" s="102" t="e">
        <f>ROUND(#REF!*H1943,2)</f>
        <v>#REF!</v>
      </c>
      <c r="BJ1943" s="11" t="s">
        <v>358</v>
      </c>
      <c r="BK1943" s="101" t="s">
        <v>7573</v>
      </c>
    </row>
    <row r="1944" spans="2:63" s="1" customFormat="1" ht="16.5" customHeight="1">
      <c r="B1944" s="90"/>
      <c r="C1944" s="104" t="s">
        <v>7574</v>
      </c>
      <c r="D1944" s="104" t="s">
        <v>6994</v>
      </c>
      <c r="E1944" s="105" t="s">
        <v>7575</v>
      </c>
      <c r="F1944" s="106" t="s">
        <v>7576</v>
      </c>
      <c r="G1944" s="107" t="s">
        <v>111</v>
      </c>
      <c r="H1944" s="108">
        <v>100</v>
      </c>
      <c r="I1944" s="109"/>
      <c r="J1944" s="110"/>
      <c r="K1944" s="111" t="s">
        <v>3</v>
      </c>
      <c r="L1944" s="112" t="s">
        <v>43</v>
      </c>
      <c r="N1944" s="99">
        <f>M1944*H1944</f>
        <v>0</v>
      </c>
      <c r="O1944" s="99">
        <v>4.0000000000000003E-5</v>
      </c>
      <c r="P1944" s="99">
        <f>O1944*H1944</f>
        <v>4.0000000000000001E-3</v>
      </c>
      <c r="Q1944" s="99">
        <v>0</v>
      </c>
      <c r="R1944" s="100">
        <f>Q1944*H1944</f>
        <v>0</v>
      </c>
      <c r="AP1944" s="101" t="s">
        <v>1127</v>
      </c>
      <c r="AR1944" s="101" t="s">
        <v>6994</v>
      </c>
      <c r="AS1944" s="101" t="s">
        <v>72</v>
      </c>
      <c r="AW1944" s="11" t="s">
        <v>107</v>
      </c>
      <c r="BC1944" s="102" t="e">
        <f>IF(L1944="základní",#REF!,0)</f>
        <v>#REF!</v>
      </c>
      <c r="BD1944" s="102">
        <f>IF(L1944="snížená",#REF!,0)</f>
        <v>0</v>
      </c>
      <c r="BE1944" s="102">
        <f>IF(L1944="zákl. přenesená",#REF!,0)</f>
        <v>0</v>
      </c>
      <c r="BF1944" s="102">
        <f>IF(L1944="sníž. přenesená",#REF!,0)</f>
        <v>0</v>
      </c>
      <c r="BG1944" s="102">
        <f>IF(L1944="nulová",#REF!,0)</f>
        <v>0</v>
      </c>
      <c r="BH1944" s="11" t="s">
        <v>80</v>
      </c>
      <c r="BI1944" s="102" t="e">
        <f>ROUND(#REF!*H1944,2)</f>
        <v>#REF!</v>
      </c>
      <c r="BJ1944" s="11" t="s">
        <v>358</v>
      </c>
      <c r="BK1944" s="101" t="s">
        <v>7577</v>
      </c>
    </row>
    <row r="1945" spans="2:63" s="1" customFormat="1" ht="16.5" customHeight="1">
      <c r="B1945" s="90"/>
      <c r="C1945" s="104" t="s">
        <v>7578</v>
      </c>
      <c r="D1945" s="104" t="s">
        <v>6994</v>
      </c>
      <c r="E1945" s="105" t="s">
        <v>7579</v>
      </c>
      <c r="F1945" s="106" t="s">
        <v>7580</v>
      </c>
      <c r="G1945" s="107" t="s">
        <v>111</v>
      </c>
      <c r="H1945" s="108">
        <v>500</v>
      </c>
      <c r="I1945" s="109"/>
      <c r="J1945" s="110"/>
      <c r="K1945" s="111" t="s">
        <v>3</v>
      </c>
      <c r="L1945" s="112" t="s">
        <v>43</v>
      </c>
      <c r="N1945" s="99">
        <f>M1945*H1945</f>
        <v>0</v>
      </c>
      <c r="O1945" s="99">
        <v>4.8999999999999998E-4</v>
      </c>
      <c r="P1945" s="99">
        <f>O1945*H1945</f>
        <v>0.245</v>
      </c>
      <c r="Q1945" s="99">
        <v>0</v>
      </c>
      <c r="R1945" s="100">
        <f>Q1945*H1945</f>
        <v>0</v>
      </c>
      <c r="AP1945" s="101" t="s">
        <v>1127</v>
      </c>
      <c r="AR1945" s="101" t="s">
        <v>6994</v>
      </c>
      <c r="AS1945" s="101" t="s">
        <v>72</v>
      </c>
      <c r="AW1945" s="11" t="s">
        <v>107</v>
      </c>
      <c r="BC1945" s="102" t="e">
        <f>IF(L1945="základní",#REF!,0)</f>
        <v>#REF!</v>
      </c>
      <c r="BD1945" s="102">
        <f>IF(L1945="snížená",#REF!,0)</f>
        <v>0</v>
      </c>
      <c r="BE1945" s="102">
        <f>IF(L1945="zákl. přenesená",#REF!,0)</f>
        <v>0</v>
      </c>
      <c r="BF1945" s="102">
        <f>IF(L1945="sníž. přenesená",#REF!,0)</f>
        <v>0</v>
      </c>
      <c r="BG1945" s="102">
        <f>IF(L1945="nulová",#REF!,0)</f>
        <v>0</v>
      </c>
      <c r="BH1945" s="11" t="s">
        <v>80</v>
      </c>
      <c r="BI1945" s="102" t="e">
        <f>ROUND(#REF!*H1945,2)</f>
        <v>#REF!</v>
      </c>
      <c r="BJ1945" s="11" t="s">
        <v>358</v>
      </c>
      <c r="BK1945" s="101" t="s">
        <v>7581</v>
      </c>
    </row>
    <row r="1946" spans="2:63" s="1" customFormat="1" ht="16.5" customHeight="1">
      <c r="B1946" s="90"/>
      <c r="C1946" s="104" t="s">
        <v>7582</v>
      </c>
      <c r="D1946" s="104" t="s">
        <v>6994</v>
      </c>
      <c r="E1946" s="105" t="s">
        <v>7583</v>
      </c>
      <c r="F1946" s="106" t="s">
        <v>7584</v>
      </c>
      <c r="G1946" s="107" t="s">
        <v>111</v>
      </c>
      <c r="H1946" s="108">
        <v>500</v>
      </c>
      <c r="I1946" s="109"/>
      <c r="J1946" s="110"/>
      <c r="K1946" s="111" t="s">
        <v>3</v>
      </c>
      <c r="L1946" s="112" t="s">
        <v>43</v>
      </c>
      <c r="N1946" s="99">
        <f>M1946*H1946</f>
        <v>0</v>
      </c>
      <c r="O1946" s="99">
        <v>5.9999999999999995E-4</v>
      </c>
      <c r="P1946" s="99">
        <f>O1946*H1946</f>
        <v>0.3</v>
      </c>
      <c r="Q1946" s="99">
        <v>0</v>
      </c>
      <c r="R1946" s="100">
        <f>Q1946*H1946</f>
        <v>0</v>
      </c>
      <c r="AP1946" s="101" t="s">
        <v>1127</v>
      </c>
      <c r="AR1946" s="101" t="s">
        <v>6994</v>
      </c>
      <c r="AS1946" s="101" t="s">
        <v>72</v>
      </c>
      <c r="AW1946" s="11" t="s">
        <v>107</v>
      </c>
      <c r="BC1946" s="102" t="e">
        <f>IF(L1946="základní",#REF!,0)</f>
        <v>#REF!</v>
      </c>
      <c r="BD1946" s="102">
        <f>IF(L1946="snížená",#REF!,0)</f>
        <v>0</v>
      </c>
      <c r="BE1946" s="102">
        <f>IF(L1946="zákl. přenesená",#REF!,0)</f>
        <v>0</v>
      </c>
      <c r="BF1946" s="102">
        <f>IF(L1946="sníž. přenesená",#REF!,0)</f>
        <v>0</v>
      </c>
      <c r="BG1946" s="102">
        <f>IF(L1946="nulová",#REF!,0)</f>
        <v>0</v>
      </c>
      <c r="BH1946" s="11" t="s">
        <v>80</v>
      </c>
      <c r="BI1946" s="102" t="e">
        <f>ROUND(#REF!*H1946,2)</f>
        <v>#REF!</v>
      </c>
      <c r="BJ1946" s="11" t="s">
        <v>358</v>
      </c>
      <c r="BK1946" s="101" t="s">
        <v>7585</v>
      </c>
    </row>
    <row r="1947" spans="2:63" s="1" customFormat="1" ht="16.5" customHeight="1">
      <c r="B1947" s="90"/>
      <c r="C1947" s="104" t="s">
        <v>7586</v>
      </c>
      <c r="D1947" s="104" t="s">
        <v>6994</v>
      </c>
      <c r="E1947" s="105" t="s">
        <v>7587</v>
      </c>
      <c r="F1947" s="106" t="s">
        <v>7588</v>
      </c>
      <c r="G1947" s="107" t="s">
        <v>111</v>
      </c>
      <c r="H1947" s="108">
        <v>500</v>
      </c>
      <c r="I1947" s="109"/>
      <c r="J1947" s="110"/>
      <c r="K1947" s="111" t="s">
        <v>3</v>
      </c>
      <c r="L1947" s="112" t="s">
        <v>43</v>
      </c>
      <c r="N1947" s="99">
        <f>M1947*H1947</f>
        <v>0</v>
      </c>
      <c r="O1947" s="99">
        <v>6.3000000000000003E-4</v>
      </c>
      <c r="P1947" s="99">
        <f>O1947*H1947</f>
        <v>0.315</v>
      </c>
      <c r="Q1947" s="99">
        <v>0</v>
      </c>
      <c r="R1947" s="100">
        <f>Q1947*H1947</f>
        <v>0</v>
      </c>
      <c r="AP1947" s="101" t="s">
        <v>1127</v>
      </c>
      <c r="AR1947" s="101" t="s">
        <v>6994</v>
      </c>
      <c r="AS1947" s="101" t="s">
        <v>72</v>
      </c>
      <c r="AW1947" s="11" t="s">
        <v>107</v>
      </c>
      <c r="BC1947" s="102" t="e">
        <f>IF(L1947="základní",#REF!,0)</f>
        <v>#REF!</v>
      </c>
      <c r="BD1947" s="102">
        <f>IF(L1947="snížená",#REF!,0)</f>
        <v>0</v>
      </c>
      <c r="BE1947" s="102">
        <f>IF(L1947="zákl. přenesená",#REF!,0)</f>
        <v>0</v>
      </c>
      <c r="BF1947" s="102">
        <f>IF(L1947="sníž. přenesená",#REF!,0)</f>
        <v>0</v>
      </c>
      <c r="BG1947" s="102">
        <f>IF(L1947="nulová",#REF!,0)</f>
        <v>0</v>
      </c>
      <c r="BH1947" s="11" t="s">
        <v>80</v>
      </c>
      <c r="BI1947" s="102" t="e">
        <f>ROUND(#REF!*H1947,2)</f>
        <v>#REF!</v>
      </c>
      <c r="BJ1947" s="11" t="s">
        <v>358</v>
      </c>
      <c r="BK1947" s="101" t="s">
        <v>7589</v>
      </c>
    </row>
    <row r="1948" spans="2:63" s="1" customFormat="1" ht="16.5" customHeight="1">
      <c r="B1948" s="90"/>
      <c r="C1948" s="104" t="s">
        <v>7590</v>
      </c>
      <c r="D1948" s="104" t="s">
        <v>6994</v>
      </c>
      <c r="E1948" s="105" t="s">
        <v>7591</v>
      </c>
      <c r="F1948" s="106" t="s">
        <v>7592</v>
      </c>
      <c r="G1948" s="107" t="s">
        <v>111</v>
      </c>
      <c r="H1948" s="108">
        <v>100</v>
      </c>
      <c r="I1948" s="109"/>
      <c r="J1948" s="110"/>
      <c r="K1948" s="111" t="s">
        <v>3</v>
      </c>
      <c r="L1948" s="112" t="s">
        <v>43</v>
      </c>
      <c r="N1948" s="99">
        <f>M1948*H1948</f>
        <v>0</v>
      </c>
      <c r="O1948" s="99">
        <v>6.3000000000000003E-4</v>
      </c>
      <c r="P1948" s="99">
        <f>O1948*H1948</f>
        <v>6.3E-2</v>
      </c>
      <c r="Q1948" s="99">
        <v>0</v>
      </c>
      <c r="R1948" s="100">
        <f>Q1948*H1948</f>
        <v>0</v>
      </c>
      <c r="AP1948" s="101" t="s">
        <v>1127</v>
      </c>
      <c r="AR1948" s="101" t="s">
        <v>6994</v>
      </c>
      <c r="AS1948" s="101" t="s">
        <v>72</v>
      </c>
      <c r="AW1948" s="11" t="s">
        <v>107</v>
      </c>
      <c r="BC1948" s="102" t="e">
        <f>IF(L1948="základní",#REF!,0)</f>
        <v>#REF!</v>
      </c>
      <c r="BD1948" s="102">
        <f>IF(L1948="snížená",#REF!,0)</f>
        <v>0</v>
      </c>
      <c r="BE1948" s="102">
        <f>IF(L1948="zákl. přenesená",#REF!,0)</f>
        <v>0</v>
      </c>
      <c r="BF1948" s="102">
        <f>IF(L1948="sníž. přenesená",#REF!,0)</f>
        <v>0</v>
      </c>
      <c r="BG1948" s="102">
        <f>IF(L1948="nulová",#REF!,0)</f>
        <v>0</v>
      </c>
      <c r="BH1948" s="11" t="s">
        <v>80</v>
      </c>
      <c r="BI1948" s="102" t="e">
        <f>ROUND(#REF!*H1948,2)</f>
        <v>#REF!</v>
      </c>
      <c r="BJ1948" s="11" t="s">
        <v>358</v>
      </c>
      <c r="BK1948" s="101" t="s">
        <v>7593</v>
      </c>
    </row>
    <row r="1949" spans="2:63" s="1" customFormat="1" ht="16.5" customHeight="1">
      <c r="B1949" s="90"/>
      <c r="C1949" s="104" t="s">
        <v>7594</v>
      </c>
      <c r="D1949" s="104" t="s">
        <v>6994</v>
      </c>
      <c r="E1949" s="105" t="s">
        <v>7595</v>
      </c>
      <c r="F1949" s="106" t="s">
        <v>7596</v>
      </c>
      <c r="G1949" s="107" t="s">
        <v>111</v>
      </c>
      <c r="H1949" s="108">
        <v>1000</v>
      </c>
      <c r="I1949" s="109"/>
      <c r="J1949" s="110"/>
      <c r="K1949" s="111" t="s">
        <v>3</v>
      </c>
      <c r="L1949" s="112" t="s">
        <v>43</v>
      </c>
      <c r="N1949" s="99">
        <f>M1949*H1949</f>
        <v>0</v>
      </c>
      <c r="O1949" s="99">
        <v>9.0000000000000006E-5</v>
      </c>
      <c r="P1949" s="99">
        <f>O1949*H1949</f>
        <v>9.0000000000000011E-2</v>
      </c>
      <c r="Q1949" s="99">
        <v>0</v>
      </c>
      <c r="R1949" s="100">
        <f>Q1949*H1949</f>
        <v>0</v>
      </c>
      <c r="AP1949" s="101" t="s">
        <v>1127</v>
      </c>
      <c r="AR1949" s="101" t="s">
        <v>6994</v>
      </c>
      <c r="AS1949" s="101" t="s">
        <v>72</v>
      </c>
      <c r="AW1949" s="11" t="s">
        <v>107</v>
      </c>
      <c r="BC1949" s="102" t="e">
        <f>IF(L1949="základní",#REF!,0)</f>
        <v>#REF!</v>
      </c>
      <c r="BD1949" s="102">
        <f>IF(L1949="snížená",#REF!,0)</f>
        <v>0</v>
      </c>
      <c r="BE1949" s="102">
        <f>IF(L1949="zákl. přenesená",#REF!,0)</f>
        <v>0</v>
      </c>
      <c r="BF1949" s="102">
        <f>IF(L1949="sníž. přenesená",#REF!,0)</f>
        <v>0</v>
      </c>
      <c r="BG1949" s="102">
        <f>IF(L1949="nulová",#REF!,0)</f>
        <v>0</v>
      </c>
      <c r="BH1949" s="11" t="s">
        <v>80</v>
      </c>
      <c r="BI1949" s="102" t="e">
        <f>ROUND(#REF!*H1949,2)</f>
        <v>#REF!</v>
      </c>
      <c r="BJ1949" s="11" t="s">
        <v>358</v>
      </c>
      <c r="BK1949" s="101" t="s">
        <v>7597</v>
      </c>
    </row>
    <row r="1950" spans="2:63" s="1" customFormat="1" ht="16.5" customHeight="1">
      <c r="B1950" s="90"/>
      <c r="C1950" s="104" t="s">
        <v>7598</v>
      </c>
      <c r="D1950" s="104" t="s">
        <v>6994</v>
      </c>
      <c r="E1950" s="105" t="s">
        <v>7599</v>
      </c>
      <c r="F1950" s="106" t="s">
        <v>7600</v>
      </c>
      <c r="G1950" s="107" t="s">
        <v>111</v>
      </c>
      <c r="H1950" s="108">
        <v>500</v>
      </c>
      <c r="I1950" s="109"/>
      <c r="J1950" s="110"/>
      <c r="K1950" s="111" t="s">
        <v>3</v>
      </c>
      <c r="L1950" s="112" t="s">
        <v>43</v>
      </c>
      <c r="N1950" s="99">
        <f>M1950*H1950</f>
        <v>0</v>
      </c>
      <c r="O1950" s="99">
        <v>4.0999999999999999E-4</v>
      </c>
      <c r="P1950" s="99">
        <f>O1950*H1950</f>
        <v>0.20499999999999999</v>
      </c>
      <c r="Q1950" s="99">
        <v>0</v>
      </c>
      <c r="R1950" s="100">
        <f>Q1950*H1950</f>
        <v>0</v>
      </c>
      <c r="AP1950" s="101" t="s">
        <v>1127</v>
      </c>
      <c r="AR1950" s="101" t="s">
        <v>6994</v>
      </c>
      <c r="AS1950" s="101" t="s">
        <v>72</v>
      </c>
      <c r="AW1950" s="11" t="s">
        <v>107</v>
      </c>
      <c r="BC1950" s="102" t="e">
        <f>IF(L1950="základní",#REF!,0)</f>
        <v>#REF!</v>
      </c>
      <c r="BD1950" s="102">
        <f>IF(L1950="snížená",#REF!,0)</f>
        <v>0</v>
      </c>
      <c r="BE1950" s="102">
        <f>IF(L1950="zákl. přenesená",#REF!,0)</f>
        <v>0</v>
      </c>
      <c r="BF1950" s="102">
        <f>IF(L1950="sníž. přenesená",#REF!,0)</f>
        <v>0</v>
      </c>
      <c r="BG1950" s="102">
        <f>IF(L1950="nulová",#REF!,0)</f>
        <v>0</v>
      </c>
      <c r="BH1950" s="11" t="s">
        <v>80</v>
      </c>
      <c r="BI1950" s="102" t="e">
        <f>ROUND(#REF!*H1950,2)</f>
        <v>#REF!</v>
      </c>
      <c r="BJ1950" s="11" t="s">
        <v>358</v>
      </c>
      <c r="BK1950" s="101" t="s">
        <v>7601</v>
      </c>
    </row>
    <row r="1951" spans="2:63" s="1" customFormat="1" ht="16.5" customHeight="1">
      <c r="B1951" s="90"/>
      <c r="C1951" s="104" t="s">
        <v>7602</v>
      </c>
      <c r="D1951" s="104" t="s">
        <v>6994</v>
      </c>
      <c r="E1951" s="105" t="s">
        <v>7603</v>
      </c>
      <c r="F1951" s="106" t="s">
        <v>7604</v>
      </c>
      <c r="G1951" s="107" t="s">
        <v>111</v>
      </c>
      <c r="H1951" s="108">
        <v>500</v>
      </c>
      <c r="I1951" s="109"/>
      <c r="J1951" s="110"/>
      <c r="K1951" s="111" t="s">
        <v>3</v>
      </c>
      <c r="L1951" s="112" t="s">
        <v>43</v>
      </c>
      <c r="N1951" s="99">
        <f>M1951*H1951</f>
        <v>0</v>
      </c>
      <c r="O1951" s="99">
        <v>3.2000000000000003E-4</v>
      </c>
      <c r="P1951" s="99">
        <f>O1951*H1951</f>
        <v>0.16</v>
      </c>
      <c r="Q1951" s="99">
        <v>0</v>
      </c>
      <c r="R1951" s="100">
        <f>Q1951*H1951</f>
        <v>0</v>
      </c>
      <c r="AP1951" s="101" t="s">
        <v>1127</v>
      </c>
      <c r="AR1951" s="101" t="s">
        <v>6994</v>
      </c>
      <c r="AS1951" s="101" t="s">
        <v>72</v>
      </c>
      <c r="AW1951" s="11" t="s">
        <v>107</v>
      </c>
      <c r="BC1951" s="102" t="e">
        <f>IF(L1951="základní",#REF!,0)</f>
        <v>#REF!</v>
      </c>
      <c r="BD1951" s="102">
        <f>IF(L1951="snížená",#REF!,0)</f>
        <v>0</v>
      </c>
      <c r="BE1951" s="102">
        <f>IF(L1951="zákl. přenesená",#REF!,0)</f>
        <v>0</v>
      </c>
      <c r="BF1951" s="102">
        <f>IF(L1951="sníž. přenesená",#REF!,0)</f>
        <v>0</v>
      </c>
      <c r="BG1951" s="102">
        <f>IF(L1951="nulová",#REF!,0)</f>
        <v>0</v>
      </c>
      <c r="BH1951" s="11" t="s">
        <v>80</v>
      </c>
      <c r="BI1951" s="102" t="e">
        <f>ROUND(#REF!*H1951,2)</f>
        <v>#REF!</v>
      </c>
      <c r="BJ1951" s="11" t="s">
        <v>358</v>
      </c>
      <c r="BK1951" s="101" t="s">
        <v>7605</v>
      </c>
    </row>
    <row r="1952" spans="2:63" s="1" customFormat="1" ht="16.5" customHeight="1">
      <c r="B1952" s="90"/>
      <c r="C1952" s="104" t="s">
        <v>7606</v>
      </c>
      <c r="D1952" s="104" t="s">
        <v>6994</v>
      </c>
      <c r="E1952" s="105" t="s">
        <v>7607</v>
      </c>
      <c r="F1952" s="106" t="s">
        <v>7608</v>
      </c>
      <c r="G1952" s="107" t="s">
        <v>111</v>
      </c>
      <c r="H1952" s="108">
        <v>500</v>
      </c>
      <c r="I1952" s="109"/>
      <c r="J1952" s="110"/>
      <c r="K1952" s="111" t="s">
        <v>3</v>
      </c>
      <c r="L1952" s="112" t="s">
        <v>43</v>
      </c>
      <c r="N1952" s="99">
        <f>M1952*H1952</f>
        <v>0</v>
      </c>
      <c r="O1952" s="99">
        <v>4.8999999999999998E-4</v>
      </c>
      <c r="P1952" s="99">
        <f>O1952*H1952</f>
        <v>0.245</v>
      </c>
      <c r="Q1952" s="99">
        <v>0</v>
      </c>
      <c r="R1952" s="100">
        <f>Q1952*H1952</f>
        <v>0</v>
      </c>
      <c r="AP1952" s="101" t="s">
        <v>1127</v>
      </c>
      <c r="AR1952" s="101" t="s">
        <v>6994</v>
      </c>
      <c r="AS1952" s="101" t="s">
        <v>72</v>
      </c>
      <c r="AW1952" s="11" t="s">
        <v>107</v>
      </c>
      <c r="BC1952" s="102" t="e">
        <f>IF(L1952="základní",#REF!,0)</f>
        <v>#REF!</v>
      </c>
      <c r="BD1952" s="102">
        <f>IF(L1952="snížená",#REF!,0)</f>
        <v>0</v>
      </c>
      <c r="BE1952" s="102">
        <f>IF(L1952="zákl. přenesená",#REF!,0)</f>
        <v>0</v>
      </c>
      <c r="BF1952" s="102">
        <f>IF(L1952="sníž. přenesená",#REF!,0)</f>
        <v>0</v>
      </c>
      <c r="BG1952" s="102">
        <f>IF(L1952="nulová",#REF!,0)</f>
        <v>0</v>
      </c>
      <c r="BH1952" s="11" t="s">
        <v>80</v>
      </c>
      <c r="BI1952" s="102" t="e">
        <f>ROUND(#REF!*H1952,2)</f>
        <v>#REF!</v>
      </c>
      <c r="BJ1952" s="11" t="s">
        <v>358</v>
      </c>
      <c r="BK1952" s="101" t="s">
        <v>7609</v>
      </c>
    </row>
    <row r="1953" spans="2:63" s="1" customFormat="1" ht="16.5" customHeight="1">
      <c r="B1953" s="90"/>
      <c r="C1953" s="104" t="s">
        <v>7610</v>
      </c>
      <c r="D1953" s="104" t="s">
        <v>6994</v>
      </c>
      <c r="E1953" s="105" t="s">
        <v>7611</v>
      </c>
      <c r="F1953" s="106" t="s">
        <v>7612</v>
      </c>
      <c r="G1953" s="107" t="s">
        <v>111</v>
      </c>
      <c r="H1953" s="108">
        <v>100</v>
      </c>
      <c r="I1953" s="109"/>
      <c r="J1953" s="110"/>
      <c r="K1953" s="111" t="s">
        <v>3</v>
      </c>
      <c r="L1953" s="112" t="s">
        <v>43</v>
      </c>
      <c r="N1953" s="99">
        <f>M1953*H1953</f>
        <v>0</v>
      </c>
      <c r="O1953" s="99">
        <v>5.5000000000000003E-4</v>
      </c>
      <c r="P1953" s="99">
        <f>O1953*H1953</f>
        <v>5.5E-2</v>
      </c>
      <c r="Q1953" s="99">
        <v>0</v>
      </c>
      <c r="R1953" s="100">
        <f>Q1953*H1953</f>
        <v>0</v>
      </c>
      <c r="AP1953" s="101" t="s">
        <v>1127</v>
      </c>
      <c r="AR1953" s="101" t="s">
        <v>6994</v>
      </c>
      <c r="AS1953" s="101" t="s">
        <v>72</v>
      </c>
      <c r="AW1953" s="11" t="s">
        <v>107</v>
      </c>
      <c r="BC1953" s="102" t="e">
        <f>IF(L1953="základní",#REF!,0)</f>
        <v>#REF!</v>
      </c>
      <c r="BD1953" s="102">
        <f>IF(L1953="snížená",#REF!,0)</f>
        <v>0</v>
      </c>
      <c r="BE1953" s="102">
        <f>IF(L1953="zákl. přenesená",#REF!,0)</f>
        <v>0</v>
      </c>
      <c r="BF1953" s="102">
        <f>IF(L1953="sníž. přenesená",#REF!,0)</f>
        <v>0</v>
      </c>
      <c r="BG1953" s="102">
        <f>IF(L1953="nulová",#REF!,0)</f>
        <v>0</v>
      </c>
      <c r="BH1953" s="11" t="s">
        <v>80</v>
      </c>
      <c r="BI1953" s="102" t="e">
        <f>ROUND(#REF!*H1953,2)</f>
        <v>#REF!</v>
      </c>
      <c r="BJ1953" s="11" t="s">
        <v>358</v>
      </c>
      <c r="BK1953" s="101" t="s">
        <v>7613</v>
      </c>
    </row>
    <row r="1954" spans="2:63" s="1" customFormat="1" ht="16.5" customHeight="1">
      <c r="B1954" s="90"/>
      <c r="C1954" s="104" t="s">
        <v>7614</v>
      </c>
      <c r="D1954" s="104" t="s">
        <v>6994</v>
      </c>
      <c r="E1954" s="105" t="s">
        <v>7615</v>
      </c>
      <c r="F1954" s="106" t="s">
        <v>7616</v>
      </c>
      <c r="G1954" s="107" t="s">
        <v>111</v>
      </c>
      <c r="H1954" s="108">
        <v>50</v>
      </c>
      <c r="I1954" s="109"/>
      <c r="J1954" s="110"/>
      <c r="K1954" s="111" t="s">
        <v>3</v>
      </c>
      <c r="L1954" s="112" t="s">
        <v>43</v>
      </c>
      <c r="N1954" s="99">
        <f>M1954*H1954</f>
        <v>0</v>
      </c>
      <c r="O1954" s="99">
        <v>6.6E-3</v>
      </c>
      <c r="P1954" s="99">
        <f>O1954*H1954</f>
        <v>0.33</v>
      </c>
      <c r="Q1954" s="99">
        <v>0</v>
      </c>
      <c r="R1954" s="100">
        <f>Q1954*H1954</f>
        <v>0</v>
      </c>
      <c r="AP1954" s="101" t="s">
        <v>1127</v>
      </c>
      <c r="AR1954" s="101" t="s">
        <v>6994</v>
      </c>
      <c r="AS1954" s="101" t="s">
        <v>72</v>
      </c>
      <c r="AW1954" s="11" t="s">
        <v>107</v>
      </c>
      <c r="BC1954" s="102" t="e">
        <f>IF(L1954="základní",#REF!,0)</f>
        <v>#REF!</v>
      </c>
      <c r="BD1954" s="102">
        <f>IF(L1954="snížená",#REF!,0)</f>
        <v>0</v>
      </c>
      <c r="BE1954" s="102">
        <f>IF(L1954="zákl. přenesená",#REF!,0)</f>
        <v>0</v>
      </c>
      <c r="BF1954" s="102">
        <f>IF(L1954="sníž. přenesená",#REF!,0)</f>
        <v>0</v>
      </c>
      <c r="BG1954" s="102">
        <f>IF(L1954="nulová",#REF!,0)</f>
        <v>0</v>
      </c>
      <c r="BH1954" s="11" t="s">
        <v>80</v>
      </c>
      <c r="BI1954" s="102" t="e">
        <f>ROUND(#REF!*H1954,2)</f>
        <v>#REF!</v>
      </c>
      <c r="BJ1954" s="11" t="s">
        <v>358</v>
      </c>
      <c r="BK1954" s="101" t="s">
        <v>7617</v>
      </c>
    </row>
    <row r="1955" spans="2:63" s="1" customFormat="1" ht="16.5" customHeight="1">
      <c r="B1955" s="90"/>
      <c r="C1955" s="104" t="s">
        <v>7618</v>
      </c>
      <c r="D1955" s="104" t="s">
        <v>6994</v>
      </c>
      <c r="E1955" s="105" t="s">
        <v>7619</v>
      </c>
      <c r="F1955" s="106" t="s">
        <v>7620</v>
      </c>
      <c r="G1955" s="107" t="s">
        <v>111</v>
      </c>
      <c r="H1955" s="108">
        <v>8000</v>
      </c>
      <c r="I1955" s="109"/>
      <c r="J1955" s="110"/>
      <c r="K1955" s="111" t="s">
        <v>3</v>
      </c>
      <c r="L1955" s="112" t="s">
        <v>43</v>
      </c>
      <c r="N1955" s="99">
        <f>M1955*H1955</f>
        <v>0</v>
      </c>
      <c r="O1955" s="99">
        <v>5.1999999999999995E-4</v>
      </c>
      <c r="P1955" s="99">
        <f>O1955*H1955</f>
        <v>4.1599999999999993</v>
      </c>
      <c r="Q1955" s="99">
        <v>0</v>
      </c>
      <c r="R1955" s="100">
        <f>Q1955*H1955</f>
        <v>0</v>
      </c>
      <c r="AP1955" s="101" t="s">
        <v>1127</v>
      </c>
      <c r="AR1955" s="101" t="s">
        <v>6994</v>
      </c>
      <c r="AS1955" s="101" t="s">
        <v>72</v>
      </c>
      <c r="AW1955" s="11" t="s">
        <v>107</v>
      </c>
      <c r="BC1955" s="102" t="e">
        <f>IF(L1955="základní",#REF!,0)</f>
        <v>#REF!</v>
      </c>
      <c r="BD1955" s="102">
        <f>IF(L1955="snížená",#REF!,0)</f>
        <v>0</v>
      </c>
      <c r="BE1955" s="102">
        <f>IF(L1955="zákl. přenesená",#REF!,0)</f>
        <v>0</v>
      </c>
      <c r="BF1955" s="102">
        <f>IF(L1955="sníž. přenesená",#REF!,0)</f>
        <v>0</v>
      </c>
      <c r="BG1955" s="102">
        <f>IF(L1955="nulová",#REF!,0)</f>
        <v>0</v>
      </c>
      <c r="BH1955" s="11" t="s">
        <v>80</v>
      </c>
      <c r="BI1955" s="102" t="e">
        <f>ROUND(#REF!*H1955,2)</f>
        <v>#REF!</v>
      </c>
      <c r="BJ1955" s="11" t="s">
        <v>358</v>
      </c>
      <c r="BK1955" s="101" t="s">
        <v>7621</v>
      </c>
    </row>
    <row r="1956" spans="2:63" s="1" customFormat="1" ht="16.5" customHeight="1">
      <c r="B1956" s="90"/>
      <c r="C1956" s="104" t="s">
        <v>7622</v>
      </c>
      <c r="D1956" s="104" t="s">
        <v>6994</v>
      </c>
      <c r="E1956" s="105" t="s">
        <v>7623</v>
      </c>
      <c r="F1956" s="106" t="s">
        <v>7624</v>
      </c>
      <c r="G1956" s="107" t="s">
        <v>111</v>
      </c>
      <c r="H1956" s="108">
        <v>5000</v>
      </c>
      <c r="I1956" s="109"/>
      <c r="J1956" s="110"/>
      <c r="K1956" s="111" t="s">
        <v>3</v>
      </c>
      <c r="L1956" s="112" t="s">
        <v>43</v>
      </c>
      <c r="N1956" s="99">
        <f>M1956*H1956</f>
        <v>0</v>
      </c>
      <c r="O1956" s="99">
        <v>5.6999999999999998E-4</v>
      </c>
      <c r="P1956" s="99">
        <f>O1956*H1956</f>
        <v>2.85</v>
      </c>
      <c r="Q1956" s="99">
        <v>0</v>
      </c>
      <c r="R1956" s="100">
        <f>Q1956*H1956</f>
        <v>0</v>
      </c>
      <c r="AP1956" s="101" t="s">
        <v>1127</v>
      </c>
      <c r="AR1956" s="101" t="s">
        <v>6994</v>
      </c>
      <c r="AS1956" s="101" t="s">
        <v>72</v>
      </c>
      <c r="AW1956" s="11" t="s">
        <v>107</v>
      </c>
      <c r="BC1956" s="102" t="e">
        <f>IF(L1956="základní",#REF!,0)</f>
        <v>#REF!</v>
      </c>
      <c r="BD1956" s="102">
        <f>IF(L1956="snížená",#REF!,0)</f>
        <v>0</v>
      </c>
      <c r="BE1956" s="102">
        <f>IF(L1956="zákl. přenesená",#REF!,0)</f>
        <v>0</v>
      </c>
      <c r="BF1956" s="102">
        <f>IF(L1956="sníž. přenesená",#REF!,0)</f>
        <v>0</v>
      </c>
      <c r="BG1956" s="102">
        <f>IF(L1956="nulová",#REF!,0)</f>
        <v>0</v>
      </c>
      <c r="BH1956" s="11" t="s">
        <v>80</v>
      </c>
      <c r="BI1956" s="102" t="e">
        <f>ROUND(#REF!*H1956,2)</f>
        <v>#REF!</v>
      </c>
      <c r="BJ1956" s="11" t="s">
        <v>358</v>
      </c>
      <c r="BK1956" s="101" t="s">
        <v>7625</v>
      </c>
    </row>
    <row r="1957" spans="2:63" s="1" customFormat="1" ht="16.5" customHeight="1">
      <c r="B1957" s="90"/>
      <c r="C1957" s="104" t="s">
        <v>7626</v>
      </c>
      <c r="D1957" s="104" t="s">
        <v>6994</v>
      </c>
      <c r="E1957" s="105" t="s">
        <v>7627</v>
      </c>
      <c r="F1957" s="106" t="s">
        <v>7628</v>
      </c>
      <c r="G1957" s="107" t="s">
        <v>111</v>
      </c>
      <c r="H1957" s="108">
        <v>200</v>
      </c>
      <c r="I1957" s="109"/>
      <c r="J1957" s="110"/>
      <c r="K1957" s="111" t="s">
        <v>3</v>
      </c>
      <c r="L1957" s="112" t="s">
        <v>43</v>
      </c>
      <c r="N1957" s="99">
        <f>M1957*H1957</f>
        <v>0</v>
      </c>
      <c r="O1957" s="99">
        <v>4.8999999999999998E-4</v>
      </c>
      <c r="P1957" s="99">
        <f>O1957*H1957</f>
        <v>9.8000000000000004E-2</v>
      </c>
      <c r="Q1957" s="99">
        <v>0</v>
      </c>
      <c r="R1957" s="100">
        <f>Q1957*H1957</f>
        <v>0</v>
      </c>
      <c r="AP1957" s="101" t="s">
        <v>1127</v>
      </c>
      <c r="AR1957" s="101" t="s">
        <v>6994</v>
      </c>
      <c r="AS1957" s="101" t="s">
        <v>72</v>
      </c>
      <c r="AW1957" s="11" t="s">
        <v>107</v>
      </c>
      <c r="BC1957" s="102" t="e">
        <f>IF(L1957="základní",#REF!,0)</f>
        <v>#REF!</v>
      </c>
      <c r="BD1957" s="102">
        <f>IF(L1957="snížená",#REF!,0)</f>
        <v>0</v>
      </c>
      <c r="BE1957" s="102">
        <f>IF(L1957="zákl. přenesená",#REF!,0)</f>
        <v>0</v>
      </c>
      <c r="BF1957" s="102">
        <f>IF(L1957="sníž. přenesená",#REF!,0)</f>
        <v>0</v>
      </c>
      <c r="BG1957" s="102">
        <f>IF(L1957="nulová",#REF!,0)</f>
        <v>0</v>
      </c>
      <c r="BH1957" s="11" t="s">
        <v>80</v>
      </c>
      <c r="BI1957" s="102" t="e">
        <f>ROUND(#REF!*H1957,2)</f>
        <v>#REF!</v>
      </c>
      <c r="BJ1957" s="11" t="s">
        <v>358</v>
      </c>
      <c r="BK1957" s="101" t="s">
        <v>7629</v>
      </c>
    </row>
    <row r="1958" spans="2:63" s="1" customFormat="1" ht="16.5" customHeight="1">
      <c r="B1958" s="90"/>
      <c r="C1958" s="104" t="s">
        <v>7630</v>
      </c>
      <c r="D1958" s="104" t="s">
        <v>6994</v>
      </c>
      <c r="E1958" s="105" t="s">
        <v>7631</v>
      </c>
      <c r="F1958" s="106" t="s">
        <v>7632</v>
      </c>
      <c r="G1958" s="107" t="s">
        <v>111</v>
      </c>
      <c r="H1958" s="108">
        <v>100</v>
      </c>
      <c r="I1958" s="109"/>
      <c r="J1958" s="110"/>
      <c r="K1958" s="111" t="s">
        <v>3</v>
      </c>
      <c r="L1958" s="112" t="s">
        <v>43</v>
      </c>
      <c r="N1958" s="99">
        <f>M1958*H1958</f>
        <v>0</v>
      </c>
      <c r="O1958" s="99">
        <v>5.4000000000000001E-4</v>
      </c>
      <c r="P1958" s="99">
        <f>O1958*H1958</f>
        <v>5.3999999999999999E-2</v>
      </c>
      <c r="Q1958" s="99">
        <v>0</v>
      </c>
      <c r="R1958" s="100">
        <f>Q1958*H1958</f>
        <v>0</v>
      </c>
      <c r="AP1958" s="101" t="s">
        <v>1127</v>
      </c>
      <c r="AR1958" s="101" t="s">
        <v>6994</v>
      </c>
      <c r="AS1958" s="101" t="s">
        <v>72</v>
      </c>
      <c r="AW1958" s="11" t="s">
        <v>107</v>
      </c>
      <c r="BC1958" s="102" t="e">
        <f>IF(L1958="základní",#REF!,0)</f>
        <v>#REF!</v>
      </c>
      <c r="BD1958" s="102">
        <f>IF(L1958="snížená",#REF!,0)</f>
        <v>0</v>
      </c>
      <c r="BE1958" s="102">
        <f>IF(L1958="zákl. přenesená",#REF!,0)</f>
        <v>0</v>
      </c>
      <c r="BF1958" s="102">
        <f>IF(L1958="sníž. přenesená",#REF!,0)</f>
        <v>0</v>
      </c>
      <c r="BG1958" s="102">
        <f>IF(L1958="nulová",#REF!,0)</f>
        <v>0</v>
      </c>
      <c r="BH1958" s="11" t="s">
        <v>80</v>
      </c>
      <c r="BI1958" s="102" t="e">
        <f>ROUND(#REF!*H1958,2)</f>
        <v>#REF!</v>
      </c>
      <c r="BJ1958" s="11" t="s">
        <v>358</v>
      </c>
      <c r="BK1958" s="101" t="s">
        <v>7633</v>
      </c>
    </row>
    <row r="1959" spans="2:63" s="1" customFormat="1" ht="16.5" customHeight="1">
      <c r="B1959" s="90"/>
      <c r="C1959" s="104" t="s">
        <v>7634</v>
      </c>
      <c r="D1959" s="104" t="s">
        <v>6994</v>
      </c>
      <c r="E1959" s="105" t="s">
        <v>7635</v>
      </c>
      <c r="F1959" s="106" t="s">
        <v>7636</v>
      </c>
      <c r="G1959" s="107" t="s">
        <v>111</v>
      </c>
      <c r="H1959" s="108">
        <v>200</v>
      </c>
      <c r="I1959" s="109"/>
      <c r="J1959" s="110"/>
      <c r="K1959" s="111" t="s">
        <v>3</v>
      </c>
      <c r="L1959" s="112" t="s">
        <v>43</v>
      </c>
      <c r="N1959" s="99">
        <f>M1959*H1959</f>
        <v>0</v>
      </c>
      <c r="O1959" s="99">
        <v>1.6000000000000001E-4</v>
      </c>
      <c r="P1959" s="99">
        <f>O1959*H1959</f>
        <v>3.2000000000000001E-2</v>
      </c>
      <c r="Q1959" s="99">
        <v>0</v>
      </c>
      <c r="R1959" s="100">
        <f>Q1959*H1959</f>
        <v>0</v>
      </c>
      <c r="AP1959" s="101" t="s">
        <v>1127</v>
      </c>
      <c r="AR1959" s="101" t="s">
        <v>6994</v>
      </c>
      <c r="AS1959" s="101" t="s">
        <v>72</v>
      </c>
      <c r="AW1959" s="11" t="s">
        <v>107</v>
      </c>
      <c r="BC1959" s="102" t="e">
        <f>IF(L1959="základní",#REF!,0)</f>
        <v>#REF!</v>
      </c>
      <c r="BD1959" s="102">
        <f>IF(L1959="snížená",#REF!,0)</f>
        <v>0</v>
      </c>
      <c r="BE1959" s="102">
        <f>IF(L1959="zákl. přenesená",#REF!,0)</f>
        <v>0</v>
      </c>
      <c r="BF1959" s="102">
        <f>IF(L1959="sníž. přenesená",#REF!,0)</f>
        <v>0</v>
      </c>
      <c r="BG1959" s="102">
        <f>IF(L1959="nulová",#REF!,0)</f>
        <v>0</v>
      </c>
      <c r="BH1959" s="11" t="s">
        <v>80</v>
      </c>
      <c r="BI1959" s="102" t="e">
        <f>ROUND(#REF!*H1959,2)</f>
        <v>#REF!</v>
      </c>
      <c r="BJ1959" s="11" t="s">
        <v>358</v>
      </c>
      <c r="BK1959" s="101" t="s">
        <v>7637</v>
      </c>
    </row>
    <row r="1960" spans="2:63" s="1" customFormat="1" ht="16.5" customHeight="1">
      <c r="B1960" s="90"/>
      <c r="C1960" s="104" t="s">
        <v>7638</v>
      </c>
      <c r="D1960" s="104" t="s">
        <v>6994</v>
      </c>
      <c r="E1960" s="105" t="s">
        <v>7639</v>
      </c>
      <c r="F1960" s="106" t="s">
        <v>7640</v>
      </c>
      <c r="G1960" s="107" t="s">
        <v>111</v>
      </c>
      <c r="H1960" s="108">
        <v>2000</v>
      </c>
      <c r="I1960" s="109"/>
      <c r="J1960" s="110"/>
      <c r="K1960" s="111" t="s">
        <v>3</v>
      </c>
      <c r="L1960" s="112" t="s">
        <v>43</v>
      </c>
      <c r="N1960" s="99">
        <f>M1960*H1960</f>
        <v>0</v>
      </c>
      <c r="O1960" s="99">
        <v>1.4999999999999999E-4</v>
      </c>
      <c r="P1960" s="99">
        <f>O1960*H1960</f>
        <v>0.3</v>
      </c>
      <c r="Q1960" s="99">
        <v>0</v>
      </c>
      <c r="R1960" s="100">
        <f>Q1960*H1960</f>
        <v>0</v>
      </c>
      <c r="AP1960" s="101" t="s">
        <v>1127</v>
      </c>
      <c r="AR1960" s="101" t="s">
        <v>6994</v>
      </c>
      <c r="AS1960" s="101" t="s">
        <v>72</v>
      </c>
      <c r="AW1960" s="11" t="s">
        <v>107</v>
      </c>
      <c r="BC1960" s="102" t="e">
        <f>IF(L1960="základní",#REF!,0)</f>
        <v>#REF!</v>
      </c>
      <c r="BD1960" s="102">
        <f>IF(L1960="snížená",#REF!,0)</f>
        <v>0</v>
      </c>
      <c r="BE1960" s="102">
        <f>IF(L1960="zákl. přenesená",#REF!,0)</f>
        <v>0</v>
      </c>
      <c r="BF1960" s="102">
        <f>IF(L1960="sníž. přenesená",#REF!,0)</f>
        <v>0</v>
      </c>
      <c r="BG1960" s="102">
        <f>IF(L1960="nulová",#REF!,0)</f>
        <v>0</v>
      </c>
      <c r="BH1960" s="11" t="s">
        <v>80</v>
      </c>
      <c r="BI1960" s="102" t="e">
        <f>ROUND(#REF!*H1960,2)</f>
        <v>#REF!</v>
      </c>
      <c r="BJ1960" s="11" t="s">
        <v>358</v>
      </c>
      <c r="BK1960" s="101" t="s">
        <v>7641</v>
      </c>
    </row>
    <row r="1961" spans="2:63" s="1" customFormat="1" ht="16.5" customHeight="1">
      <c r="B1961" s="90"/>
      <c r="C1961" s="104" t="s">
        <v>7642</v>
      </c>
      <c r="D1961" s="104" t="s">
        <v>6994</v>
      </c>
      <c r="E1961" s="105" t="s">
        <v>7643</v>
      </c>
      <c r="F1961" s="106" t="s">
        <v>7644</v>
      </c>
      <c r="G1961" s="107" t="s">
        <v>111</v>
      </c>
      <c r="H1961" s="108">
        <v>500</v>
      </c>
      <c r="I1961" s="109"/>
      <c r="J1961" s="110"/>
      <c r="K1961" s="111" t="s">
        <v>3</v>
      </c>
      <c r="L1961" s="112" t="s">
        <v>43</v>
      </c>
      <c r="N1961" s="99">
        <f>M1961*H1961</f>
        <v>0</v>
      </c>
      <c r="O1961" s="99">
        <v>4.0000000000000003E-5</v>
      </c>
      <c r="P1961" s="99">
        <f>O1961*H1961</f>
        <v>0.02</v>
      </c>
      <c r="Q1961" s="99">
        <v>0</v>
      </c>
      <c r="R1961" s="100">
        <f>Q1961*H1961</f>
        <v>0</v>
      </c>
      <c r="AP1961" s="101" t="s">
        <v>1127</v>
      </c>
      <c r="AR1961" s="101" t="s">
        <v>6994</v>
      </c>
      <c r="AS1961" s="101" t="s">
        <v>72</v>
      </c>
      <c r="AW1961" s="11" t="s">
        <v>107</v>
      </c>
      <c r="BC1961" s="102" t="e">
        <f>IF(L1961="základní",#REF!,0)</f>
        <v>#REF!</v>
      </c>
      <c r="BD1961" s="102">
        <f>IF(L1961="snížená",#REF!,0)</f>
        <v>0</v>
      </c>
      <c r="BE1961" s="102">
        <f>IF(L1961="zákl. přenesená",#REF!,0)</f>
        <v>0</v>
      </c>
      <c r="BF1961" s="102">
        <f>IF(L1961="sníž. přenesená",#REF!,0)</f>
        <v>0</v>
      </c>
      <c r="BG1961" s="102">
        <f>IF(L1961="nulová",#REF!,0)</f>
        <v>0</v>
      </c>
      <c r="BH1961" s="11" t="s">
        <v>80</v>
      </c>
      <c r="BI1961" s="102" t="e">
        <f>ROUND(#REF!*H1961,2)</f>
        <v>#REF!</v>
      </c>
      <c r="BJ1961" s="11" t="s">
        <v>358</v>
      </c>
      <c r="BK1961" s="101" t="s">
        <v>7645</v>
      </c>
    </row>
    <row r="1962" spans="2:63" s="1" customFormat="1" ht="16.5" customHeight="1">
      <c r="B1962" s="90"/>
      <c r="C1962" s="104" t="s">
        <v>7646</v>
      </c>
      <c r="D1962" s="104" t="s">
        <v>6994</v>
      </c>
      <c r="E1962" s="105" t="s">
        <v>7647</v>
      </c>
      <c r="F1962" s="106" t="s">
        <v>7648</v>
      </c>
      <c r="G1962" s="107" t="s">
        <v>111</v>
      </c>
      <c r="H1962" s="108">
        <v>500</v>
      </c>
      <c r="I1962" s="109"/>
      <c r="J1962" s="110"/>
      <c r="K1962" s="111" t="s">
        <v>3</v>
      </c>
      <c r="L1962" s="112" t="s">
        <v>43</v>
      </c>
      <c r="N1962" s="99">
        <f>M1962*H1962</f>
        <v>0</v>
      </c>
      <c r="O1962" s="99">
        <v>4.0000000000000003E-5</v>
      </c>
      <c r="P1962" s="99">
        <f>O1962*H1962</f>
        <v>0.02</v>
      </c>
      <c r="Q1962" s="99">
        <v>0</v>
      </c>
      <c r="R1962" s="100">
        <f>Q1962*H1962</f>
        <v>0</v>
      </c>
      <c r="AP1962" s="101" t="s">
        <v>1127</v>
      </c>
      <c r="AR1962" s="101" t="s">
        <v>6994</v>
      </c>
      <c r="AS1962" s="101" t="s">
        <v>72</v>
      </c>
      <c r="AW1962" s="11" t="s">
        <v>107</v>
      </c>
      <c r="BC1962" s="102" t="e">
        <f>IF(L1962="základní",#REF!,0)</f>
        <v>#REF!</v>
      </c>
      <c r="BD1962" s="102">
        <f>IF(L1962="snížená",#REF!,0)</f>
        <v>0</v>
      </c>
      <c r="BE1962" s="102">
        <f>IF(L1962="zákl. přenesená",#REF!,0)</f>
        <v>0</v>
      </c>
      <c r="BF1962" s="102">
        <f>IF(L1962="sníž. přenesená",#REF!,0)</f>
        <v>0</v>
      </c>
      <c r="BG1962" s="102">
        <f>IF(L1962="nulová",#REF!,0)</f>
        <v>0</v>
      </c>
      <c r="BH1962" s="11" t="s">
        <v>80</v>
      </c>
      <c r="BI1962" s="102" t="e">
        <f>ROUND(#REF!*H1962,2)</f>
        <v>#REF!</v>
      </c>
      <c r="BJ1962" s="11" t="s">
        <v>358</v>
      </c>
      <c r="BK1962" s="101" t="s">
        <v>7649</v>
      </c>
    </row>
    <row r="1963" spans="2:63" s="1" customFormat="1" ht="16.5" customHeight="1">
      <c r="B1963" s="90"/>
      <c r="C1963" s="104" t="s">
        <v>7650</v>
      </c>
      <c r="D1963" s="104" t="s">
        <v>6994</v>
      </c>
      <c r="E1963" s="105" t="s">
        <v>7651</v>
      </c>
      <c r="F1963" s="106" t="s">
        <v>7652</v>
      </c>
      <c r="G1963" s="107" t="s">
        <v>111</v>
      </c>
      <c r="H1963" s="108">
        <v>5000</v>
      </c>
      <c r="I1963" s="109"/>
      <c r="J1963" s="110"/>
      <c r="K1963" s="111" t="s">
        <v>3</v>
      </c>
      <c r="L1963" s="112" t="s">
        <v>43</v>
      </c>
      <c r="N1963" s="99">
        <f>M1963*H1963</f>
        <v>0</v>
      </c>
      <c r="O1963" s="99">
        <v>5.0000000000000002E-5</v>
      </c>
      <c r="P1963" s="99">
        <f>O1963*H1963</f>
        <v>0.25</v>
      </c>
      <c r="Q1963" s="99">
        <v>0</v>
      </c>
      <c r="R1963" s="100">
        <f>Q1963*H1963</f>
        <v>0</v>
      </c>
      <c r="AP1963" s="101" t="s">
        <v>1127</v>
      </c>
      <c r="AR1963" s="101" t="s">
        <v>6994</v>
      </c>
      <c r="AS1963" s="101" t="s">
        <v>72</v>
      </c>
      <c r="AW1963" s="11" t="s">
        <v>107</v>
      </c>
      <c r="BC1963" s="102" t="e">
        <f>IF(L1963="základní",#REF!,0)</f>
        <v>#REF!</v>
      </c>
      <c r="BD1963" s="102">
        <f>IF(L1963="snížená",#REF!,0)</f>
        <v>0</v>
      </c>
      <c r="BE1963" s="102">
        <f>IF(L1963="zákl. přenesená",#REF!,0)</f>
        <v>0</v>
      </c>
      <c r="BF1963" s="102">
        <f>IF(L1963="sníž. přenesená",#REF!,0)</f>
        <v>0</v>
      </c>
      <c r="BG1963" s="102">
        <f>IF(L1963="nulová",#REF!,0)</f>
        <v>0</v>
      </c>
      <c r="BH1963" s="11" t="s">
        <v>80</v>
      </c>
      <c r="BI1963" s="102" t="e">
        <f>ROUND(#REF!*H1963,2)</f>
        <v>#REF!</v>
      </c>
      <c r="BJ1963" s="11" t="s">
        <v>358</v>
      </c>
      <c r="BK1963" s="101" t="s">
        <v>7653</v>
      </c>
    </row>
    <row r="1964" spans="2:63" s="1" customFormat="1" ht="16.5" customHeight="1">
      <c r="B1964" s="90"/>
      <c r="C1964" s="104" t="s">
        <v>7654</v>
      </c>
      <c r="D1964" s="104" t="s">
        <v>6994</v>
      </c>
      <c r="E1964" s="105" t="s">
        <v>7655</v>
      </c>
      <c r="F1964" s="106" t="s">
        <v>7656</v>
      </c>
      <c r="G1964" s="107" t="s">
        <v>111</v>
      </c>
      <c r="H1964" s="108">
        <v>200</v>
      </c>
      <c r="I1964" s="109"/>
      <c r="J1964" s="110"/>
      <c r="K1964" s="111" t="s">
        <v>3</v>
      </c>
      <c r="L1964" s="112" t="s">
        <v>43</v>
      </c>
      <c r="N1964" s="99">
        <f>M1964*H1964</f>
        <v>0</v>
      </c>
      <c r="O1964" s="99">
        <v>8.5199999999999998E-3</v>
      </c>
      <c r="P1964" s="99">
        <f>O1964*H1964</f>
        <v>1.704</v>
      </c>
      <c r="Q1964" s="99">
        <v>0</v>
      </c>
      <c r="R1964" s="100">
        <f>Q1964*H1964</f>
        <v>0</v>
      </c>
      <c r="AP1964" s="101" t="s">
        <v>1127</v>
      </c>
      <c r="AR1964" s="101" t="s">
        <v>6994</v>
      </c>
      <c r="AS1964" s="101" t="s">
        <v>72</v>
      </c>
      <c r="AW1964" s="11" t="s">
        <v>107</v>
      </c>
      <c r="BC1964" s="102" t="e">
        <f>IF(L1964="základní",#REF!,0)</f>
        <v>#REF!</v>
      </c>
      <c r="BD1964" s="102">
        <f>IF(L1964="snížená",#REF!,0)</f>
        <v>0</v>
      </c>
      <c r="BE1964" s="102">
        <f>IF(L1964="zákl. přenesená",#REF!,0)</f>
        <v>0</v>
      </c>
      <c r="BF1964" s="102">
        <f>IF(L1964="sníž. přenesená",#REF!,0)</f>
        <v>0</v>
      </c>
      <c r="BG1964" s="102">
        <f>IF(L1964="nulová",#REF!,0)</f>
        <v>0</v>
      </c>
      <c r="BH1964" s="11" t="s">
        <v>80</v>
      </c>
      <c r="BI1964" s="102" t="e">
        <f>ROUND(#REF!*H1964,2)</f>
        <v>#REF!</v>
      </c>
      <c r="BJ1964" s="11" t="s">
        <v>358</v>
      </c>
      <c r="BK1964" s="101" t="s">
        <v>7657</v>
      </c>
    </row>
    <row r="1965" spans="2:63" s="1" customFormat="1" ht="16.5" customHeight="1">
      <c r="B1965" s="90"/>
      <c r="C1965" s="104" t="s">
        <v>7658</v>
      </c>
      <c r="D1965" s="104" t="s">
        <v>6994</v>
      </c>
      <c r="E1965" s="105" t="s">
        <v>7659</v>
      </c>
      <c r="F1965" s="106" t="s">
        <v>7660</v>
      </c>
      <c r="G1965" s="107" t="s">
        <v>111</v>
      </c>
      <c r="H1965" s="108">
        <v>200</v>
      </c>
      <c r="I1965" s="109"/>
      <c r="J1965" s="110"/>
      <c r="K1965" s="111" t="s">
        <v>3</v>
      </c>
      <c r="L1965" s="112" t="s">
        <v>43</v>
      </c>
      <c r="N1965" s="99">
        <f>M1965*H1965</f>
        <v>0</v>
      </c>
      <c r="O1965" s="99">
        <v>7.4200000000000004E-3</v>
      </c>
      <c r="P1965" s="99">
        <f>O1965*H1965</f>
        <v>1.484</v>
      </c>
      <c r="Q1965" s="99">
        <v>0</v>
      </c>
      <c r="R1965" s="100">
        <f>Q1965*H1965</f>
        <v>0</v>
      </c>
      <c r="AP1965" s="101" t="s">
        <v>1127</v>
      </c>
      <c r="AR1965" s="101" t="s">
        <v>6994</v>
      </c>
      <c r="AS1965" s="101" t="s">
        <v>72</v>
      </c>
      <c r="AW1965" s="11" t="s">
        <v>107</v>
      </c>
      <c r="BC1965" s="102" t="e">
        <f>IF(L1965="základní",#REF!,0)</f>
        <v>#REF!</v>
      </c>
      <c r="BD1965" s="102">
        <f>IF(L1965="snížená",#REF!,0)</f>
        <v>0</v>
      </c>
      <c r="BE1965" s="102">
        <f>IF(L1965="zákl. přenesená",#REF!,0)</f>
        <v>0</v>
      </c>
      <c r="BF1965" s="102">
        <f>IF(L1965="sníž. přenesená",#REF!,0)</f>
        <v>0</v>
      </c>
      <c r="BG1965" s="102">
        <f>IF(L1965="nulová",#REF!,0)</f>
        <v>0</v>
      </c>
      <c r="BH1965" s="11" t="s">
        <v>80</v>
      </c>
      <c r="BI1965" s="102" t="e">
        <f>ROUND(#REF!*H1965,2)</f>
        <v>#REF!</v>
      </c>
      <c r="BJ1965" s="11" t="s">
        <v>358</v>
      </c>
      <c r="BK1965" s="101" t="s">
        <v>7661</v>
      </c>
    </row>
    <row r="1966" spans="2:63" s="1" customFormat="1" ht="16.5" customHeight="1">
      <c r="B1966" s="90"/>
      <c r="C1966" s="104" t="s">
        <v>7662</v>
      </c>
      <c r="D1966" s="104" t="s">
        <v>6994</v>
      </c>
      <c r="E1966" s="105" t="s">
        <v>7663</v>
      </c>
      <c r="F1966" s="106" t="s">
        <v>7664</v>
      </c>
      <c r="G1966" s="107" t="s">
        <v>111</v>
      </c>
      <c r="H1966" s="108">
        <v>10</v>
      </c>
      <c r="I1966" s="109"/>
      <c r="J1966" s="110"/>
      <c r="K1966" s="111" t="s">
        <v>3</v>
      </c>
      <c r="L1966" s="112" t="s">
        <v>43</v>
      </c>
      <c r="N1966" s="99">
        <f>M1966*H1966</f>
        <v>0</v>
      </c>
      <c r="O1966" s="99">
        <v>7.5399999999999998E-3</v>
      </c>
      <c r="P1966" s="99">
        <f>O1966*H1966</f>
        <v>7.5399999999999995E-2</v>
      </c>
      <c r="Q1966" s="99">
        <v>0</v>
      </c>
      <c r="R1966" s="100">
        <f>Q1966*H1966</f>
        <v>0</v>
      </c>
      <c r="AP1966" s="101" t="s">
        <v>1127</v>
      </c>
      <c r="AR1966" s="101" t="s">
        <v>6994</v>
      </c>
      <c r="AS1966" s="101" t="s">
        <v>72</v>
      </c>
      <c r="AW1966" s="11" t="s">
        <v>107</v>
      </c>
      <c r="BC1966" s="102" t="e">
        <f>IF(L1966="základní",#REF!,0)</f>
        <v>#REF!</v>
      </c>
      <c r="BD1966" s="102">
        <f>IF(L1966="snížená",#REF!,0)</f>
        <v>0</v>
      </c>
      <c r="BE1966" s="102">
        <f>IF(L1966="zákl. přenesená",#REF!,0)</f>
        <v>0</v>
      </c>
      <c r="BF1966" s="102">
        <f>IF(L1966="sníž. přenesená",#REF!,0)</f>
        <v>0</v>
      </c>
      <c r="BG1966" s="102">
        <f>IF(L1966="nulová",#REF!,0)</f>
        <v>0</v>
      </c>
      <c r="BH1966" s="11" t="s">
        <v>80</v>
      </c>
      <c r="BI1966" s="102" t="e">
        <f>ROUND(#REF!*H1966,2)</f>
        <v>#REF!</v>
      </c>
      <c r="BJ1966" s="11" t="s">
        <v>358</v>
      </c>
      <c r="BK1966" s="101" t="s">
        <v>7665</v>
      </c>
    </row>
    <row r="1967" spans="2:63" s="1" customFormat="1" ht="16.5" customHeight="1">
      <c r="B1967" s="90"/>
      <c r="C1967" s="104" t="s">
        <v>7666</v>
      </c>
      <c r="D1967" s="104" t="s">
        <v>6994</v>
      </c>
      <c r="E1967" s="105" t="s">
        <v>7667</v>
      </c>
      <c r="F1967" s="106" t="s">
        <v>7668</v>
      </c>
      <c r="G1967" s="107" t="s">
        <v>148</v>
      </c>
      <c r="H1967" s="108">
        <v>50</v>
      </c>
      <c r="I1967" s="109"/>
      <c r="J1967" s="110"/>
      <c r="K1967" s="111" t="s">
        <v>3</v>
      </c>
      <c r="L1967" s="112" t="s">
        <v>43</v>
      </c>
      <c r="N1967" s="99">
        <f>M1967*H1967</f>
        <v>0</v>
      </c>
      <c r="O1967" s="99">
        <v>0</v>
      </c>
      <c r="P1967" s="99">
        <f>O1967*H1967</f>
        <v>0</v>
      </c>
      <c r="Q1967" s="99">
        <v>0</v>
      </c>
      <c r="R1967" s="100">
        <f>Q1967*H1967</f>
        <v>0</v>
      </c>
      <c r="AP1967" s="101" t="s">
        <v>1127</v>
      </c>
      <c r="AR1967" s="101" t="s">
        <v>6994</v>
      </c>
      <c r="AS1967" s="101" t="s">
        <v>72</v>
      </c>
      <c r="AW1967" s="11" t="s">
        <v>107</v>
      </c>
      <c r="BC1967" s="102" t="e">
        <f>IF(L1967="základní",#REF!,0)</f>
        <v>#REF!</v>
      </c>
      <c r="BD1967" s="102">
        <f>IF(L1967="snížená",#REF!,0)</f>
        <v>0</v>
      </c>
      <c r="BE1967" s="102">
        <f>IF(L1967="zákl. přenesená",#REF!,0)</f>
        <v>0</v>
      </c>
      <c r="BF1967" s="102">
        <f>IF(L1967="sníž. přenesená",#REF!,0)</f>
        <v>0</v>
      </c>
      <c r="BG1967" s="102">
        <f>IF(L1967="nulová",#REF!,0)</f>
        <v>0</v>
      </c>
      <c r="BH1967" s="11" t="s">
        <v>80</v>
      </c>
      <c r="BI1967" s="102" t="e">
        <f>ROUND(#REF!*H1967,2)</f>
        <v>#REF!</v>
      </c>
      <c r="BJ1967" s="11" t="s">
        <v>358</v>
      </c>
      <c r="BK1967" s="101" t="s">
        <v>7669</v>
      </c>
    </row>
    <row r="1968" spans="2:63" s="1" customFormat="1" ht="16.5" customHeight="1">
      <c r="B1968" s="90"/>
      <c r="C1968" s="104" t="s">
        <v>7670</v>
      </c>
      <c r="D1968" s="104" t="s">
        <v>6994</v>
      </c>
      <c r="E1968" s="105" t="s">
        <v>7671</v>
      </c>
      <c r="F1968" s="106" t="s">
        <v>7672</v>
      </c>
      <c r="G1968" s="107" t="s">
        <v>111</v>
      </c>
      <c r="H1968" s="108">
        <v>300</v>
      </c>
      <c r="I1968" s="109"/>
      <c r="J1968" s="110"/>
      <c r="K1968" s="111" t="s">
        <v>3</v>
      </c>
      <c r="L1968" s="112" t="s">
        <v>43</v>
      </c>
      <c r="N1968" s="99">
        <f>M1968*H1968</f>
        <v>0</v>
      </c>
      <c r="O1968" s="99">
        <v>2.0000000000000002E-5</v>
      </c>
      <c r="P1968" s="99">
        <f>O1968*H1968</f>
        <v>6.0000000000000001E-3</v>
      </c>
      <c r="Q1968" s="99">
        <v>0</v>
      </c>
      <c r="R1968" s="100">
        <f>Q1968*H1968</f>
        <v>0</v>
      </c>
      <c r="AP1968" s="101" t="s">
        <v>1127</v>
      </c>
      <c r="AR1968" s="101" t="s">
        <v>6994</v>
      </c>
      <c r="AS1968" s="101" t="s">
        <v>72</v>
      </c>
      <c r="AW1968" s="11" t="s">
        <v>107</v>
      </c>
      <c r="BC1968" s="102" t="e">
        <f>IF(L1968="základní",#REF!,0)</f>
        <v>#REF!</v>
      </c>
      <c r="BD1968" s="102">
        <f>IF(L1968="snížená",#REF!,0)</f>
        <v>0</v>
      </c>
      <c r="BE1968" s="102">
        <f>IF(L1968="zákl. přenesená",#REF!,0)</f>
        <v>0</v>
      </c>
      <c r="BF1968" s="102">
        <f>IF(L1968="sníž. přenesená",#REF!,0)</f>
        <v>0</v>
      </c>
      <c r="BG1968" s="102">
        <f>IF(L1968="nulová",#REF!,0)</f>
        <v>0</v>
      </c>
      <c r="BH1968" s="11" t="s">
        <v>80</v>
      </c>
      <c r="BI1968" s="102" t="e">
        <f>ROUND(#REF!*H1968,2)</f>
        <v>#REF!</v>
      </c>
      <c r="BJ1968" s="11" t="s">
        <v>358</v>
      </c>
      <c r="BK1968" s="101" t="s">
        <v>7673</v>
      </c>
    </row>
    <row r="1969" spans="2:63" s="1" customFormat="1" ht="16.5" customHeight="1">
      <c r="B1969" s="90"/>
      <c r="C1969" s="104" t="s">
        <v>7674</v>
      </c>
      <c r="D1969" s="104" t="s">
        <v>6994</v>
      </c>
      <c r="E1969" s="105" t="s">
        <v>7675</v>
      </c>
      <c r="F1969" s="106" t="s">
        <v>7676</v>
      </c>
      <c r="G1969" s="107" t="s">
        <v>111</v>
      </c>
      <c r="H1969" s="108">
        <v>100</v>
      </c>
      <c r="I1969" s="109"/>
      <c r="J1969" s="110"/>
      <c r="K1969" s="111" t="s">
        <v>3</v>
      </c>
      <c r="L1969" s="112" t="s">
        <v>43</v>
      </c>
      <c r="N1969" s="99">
        <f>M1969*H1969</f>
        <v>0</v>
      </c>
      <c r="O1969" s="99">
        <v>2.0000000000000002E-5</v>
      </c>
      <c r="P1969" s="99">
        <f>O1969*H1969</f>
        <v>2E-3</v>
      </c>
      <c r="Q1969" s="99">
        <v>0</v>
      </c>
      <c r="R1969" s="100">
        <f>Q1969*H1969</f>
        <v>0</v>
      </c>
      <c r="AP1969" s="101" t="s">
        <v>1127</v>
      </c>
      <c r="AR1969" s="101" t="s">
        <v>6994</v>
      </c>
      <c r="AS1969" s="101" t="s">
        <v>72</v>
      </c>
      <c r="AW1969" s="11" t="s">
        <v>107</v>
      </c>
      <c r="BC1969" s="102" t="e">
        <f>IF(L1969="základní",#REF!,0)</f>
        <v>#REF!</v>
      </c>
      <c r="BD1969" s="102">
        <f>IF(L1969="snížená",#REF!,0)</f>
        <v>0</v>
      </c>
      <c r="BE1969" s="102">
        <f>IF(L1969="zákl. přenesená",#REF!,0)</f>
        <v>0</v>
      </c>
      <c r="BF1969" s="102">
        <f>IF(L1969="sníž. přenesená",#REF!,0)</f>
        <v>0</v>
      </c>
      <c r="BG1969" s="102">
        <f>IF(L1969="nulová",#REF!,0)</f>
        <v>0</v>
      </c>
      <c r="BH1969" s="11" t="s">
        <v>80</v>
      </c>
      <c r="BI1969" s="102" t="e">
        <f>ROUND(#REF!*H1969,2)</f>
        <v>#REF!</v>
      </c>
      <c r="BJ1969" s="11" t="s">
        <v>358</v>
      </c>
      <c r="BK1969" s="101" t="s">
        <v>7677</v>
      </c>
    </row>
    <row r="1970" spans="2:63" s="1" customFormat="1" ht="16.5" customHeight="1">
      <c r="B1970" s="90"/>
      <c r="C1970" s="104" t="s">
        <v>7678</v>
      </c>
      <c r="D1970" s="104" t="s">
        <v>6994</v>
      </c>
      <c r="E1970" s="105" t="s">
        <v>7679</v>
      </c>
      <c r="F1970" s="106" t="s">
        <v>7680</v>
      </c>
      <c r="G1970" s="107" t="s">
        <v>111</v>
      </c>
      <c r="H1970" s="108">
        <v>100</v>
      </c>
      <c r="I1970" s="109"/>
      <c r="J1970" s="110"/>
      <c r="K1970" s="111" t="s">
        <v>3</v>
      </c>
      <c r="L1970" s="112" t="s">
        <v>43</v>
      </c>
      <c r="N1970" s="99">
        <f>M1970*H1970</f>
        <v>0</v>
      </c>
      <c r="O1970" s="99">
        <v>2.0000000000000002E-5</v>
      </c>
      <c r="P1970" s="99">
        <f>O1970*H1970</f>
        <v>2E-3</v>
      </c>
      <c r="Q1970" s="99">
        <v>0</v>
      </c>
      <c r="R1970" s="100">
        <f>Q1970*H1970</f>
        <v>0</v>
      </c>
      <c r="AP1970" s="101" t="s">
        <v>1127</v>
      </c>
      <c r="AR1970" s="101" t="s">
        <v>6994</v>
      </c>
      <c r="AS1970" s="101" t="s">
        <v>72</v>
      </c>
      <c r="AW1970" s="11" t="s">
        <v>107</v>
      </c>
      <c r="BC1970" s="102" t="e">
        <f>IF(L1970="základní",#REF!,0)</f>
        <v>#REF!</v>
      </c>
      <c r="BD1970" s="102">
        <f>IF(L1970="snížená",#REF!,0)</f>
        <v>0</v>
      </c>
      <c r="BE1970" s="102">
        <f>IF(L1970="zákl. přenesená",#REF!,0)</f>
        <v>0</v>
      </c>
      <c r="BF1970" s="102">
        <f>IF(L1970="sníž. přenesená",#REF!,0)</f>
        <v>0</v>
      </c>
      <c r="BG1970" s="102">
        <f>IF(L1970="nulová",#REF!,0)</f>
        <v>0</v>
      </c>
      <c r="BH1970" s="11" t="s">
        <v>80</v>
      </c>
      <c r="BI1970" s="102" t="e">
        <f>ROUND(#REF!*H1970,2)</f>
        <v>#REF!</v>
      </c>
      <c r="BJ1970" s="11" t="s">
        <v>358</v>
      </c>
      <c r="BK1970" s="101" t="s">
        <v>7681</v>
      </c>
    </row>
    <row r="1971" spans="2:63" s="1" customFormat="1" ht="16.5" customHeight="1">
      <c r="B1971" s="90"/>
      <c r="C1971" s="104" t="s">
        <v>7682</v>
      </c>
      <c r="D1971" s="104" t="s">
        <v>6994</v>
      </c>
      <c r="E1971" s="105" t="s">
        <v>7683</v>
      </c>
      <c r="F1971" s="106" t="s">
        <v>7684</v>
      </c>
      <c r="G1971" s="107" t="s">
        <v>111</v>
      </c>
      <c r="H1971" s="108">
        <v>100</v>
      </c>
      <c r="I1971" s="109"/>
      <c r="J1971" s="110"/>
      <c r="K1971" s="111" t="s">
        <v>3</v>
      </c>
      <c r="L1971" s="112" t="s">
        <v>43</v>
      </c>
      <c r="N1971" s="99">
        <f>M1971*H1971</f>
        <v>0</v>
      </c>
      <c r="O1971" s="99">
        <v>2.0000000000000002E-5</v>
      </c>
      <c r="P1971" s="99">
        <f>O1971*H1971</f>
        <v>2E-3</v>
      </c>
      <c r="Q1971" s="99">
        <v>0</v>
      </c>
      <c r="R1971" s="100">
        <f>Q1971*H1971</f>
        <v>0</v>
      </c>
      <c r="AP1971" s="101" t="s">
        <v>1127</v>
      </c>
      <c r="AR1971" s="101" t="s">
        <v>6994</v>
      </c>
      <c r="AS1971" s="101" t="s">
        <v>72</v>
      </c>
      <c r="AW1971" s="11" t="s">
        <v>107</v>
      </c>
      <c r="BC1971" s="102" t="e">
        <f>IF(L1971="základní",#REF!,0)</f>
        <v>#REF!</v>
      </c>
      <c r="BD1971" s="102">
        <f>IF(L1971="snížená",#REF!,0)</f>
        <v>0</v>
      </c>
      <c r="BE1971" s="102">
        <f>IF(L1971="zákl. přenesená",#REF!,0)</f>
        <v>0</v>
      </c>
      <c r="BF1971" s="102">
        <f>IF(L1971="sníž. přenesená",#REF!,0)</f>
        <v>0</v>
      </c>
      <c r="BG1971" s="102">
        <f>IF(L1971="nulová",#REF!,0)</f>
        <v>0</v>
      </c>
      <c r="BH1971" s="11" t="s">
        <v>80</v>
      </c>
      <c r="BI1971" s="102" t="e">
        <f>ROUND(#REF!*H1971,2)</f>
        <v>#REF!</v>
      </c>
      <c r="BJ1971" s="11" t="s">
        <v>358</v>
      </c>
      <c r="BK1971" s="101" t="s">
        <v>7685</v>
      </c>
    </row>
    <row r="1972" spans="2:63" s="1" customFormat="1" ht="16.5" customHeight="1">
      <c r="B1972" s="90"/>
      <c r="C1972" s="104" t="s">
        <v>7686</v>
      </c>
      <c r="D1972" s="104" t="s">
        <v>6994</v>
      </c>
      <c r="E1972" s="105" t="s">
        <v>7687</v>
      </c>
      <c r="F1972" s="106" t="s">
        <v>7688</v>
      </c>
      <c r="G1972" s="107" t="s">
        <v>111</v>
      </c>
      <c r="H1972" s="108">
        <v>100</v>
      </c>
      <c r="I1972" s="109"/>
      <c r="J1972" s="110"/>
      <c r="K1972" s="111" t="s">
        <v>3</v>
      </c>
      <c r="L1972" s="112" t="s">
        <v>43</v>
      </c>
      <c r="N1972" s="99">
        <f>M1972*H1972</f>
        <v>0</v>
      </c>
      <c r="O1972" s="99">
        <v>2.0000000000000002E-5</v>
      </c>
      <c r="P1972" s="99">
        <f>O1972*H1972</f>
        <v>2E-3</v>
      </c>
      <c r="Q1972" s="99">
        <v>0</v>
      </c>
      <c r="R1972" s="100">
        <f>Q1972*H1972</f>
        <v>0</v>
      </c>
      <c r="AP1972" s="101" t="s">
        <v>1127</v>
      </c>
      <c r="AR1972" s="101" t="s">
        <v>6994</v>
      </c>
      <c r="AS1972" s="101" t="s">
        <v>72</v>
      </c>
      <c r="AW1972" s="11" t="s">
        <v>107</v>
      </c>
      <c r="BC1972" s="102" t="e">
        <f>IF(L1972="základní",#REF!,0)</f>
        <v>#REF!</v>
      </c>
      <c r="BD1972" s="102">
        <f>IF(L1972="snížená",#REF!,0)</f>
        <v>0</v>
      </c>
      <c r="BE1972" s="102">
        <f>IF(L1972="zákl. přenesená",#REF!,0)</f>
        <v>0</v>
      </c>
      <c r="BF1972" s="102">
        <f>IF(L1972="sníž. přenesená",#REF!,0)</f>
        <v>0</v>
      </c>
      <c r="BG1972" s="102">
        <f>IF(L1972="nulová",#REF!,0)</f>
        <v>0</v>
      </c>
      <c r="BH1972" s="11" t="s">
        <v>80</v>
      </c>
      <c r="BI1972" s="102" t="e">
        <f>ROUND(#REF!*H1972,2)</f>
        <v>#REF!</v>
      </c>
      <c r="BJ1972" s="11" t="s">
        <v>358</v>
      </c>
      <c r="BK1972" s="101" t="s">
        <v>7689</v>
      </c>
    </row>
    <row r="1973" spans="2:63" s="1" customFormat="1" ht="16.5" customHeight="1">
      <c r="B1973" s="90"/>
      <c r="C1973" s="104" t="s">
        <v>7690</v>
      </c>
      <c r="D1973" s="104" t="s">
        <v>6994</v>
      </c>
      <c r="E1973" s="105" t="s">
        <v>7691</v>
      </c>
      <c r="F1973" s="106" t="s">
        <v>7692</v>
      </c>
      <c r="G1973" s="107" t="s">
        <v>111</v>
      </c>
      <c r="H1973" s="108">
        <v>200</v>
      </c>
      <c r="I1973" s="109"/>
      <c r="J1973" s="110"/>
      <c r="K1973" s="111" t="s">
        <v>3</v>
      </c>
      <c r="L1973" s="112" t="s">
        <v>43</v>
      </c>
      <c r="N1973" s="99">
        <f>M1973*H1973</f>
        <v>0</v>
      </c>
      <c r="O1973" s="99">
        <v>2.2000000000000001E-4</v>
      </c>
      <c r="P1973" s="99">
        <f>O1973*H1973</f>
        <v>4.4000000000000004E-2</v>
      </c>
      <c r="Q1973" s="99">
        <v>0</v>
      </c>
      <c r="R1973" s="100">
        <f>Q1973*H1973</f>
        <v>0</v>
      </c>
      <c r="AP1973" s="101" t="s">
        <v>1127</v>
      </c>
      <c r="AR1973" s="101" t="s">
        <v>6994</v>
      </c>
      <c r="AS1973" s="101" t="s">
        <v>72</v>
      </c>
      <c r="AW1973" s="11" t="s">
        <v>107</v>
      </c>
      <c r="BC1973" s="102" t="e">
        <f>IF(L1973="základní",#REF!,0)</f>
        <v>#REF!</v>
      </c>
      <c r="BD1973" s="102">
        <f>IF(L1973="snížená",#REF!,0)</f>
        <v>0</v>
      </c>
      <c r="BE1973" s="102">
        <f>IF(L1973="zákl. přenesená",#REF!,0)</f>
        <v>0</v>
      </c>
      <c r="BF1973" s="102">
        <f>IF(L1973="sníž. přenesená",#REF!,0)</f>
        <v>0</v>
      </c>
      <c r="BG1973" s="102">
        <f>IF(L1973="nulová",#REF!,0)</f>
        <v>0</v>
      </c>
      <c r="BH1973" s="11" t="s">
        <v>80</v>
      </c>
      <c r="BI1973" s="102" t="e">
        <f>ROUND(#REF!*H1973,2)</f>
        <v>#REF!</v>
      </c>
      <c r="BJ1973" s="11" t="s">
        <v>358</v>
      </c>
      <c r="BK1973" s="101" t="s">
        <v>7693</v>
      </c>
    </row>
    <row r="1974" spans="2:63" s="1" customFormat="1" ht="16.5" customHeight="1">
      <c r="B1974" s="90"/>
      <c r="C1974" s="104" t="s">
        <v>7694</v>
      </c>
      <c r="D1974" s="104" t="s">
        <v>6994</v>
      </c>
      <c r="E1974" s="105" t="s">
        <v>7695</v>
      </c>
      <c r="F1974" s="106" t="s">
        <v>7696</v>
      </c>
      <c r="G1974" s="107" t="s">
        <v>111</v>
      </c>
      <c r="H1974" s="108">
        <v>200</v>
      </c>
      <c r="I1974" s="109"/>
      <c r="J1974" s="110"/>
      <c r="K1974" s="111" t="s">
        <v>3</v>
      </c>
      <c r="L1974" s="112" t="s">
        <v>43</v>
      </c>
      <c r="N1974" s="99">
        <f>M1974*H1974</f>
        <v>0</v>
      </c>
      <c r="O1974" s="99">
        <v>0</v>
      </c>
      <c r="P1974" s="99">
        <f>O1974*H1974</f>
        <v>0</v>
      </c>
      <c r="Q1974" s="99">
        <v>0</v>
      </c>
      <c r="R1974" s="100">
        <f>Q1974*H1974</f>
        <v>0</v>
      </c>
      <c r="AP1974" s="101" t="s">
        <v>1127</v>
      </c>
      <c r="AR1974" s="101" t="s">
        <v>6994</v>
      </c>
      <c r="AS1974" s="101" t="s">
        <v>72</v>
      </c>
      <c r="AW1974" s="11" t="s">
        <v>107</v>
      </c>
      <c r="BC1974" s="102" t="e">
        <f>IF(L1974="základní",#REF!,0)</f>
        <v>#REF!</v>
      </c>
      <c r="BD1974" s="102">
        <f>IF(L1974="snížená",#REF!,0)</f>
        <v>0</v>
      </c>
      <c r="BE1974" s="102">
        <f>IF(L1974="zákl. přenesená",#REF!,0)</f>
        <v>0</v>
      </c>
      <c r="BF1974" s="102">
        <f>IF(L1974="sníž. přenesená",#REF!,0)</f>
        <v>0</v>
      </c>
      <c r="BG1974" s="102">
        <f>IF(L1974="nulová",#REF!,0)</f>
        <v>0</v>
      </c>
      <c r="BH1974" s="11" t="s">
        <v>80</v>
      </c>
      <c r="BI1974" s="102" t="e">
        <f>ROUND(#REF!*H1974,2)</f>
        <v>#REF!</v>
      </c>
      <c r="BJ1974" s="11" t="s">
        <v>358</v>
      </c>
      <c r="BK1974" s="101" t="s">
        <v>7697</v>
      </c>
    </row>
    <row r="1975" spans="2:63" s="1" customFormat="1" ht="16.5" customHeight="1">
      <c r="B1975" s="90"/>
      <c r="C1975" s="104" t="s">
        <v>7698</v>
      </c>
      <c r="D1975" s="104" t="s">
        <v>6994</v>
      </c>
      <c r="E1975" s="105" t="s">
        <v>7699</v>
      </c>
      <c r="F1975" s="106" t="s">
        <v>7700</v>
      </c>
      <c r="G1975" s="107" t="s">
        <v>111</v>
      </c>
      <c r="H1975" s="108">
        <v>200</v>
      </c>
      <c r="I1975" s="109"/>
      <c r="J1975" s="110"/>
      <c r="K1975" s="111" t="s">
        <v>3</v>
      </c>
      <c r="L1975" s="112" t="s">
        <v>43</v>
      </c>
      <c r="N1975" s="99">
        <f>M1975*H1975</f>
        <v>0</v>
      </c>
      <c r="O1975" s="99">
        <v>1.9000000000000001E-4</v>
      </c>
      <c r="P1975" s="99">
        <f>O1975*H1975</f>
        <v>3.7999999999999999E-2</v>
      </c>
      <c r="Q1975" s="99">
        <v>0</v>
      </c>
      <c r="R1975" s="100">
        <f>Q1975*H1975</f>
        <v>0</v>
      </c>
      <c r="AP1975" s="101" t="s">
        <v>1127</v>
      </c>
      <c r="AR1975" s="101" t="s">
        <v>6994</v>
      </c>
      <c r="AS1975" s="101" t="s">
        <v>72</v>
      </c>
      <c r="AW1975" s="11" t="s">
        <v>107</v>
      </c>
      <c r="BC1975" s="102" t="e">
        <f>IF(L1975="základní",#REF!,0)</f>
        <v>#REF!</v>
      </c>
      <c r="BD1975" s="102">
        <f>IF(L1975="snížená",#REF!,0)</f>
        <v>0</v>
      </c>
      <c r="BE1975" s="102">
        <f>IF(L1975="zákl. přenesená",#REF!,0)</f>
        <v>0</v>
      </c>
      <c r="BF1975" s="102">
        <f>IF(L1975="sníž. přenesená",#REF!,0)</f>
        <v>0</v>
      </c>
      <c r="BG1975" s="102">
        <f>IF(L1975="nulová",#REF!,0)</f>
        <v>0</v>
      </c>
      <c r="BH1975" s="11" t="s">
        <v>80</v>
      </c>
      <c r="BI1975" s="102" t="e">
        <f>ROUND(#REF!*H1975,2)</f>
        <v>#REF!</v>
      </c>
      <c r="BJ1975" s="11" t="s">
        <v>358</v>
      </c>
      <c r="BK1975" s="101" t="s">
        <v>7701</v>
      </c>
    </row>
    <row r="1976" spans="2:63" s="1" customFormat="1" ht="16.5" customHeight="1">
      <c r="B1976" s="90"/>
      <c r="C1976" s="104" t="s">
        <v>7702</v>
      </c>
      <c r="D1976" s="104" t="s">
        <v>6994</v>
      </c>
      <c r="E1976" s="105" t="s">
        <v>7703</v>
      </c>
      <c r="F1976" s="106" t="s">
        <v>7704</v>
      </c>
      <c r="G1976" s="107" t="s">
        <v>111</v>
      </c>
      <c r="H1976" s="108">
        <v>5000</v>
      </c>
      <c r="I1976" s="109"/>
      <c r="J1976" s="110"/>
      <c r="K1976" s="111" t="s">
        <v>3</v>
      </c>
      <c r="L1976" s="112" t="s">
        <v>43</v>
      </c>
      <c r="N1976" s="99">
        <f>M1976*H1976</f>
        <v>0</v>
      </c>
      <c r="O1976" s="99">
        <v>1.8000000000000001E-4</v>
      </c>
      <c r="P1976" s="99">
        <f>O1976*H1976</f>
        <v>0.9</v>
      </c>
      <c r="Q1976" s="99">
        <v>0</v>
      </c>
      <c r="R1976" s="100">
        <f>Q1976*H1976</f>
        <v>0</v>
      </c>
      <c r="AP1976" s="101" t="s">
        <v>1127</v>
      </c>
      <c r="AR1976" s="101" t="s">
        <v>6994</v>
      </c>
      <c r="AS1976" s="101" t="s">
        <v>72</v>
      </c>
      <c r="AW1976" s="11" t="s">
        <v>107</v>
      </c>
      <c r="BC1976" s="102" t="e">
        <f>IF(L1976="základní",#REF!,0)</f>
        <v>#REF!</v>
      </c>
      <c r="BD1976" s="102">
        <f>IF(L1976="snížená",#REF!,0)</f>
        <v>0</v>
      </c>
      <c r="BE1976" s="102">
        <f>IF(L1976="zákl. přenesená",#REF!,0)</f>
        <v>0</v>
      </c>
      <c r="BF1976" s="102">
        <f>IF(L1976="sníž. přenesená",#REF!,0)</f>
        <v>0</v>
      </c>
      <c r="BG1976" s="102">
        <f>IF(L1976="nulová",#REF!,0)</f>
        <v>0</v>
      </c>
      <c r="BH1976" s="11" t="s">
        <v>80</v>
      </c>
      <c r="BI1976" s="102" t="e">
        <f>ROUND(#REF!*H1976,2)</f>
        <v>#REF!</v>
      </c>
      <c r="BJ1976" s="11" t="s">
        <v>358</v>
      </c>
      <c r="BK1976" s="101" t="s">
        <v>7705</v>
      </c>
    </row>
    <row r="1977" spans="2:63" s="1" customFormat="1" ht="16.5" customHeight="1">
      <c r="B1977" s="90"/>
      <c r="C1977" s="104" t="s">
        <v>7706</v>
      </c>
      <c r="D1977" s="104" t="s">
        <v>6994</v>
      </c>
      <c r="E1977" s="105" t="s">
        <v>7707</v>
      </c>
      <c r="F1977" s="106" t="s">
        <v>7708</v>
      </c>
      <c r="G1977" s="107" t="s">
        <v>111</v>
      </c>
      <c r="H1977" s="108">
        <v>200</v>
      </c>
      <c r="I1977" s="109"/>
      <c r="J1977" s="110"/>
      <c r="K1977" s="111" t="s">
        <v>3</v>
      </c>
      <c r="L1977" s="112" t="s">
        <v>43</v>
      </c>
      <c r="N1977" s="99">
        <f>M1977*H1977</f>
        <v>0</v>
      </c>
      <c r="O1977" s="99">
        <v>1.4999999999999999E-4</v>
      </c>
      <c r="P1977" s="99">
        <f>O1977*H1977</f>
        <v>0.03</v>
      </c>
      <c r="Q1977" s="99">
        <v>0</v>
      </c>
      <c r="R1977" s="100">
        <f>Q1977*H1977</f>
        <v>0</v>
      </c>
      <c r="AP1977" s="101" t="s">
        <v>1127</v>
      </c>
      <c r="AR1977" s="101" t="s">
        <v>6994</v>
      </c>
      <c r="AS1977" s="101" t="s">
        <v>72</v>
      </c>
      <c r="AW1977" s="11" t="s">
        <v>107</v>
      </c>
      <c r="BC1977" s="102" t="e">
        <f>IF(L1977="základní",#REF!,0)</f>
        <v>#REF!</v>
      </c>
      <c r="BD1977" s="102">
        <f>IF(L1977="snížená",#REF!,0)</f>
        <v>0</v>
      </c>
      <c r="BE1977" s="102">
        <f>IF(L1977="zákl. přenesená",#REF!,0)</f>
        <v>0</v>
      </c>
      <c r="BF1977" s="102">
        <f>IF(L1977="sníž. přenesená",#REF!,0)</f>
        <v>0</v>
      </c>
      <c r="BG1977" s="102">
        <f>IF(L1977="nulová",#REF!,0)</f>
        <v>0</v>
      </c>
      <c r="BH1977" s="11" t="s">
        <v>80</v>
      </c>
      <c r="BI1977" s="102" t="e">
        <f>ROUND(#REF!*H1977,2)</f>
        <v>#REF!</v>
      </c>
      <c r="BJ1977" s="11" t="s">
        <v>358</v>
      </c>
      <c r="BK1977" s="101" t="s">
        <v>7709</v>
      </c>
    </row>
    <row r="1978" spans="2:63" s="1" customFormat="1" ht="16.5" customHeight="1">
      <c r="B1978" s="90"/>
      <c r="C1978" s="104" t="s">
        <v>7710</v>
      </c>
      <c r="D1978" s="104" t="s">
        <v>6994</v>
      </c>
      <c r="E1978" s="105" t="s">
        <v>7711</v>
      </c>
      <c r="F1978" s="106" t="s">
        <v>7712</v>
      </c>
      <c r="G1978" s="107" t="s">
        <v>111</v>
      </c>
      <c r="H1978" s="108">
        <v>200</v>
      </c>
      <c r="I1978" s="109"/>
      <c r="J1978" s="110"/>
      <c r="K1978" s="111" t="s">
        <v>3</v>
      </c>
      <c r="L1978" s="112" t="s">
        <v>43</v>
      </c>
      <c r="N1978" s="99">
        <f>M1978*H1978</f>
        <v>0</v>
      </c>
      <c r="O1978" s="99">
        <v>1.8000000000000001E-4</v>
      </c>
      <c r="P1978" s="99">
        <f>O1978*H1978</f>
        <v>3.6000000000000004E-2</v>
      </c>
      <c r="Q1978" s="99">
        <v>0</v>
      </c>
      <c r="R1978" s="100">
        <f>Q1978*H1978</f>
        <v>0</v>
      </c>
      <c r="AP1978" s="101" t="s">
        <v>1127</v>
      </c>
      <c r="AR1978" s="101" t="s">
        <v>6994</v>
      </c>
      <c r="AS1978" s="101" t="s">
        <v>72</v>
      </c>
      <c r="AW1978" s="11" t="s">
        <v>107</v>
      </c>
      <c r="BC1978" s="102" t="e">
        <f>IF(L1978="základní",#REF!,0)</f>
        <v>#REF!</v>
      </c>
      <c r="BD1978" s="102">
        <f>IF(L1978="snížená",#REF!,0)</f>
        <v>0</v>
      </c>
      <c r="BE1978" s="102">
        <f>IF(L1978="zákl. přenesená",#REF!,0)</f>
        <v>0</v>
      </c>
      <c r="BF1978" s="102">
        <f>IF(L1978="sníž. přenesená",#REF!,0)</f>
        <v>0</v>
      </c>
      <c r="BG1978" s="102">
        <f>IF(L1978="nulová",#REF!,0)</f>
        <v>0</v>
      </c>
      <c r="BH1978" s="11" t="s">
        <v>80</v>
      </c>
      <c r="BI1978" s="102" t="e">
        <f>ROUND(#REF!*H1978,2)</f>
        <v>#REF!</v>
      </c>
      <c r="BJ1978" s="11" t="s">
        <v>358</v>
      </c>
      <c r="BK1978" s="101" t="s">
        <v>7713</v>
      </c>
    </row>
    <row r="1979" spans="2:63" s="1" customFormat="1" ht="16.5" customHeight="1">
      <c r="B1979" s="90"/>
      <c r="C1979" s="104" t="s">
        <v>7714</v>
      </c>
      <c r="D1979" s="104" t="s">
        <v>6994</v>
      </c>
      <c r="E1979" s="105" t="s">
        <v>7715</v>
      </c>
      <c r="F1979" s="106" t="s">
        <v>7716</v>
      </c>
      <c r="G1979" s="107" t="s">
        <v>111</v>
      </c>
      <c r="H1979" s="108">
        <v>100</v>
      </c>
      <c r="I1979" s="109"/>
      <c r="J1979" s="110"/>
      <c r="K1979" s="111" t="s">
        <v>3</v>
      </c>
      <c r="L1979" s="112" t="s">
        <v>43</v>
      </c>
      <c r="N1979" s="99">
        <f>M1979*H1979</f>
        <v>0</v>
      </c>
      <c r="O1979" s="99">
        <v>1.3999999999999999E-4</v>
      </c>
      <c r="P1979" s="99">
        <f>O1979*H1979</f>
        <v>1.3999999999999999E-2</v>
      </c>
      <c r="Q1979" s="99">
        <v>0</v>
      </c>
      <c r="R1979" s="100">
        <f>Q1979*H1979</f>
        <v>0</v>
      </c>
      <c r="AP1979" s="101" t="s">
        <v>1127</v>
      </c>
      <c r="AR1979" s="101" t="s">
        <v>6994</v>
      </c>
      <c r="AS1979" s="101" t="s">
        <v>72</v>
      </c>
      <c r="AW1979" s="11" t="s">
        <v>107</v>
      </c>
      <c r="BC1979" s="102" t="e">
        <f>IF(L1979="základní",#REF!,0)</f>
        <v>#REF!</v>
      </c>
      <c r="BD1979" s="102">
        <f>IF(L1979="snížená",#REF!,0)</f>
        <v>0</v>
      </c>
      <c r="BE1979" s="102">
        <f>IF(L1979="zákl. přenesená",#REF!,0)</f>
        <v>0</v>
      </c>
      <c r="BF1979" s="102">
        <f>IF(L1979="sníž. přenesená",#REF!,0)</f>
        <v>0</v>
      </c>
      <c r="BG1979" s="102">
        <f>IF(L1979="nulová",#REF!,0)</f>
        <v>0</v>
      </c>
      <c r="BH1979" s="11" t="s">
        <v>80</v>
      </c>
      <c r="BI1979" s="102" t="e">
        <f>ROUND(#REF!*H1979,2)</f>
        <v>#REF!</v>
      </c>
      <c r="BJ1979" s="11" t="s">
        <v>358</v>
      </c>
      <c r="BK1979" s="101" t="s">
        <v>7717</v>
      </c>
    </row>
    <row r="1980" spans="2:63" s="1" customFormat="1" ht="16.5" customHeight="1">
      <c r="B1980" s="90"/>
      <c r="C1980" s="104" t="s">
        <v>7718</v>
      </c>
      <c r="D1980" s="104" t="s">
        <v>6994</v>
      </c>
      <c r="E1980" s="105" t="s">
        <v>7719</v>
      </c>
      <c r="F1980" s="106" t="s">
        <v>7720</v>
      </c>
      <c r="G1980" s="107" t="s">
        <v>111</v>
      </c>
      <c r="H1980" s="108">
        <v>500</v>
      </c>
      <c r="I1980" s="109"/>
      <c r="J1980" s="110"/>
      <c r="K1980" s="111" t="s">
        <v>3</v>
      </c>
      <c r="L1980" s="112" t="s">
        <v>43</v>
      </c>
      <c r="N1980" s="99">
        <f>M1980*H1980</f>
        <v>0</v>
      </c>
      <c r="O1980" s="99">
        <v>8.0000000000000007E-5</v>
      </c>
      <c r="P1980" s="99">
        <f>O1980*H1980</f>
        <v>0.04</v>
      </c>
      <c r="Q1980" s="99">
        <v>0</v>
      </c>
      <c r="R1980" s="100">
        <f>Q1980*H1980</f>
        <v>0</v>
      </c>
      <c r="AP1980" s="101" t="s">
        <v>1127</v>
      </c>
      <c r="AR1980" s="101" t="s">
        <v>6994</v>
      </c>
      <c r="AS1980" s="101" t="s">
        <v>72</v>
      </c>
      <c r="AW1980" s="11" t="s">
        <v>107</v>
      </c>
      <c r="BC1980" s="102" t="e">
        <f>IF(L1980="základní",#REF!,0)</f>
        <v>#REF!</v>
      </c>
      <c r="BD1980" s="102">
        <f>IF(L1980="snížená",#REF!,0)</f>
        <v>0</v>
      </c>
      <c r="BE1980" s="102">
        <f>IF(L1980="zákl. přenesená",#REF!,0)</f>
        <v>0</v>
      </c>
      <c r="BF1980" s="102">
        <f>IF(L1980="sníž. přenesená",#REF!,0)</f>
        <v>0</v>
      </c>
      <c r="BG1980" s="102">
        <f>IF(L1980="nulová",#REF!,0)</f>
        <v>0</v>
      </c>
      <c r="BH1980" s="11" t="s">
        <v>80</v>
      </c>
      <c r="BI1980" s="102" t="e">
        <f>ROUND(#REF!*H1980,2)</f>
        <v>#REF!</v>
      </c>
      <c r="BJ1980" s="11" t="s">
        <v>358</v>
      </c>
      <c r="BK1980" s="101" t="s">
        <v>7721</v>
      </c>
    </row>
    <row r="1981" spans="2:63" s="1" customFormat="1" ht="16.5" customHeight="1">
      <c r="B1981" s="90"/>
      <c r="C1981" s="104" t="s">
        <v>7722</v>
      </c>
      <c r="D1981" s="104" t="s">
        <v>6994</v>
      </c>
      <c r="E1981" s="105" t="s">
        <v>7723</v>
      </c>
      <c r="F1981" s="106" t="s">
        <v>7724</v>
      </c>
      <c r="G1981" s="107" t="s">
        <v>111</v>
      </c>
      <c r="H1981" s="108">
        <v>200</v>
      </c>
      <c r="I1981" s="109"/>
      <c r="J1981" s="110"/>
      <c r="K1981" s="111" t="s">
        <v>3</v>
      </c>
      <c r="L1981" s="112" t="s">
        <v>43</v>
      </c>
      <c r="N1981" s="99">
        <f>M1981*H1981</f>
        <v>0</v>
      </c>
      <c r="O1981" s="99">
        <v>8.0000000000000007E-5</v>
      </c>
      <c r="P1981" s="99">
        <f>O1981*H1981</f>
        <v>1.6E-2</v>
      </c>
      <c r="Q1981" s="99">
        <v>0</v>
      </c>
      <c r="R1981" s="100">
        <f>Q1981*H1981</f>
        <v>0</v>
      </c>
      <c r="AP1981" s="101" t="s">
        <v>1127</v>
      </c>
      <c r="AR1981" s="101" t="s">
        <v>6994</v>
      </c>
      <c r="AS1981" s="101" t="s">
        <v>72</v>
      </c>
      <c r="AW1981" s="11" t="s">
        <v>107</v>
      </c>
      <c r="BC1981" s="102" t="e">
        <f>IF(L1981="základní",#REF!,0)</f>
        <v>#REF!</v>
      </c>
      <c r="BD1981" s="102">
        <f>IF(L1981="snížená",#REF!,0)</f>
        <v>0</v>
      </c>
      <c r="BE1981" s="102">
        <f>IF(L1981="zákl. přenesená",#REF!,0)</f>
        <v>0</v>
      </c>
      <c r="BF1981" s="102">
        <f>IF(L1981="sníž. přenesená",#REF!,0)</f>
        <v>0</v>
      </c>
      <c r="BG1981" s="102">
        <f>IF(L1981="nulová",#REF!,0)</f>
        <v>0</v>
      </c>
      <c r="BH1981" s="11" t="s">
        <v>80</v>
      </c>
      <c r="BI1981" s="102" t="e">
        <f>ROUND(#REF!*H1981,2)</f>
        <v>#REF!</v>
      </c>
      <c r="BJ1981" s="11" t="s">
        <v>358</v>
      </c>
      <c r="BK1981" s="101" t="s">
        <v>7725</v>
      </c>
    </row>
    <row r="1982" spans="2:63" s="1" customFormat="1" ht="16.5" customHeight="1">
      <c r="B1982" s="90"/>
      <c r="C1982" s="104" t="s">
        <v>7726</v>
      </c>
      <c r="D1982" s="104" t="s">
        <v>6994</v>
      </c>
      <c r="E1982" s="105" t="s">
        <v>7727</v>
      </c>
      <c r="F1982" s="106" t="s">
        <v>7728</v>
      </c>
      <c r="G1982" s="107" t="s">
        <v>111</v>
      </c>
      <c r="H1982" s="108">
        <v>5000</v>
      </c>
      <c r="I1982" s="109"/>
      <c r="J1982" s="110"/>
      <c r="K1982" s="111" t="s">
        <v>3</v>
      </c>
      <c r="L1982" s="112" t="s">
        <v>43</v>
      </c>
      <c r="N1982" s="99">
        <f>M1982*H1982</f>
        <v>0</v>
      </c>
      <c r="O1982" s="99">
        <v>9.0000000000000006E-5</v>
      </c>
      <c r="P1982" s="99">
        <f>O1982*H1982</f>
        <v>0.45</v>
      </c>
      <c r="Q1982" s="99">
        <v>0</v>
      </c>
      <c r="R1982" s="100">
        <f>Q1982*H1982</f>
        <v>0</v>
      </c>
      <c r="AP1982" s="101" t="s">
        <v>1127</v>
      </c>
      <c r="AR1982" s="101" t="s">
        <v>6994</v>
      </c>
      <c r="AS1982" s="101" t="s">
        <v>72</v>
      </c>
      <c r="AW1982" s="11" t="s">
        <v>107</v>
      </c>
      <c r="BC1982" s="102" t="e">
        <f>IF(L1982="základní",#REF!,0)</f>
        <v>#REF!</v>
      </c>
      <c r="BD1982" s="102">
        <f>IF(L1982="snížená",#REF!,0)</f>
        <v>0</v>
      </c>
      <c r="BE1982" s="102">
        <f>IF(L1982="zákl. přenesená",#REF!,0)</f>
        <v>0</v>
      </c>
      <c r="BF1982" s="102">
        <f>IF(L1982="sníž. přenesená",#REF!,0)</f>
        <v>0</v>
      </c>
      <c r="BG1982" s="102">
        <f>IF(L1982="nulová",#REF!,0)</f>
        <v>0</v>
      </c>
      <c r="BH1982" s="11" t="s">
        <v>80</v>
      </c>
      <c r="BI1982" s="102" t="e">
        <f>ROUND(#REF!*H1982,2)</f>
        <v>#REF!</v>
      </c>
      <c r="BJ1982" s="11" t="s">
        <v>358</v>
      </c>
      <c r="BK1982" s="101" t="s">
        <v>7729</v>
      </c>
    </row>
    <row r="1983" spans="2:63" s="1" customFormat="1" ht="16.5" customHeight="1">
      <c r="B1983" s="90"/>
      <c r="C1983" s="104" t="s">
        <v>7730</v>
      </c>
      <c r="D1983" s="104" t="s">
        <v>6994</v>
      </c>
      <c r="E1983" s="105" t="s">
        <v>7731</v>
      </c>
      <c r="F1983" s="106" t="s">
        <v>7732</v>
      </c>
      <c r="G1983" s="107" t="s">
        <v>111</v>
      </c>
      <c r="H1983" s="108">
        <v>100</v>
      </c>
      <c r="I1983" s="109"/>
      <c r="J1983" s="110"/>
      <c r="K1983" s="111" t="s">
        <v>3</v>
      </c>
      <c r="L1983" s="112" t="s">
        <v>43</v>
      </c>
      <c r="N1983" s="99">
        <f>M1983*H1983</f>
        <v>0</v>
      </c>
      <c r="O1983" s="99">
        <v>1.6000000000000001E-4</v>
      </c>
      <c r="P1983" s="99">
        <f>O1983*H1983</f>
        <v>1.6E-2</v>
      </c>
      <c r="Q1983" s="99">
        <v>0</v>
      </c>
      <c r="R1983" s="100">
        <f>Q1983*H1983</f>
        <v>0</v>
      </c>
      <c r="AP1983" s="101" t="s">
        <v>1127</v>
      </c>
      <c r="AR1983" s="101" t="s">
        <v>6994</v>
      </c>
      <c r="AS1983" s="101" t="s">
        <v>72</v>
      </c>
      <c r="AW1983" s="11" t="s">
        <v>107</v>
      </c>
      <c r="BC1983" s="102" t="e">
        <f>IF(L1983="základní",#REF!,0)</f>
        <v>#REF!</v>
      </c>
      <c r="BD1983" s="102">
        <f>IF(L1983="snížená",#REF!,0)</f>
        <v>0</v>
      </c>
      <c r="BE1983" s="102">
        <f>IF(L1983="zákl. přenesená",#REF!,0)</f>
        <v>0</v>
      </c>
      <c r="BF1983" s="102">
        <f>IF(L1983="sníž. přenesená",#REF!,0)</f>
        <v>0</v>
      </c>
      <c r="BG1983" s="102">
        <f>IF(L1983="nulová",#REF!,0)</f>
        <v>0</v>
      </c>
      <c r="BH1983" s="11" t="s">
        <v>80</v>
      </c>
      <c r="BI1983" s="102" t="e">
        <f>ROUND(#REF!*H1983,2)</f>
        <v>#REF!</v>
      </c>
      <c r="BJ1983" s="11" t="s">
        <v>358</v>
      </c>
      <c r="BK1983" s="101" t="s">
        <v>7733</v>
      </c>
    </row>
    <row r="1984" spans="2:63" s="1" customFormat="1" ht="16.5" customHeight="1">
      <c r="B1984" s="90"/>
      <c r="C1984" s="104" t="s">
        <v>7734</v>
      </c>
      <c r="D1984" s="104" t="s">
        <v>6994</v>
      </c>
      <c r="E1984" s="105" t="s">
        <v>7735</v>
      </c>
      <c r="F1984" s="106" t="s">
        <v>7736</v>
      </c>
      <c r="G1984" s="107" t="s">
        <v>111</v>
      </c>
      <c r="H1984" s="108">
        <v>100</v>
      </c>
      <c r="I1984" s="109"/>
      <c r="J1984" s="110"/>
      <c r="K1984" s="111" t="s">
        <v>3</v>
      </c>
      <c r="L1984" s="112" t="s">
        <v>43</v>
      </c>
      <c r="N1984" s="99">
        <f>M1984*H1984</f>
        <v>0</v>
      </c>
      <c r="O1984" s="99">
        <v>1.9000000000000001E-4</v>
      </c>
      <c r="P1984" s="99">
        <f>O1984*H1984</f>
        <v>1.9E-2</v>
      </c>
      <c r="Q1984" s="99">
        <v>0</v>
      </c>
      <c r="R1984" s="100">
        <f>Q1984*H1984</f>
        <v>0</v>
      </c>
      <c r="AP1984" s="101" t="s">
        <v>1127</v>
      </c>
      <c r="AR1984" s="101" t="s">
        <v>6994</v>
      </c>
      <c r="AS1984" s="101" t="s">
        <v>72</v>
      </c>
      <c r="AW1984" s="11" t="s">
        <v>107</v>
      </c>
      <c r="BC1984" s="102" t="e">
        <f>IF(L1984="základní",#REF!,0)</f>
        <v>#REF!</v>
      </c>
      <c r="BD1984" s="102">
        <f>IF(L1984="snížená",#REF!,0)</f>
        <v>0</v>
      </c>
      <c r="BE1984" s="102">
        <f>IF(L1984="zákl. přenesená",#REF!,0)</f>
        <v>0</v>
      </c>
      <c r="BF1984" s="102">
        <f>IF(L1984="sníž. přenesená",#REF!,0)</f>
        <v>0</v>
      </c>
      <c r="BG1984" s="102">
        <f>IF(L1984="nulová",#REF!,0)</f>
        <v>0</v>
      </c>
      <c r="BH1984" s="11" t="s">
        <v>80</v>
      </c>
      <c r="BI1984" s="102" t="e">
        <f>ROUND(#REF!*H1984,2)</f>
        <v>#REF!</v>
      </c>
      <c r="BJ1984" s="11" t="s">
        <v>358</v>
      </c>
      <c r="BK1984" s="101" t="s">
        <v>7737</v>
      </c>
    </row>
    <row r="1985" spans="2:63" s="1" customFormat="1" ht="16.5" customHeight="1">
      <c r="B1985" s="90"/>
      <c r="C1985" s="104" t="s">
        <v>7738</v>
      </c>
      <c r="D1985" s="104" t="s">
        <v>6994</v>
      </c>
      <c r="E1985" s="105" t="s">
        <v>7739</v>
      </c>
      <c r="F1985" s="106" t="s">
        <v>7740</v>
      </c>
      <c r="G1985" s="107" t="s">
        <v>111</v>
      </c>
      <c r="H1985" s="108">
        <v>50</v>
      </c>
      <c r="I1985" s="109"/>
      <c r="J1985" s="110"/>
      <c r="K1985" s="111" t="s">
        <v>3</v>
      </c>
      <c r="L1985" s="112" t="s">
        <v>43</v>
      </c>
      <c r="N1985" s="99">
        <f>M1985*H1985</f>
        <v>0</v>
      </c>
      <c r="O1985" s="99">
        <v>6.0000000000000002E-5</v>
      </c>
      <c r="P1985" s="99">
        <f>O1985*H1985</f>
        <v>3.0000000000000001E-3</v>
      </c>
      <c r="Q1985" s="99">
        <v>0</v>
      </c>
      <c r="R1985" s="100">
        <f>Q1985*H1985</f>
        <v>0</v>
      </c>
      <c r="AP1985" s="101" t="s">
        <v>1127</v>
      </c>
      <c r="AR1985" s="101" t="s">
        <v>6994</v>
      </c>
      <c r="AS1985" s="101" t="s">
        <v>72</v>
      </c>
      <c r="AW1985" s="11" t="s">
        <v>107</v>
      </c>
      <c r="BC1985" s="102" t="e">
        <f>IF(L1985="základní",#REF!,0)</f>
        <v>#REF!</v>
      </c>
      <c r="BD1985" s="102">
        <f>IF(L1985="snížená",#REF!,0)</f>
        <v>0</v>
      </c>
      <c r="BE1985" s="102">
        <f>IF(L1985="zákl. přenesená",#REF!,0)</f>
        <v>0</v>
      </c>
      <c r="BF1985" s="102">
        <f>IF(L1985="sníž. přenesená",#REF!,0)</f>
        <v>0</v>
      </c>
      <c r="BG1985" s="102">
        <f>IF(L1985="nulová",#REF!,0)</f>
        <v>0</v>
      </c>
      <c r="BH1985" s="11" t="s">
        <v>80</v>
      </c>
      <c r="BI1985" s="102" t="e">
        <f>ROUND(#REF!*H1985,2)</f>
        <v>#REF!</v>
      </c>
      <c r="BJ1985" s="11" t="s">
        <v>358</v>
      </c>
      <c r="BK1985" s="101" t="s">
        <v>7741</v>
      </c>
    </row>
    <row r="1986" spans="2:63" s="1" customFormat="1" ht="16.5" customHeight="1">
      <c r="B1986" s="90"/>
      <c r="C1986" s="104" t="s">
        <v>7742</v>
      </c>
      <c r="D1986" s="104" t="s">
        <v>6994</v>
      </c>
      <c r="E1986" s="105" t="s">
        <v>7743</v>
      </c>
      <c r="F1986" s="106" t="s">
        <v>7744</v>
      </c>
      <c r="G1986" s="107" t="s">
        <v>111</v>
      </c>
      <c r="H1986" s="108">
        <v>50</v>
      </c>
      <c r="I1986" s="109"/>
      <c r="J1986" s="110"/>
      <c r="K1986" s="111" t="s">
        <v>3</v>
      </c>
      <c r="L1986" s="112" t="s">
        <v>43</v>
      </c>
      <c r="N1986" s="99">
        <f>M1986*H1986</f>
        <v>0</v>
      </c>
      <c r="O1986" s="99">
        <v>3.1E-4</v>
      </c>
      <c r="P1986" s="99">
        <f>O1986*H1986</f>
        <v>1.55E-2</v>
      </c>
      <c r="Q1986" s="99">
        <v>0</v>
      </c>
      <c r="R1986" s="100">
        <f>Q1986*H1986</f>
        <v>0</v>
      </c>
      <c r="AP1986" s="101" t="s">
        <v>1127</v>
      </c>
      <c r="AR1986" s="101" t="s">
        <v>6994</v>
      </c>
      <c r="AS1986" s="101" t="s">
        <v>72</v>
      </c>
      <c r="AW1986" s="11" t="s">
        <v>107</v>
      </c>
      <c r="BC1986" s="102" t="e">
        <f>IF(L1986="základní",#REF!,0)</f>
        <v>#REF!</v>
      </c>
      <c r="BD1986" s="102">
        <f>IF(L1986="snížená",#REF!,0)</f>
        <v>0</v>
      </c>
      <c r="BE1986" s="102">
        <f>IF(L1986="zákl. přenesená",#REF!,0)</f>
        <v>0</v>
      </c>
      <c r="BF1986" s="102">
        <f>IF(L1986="sníž. přenesená",#REF!,0)</f>
        <v>0</v>
      </c>
      <c r="BG1986" s="102">
        <f>IF(L1986="nulová",#REF!,0)</f>
        <v>0</v>
      </c>
      <c r="BH1986" s="11" t="s">
        <v>80</v>
      </c>
      <c r="BI1986" s="102" t="e">
        <f>ROUND(#REF!*H1986,2)</f>
        <v>#REF!</v>
      </c>
      <c r="BJ1986" s="11" t="s">
        <v>358</v>
      </c>
      <c r="BK1986" s="101" t="s">
        <v>7745</v>
      </c>
    </row>
    <row r="1987" spans="2:63" s="1" customFormat="1" ht="16.5" customHeight="1">
      <c r="B1987" s="90"/>
      <c r="C1987" s="104" t="s">
        <v>7746</v>
      </c>
      <c r="D1987" s="104" t="s">
        <v>6994</v>
      </c>
      <c r="E1987" s="105" t="s">
        <v>7747</v>
      </c>
      <c r="F1987" s="106" t="s">
        <v>7748</v>
      </c>
      <c r="G1987" s="107" t="s">
        <v>111</v>
      </c>
      <c r="H1987" s="108">
        <v>50</v>
      </c>
      <c r="I1987" s="109"/>
      <c r="J1987" s="110"/>
      <c r="K1987" s="111" t="s">
        <v>3</v>
      </c>
      <c r="L1987" s="112" t="s">
        <v>43</v>
      </c>
      <c r="N1987" s="99">
        <f>M1987*H1987</f>
        <v>0</v>
      </c>
      <c r="O1987" s="99">
        <v>2.3000000000000001E-4</v>
      </c>
      <c r="P1987" s="99">
        <f>O1987*H1987</f>
        <v>1.15E-2</v>
      </c>
      <c r="Q1987" s="99">
        <v>0</v>
      </c>
      <c r="R1987" s="100">
        <f>Q1987*H1987</f>
        <v>0</v>
      </c>
      <c r="AP1987" s="101" t="s">
        <v>1127</v>
      </c>
      <c r="AR1987" s="101" t="s">
        <v>6994</v>
      </c>
      <c r="AS1987" s="101" t="s">
        <v>72</v>
      </c>
      <c r="AW1987" s="11" t="s">
        <v>107</v>
      </c>
      <c r="BC1987" s="102" t="e">
        <f>IF(L1987="základní",#REF!,0)</f>
        <v>#REF!</v>
      </c>
      <c r="BD1987" s="102">
        <f>IF(L1987="snížená",#REF!,0)</f>
        <v>0</v>
      </c>
      <c r="BE1987" s="102">
        <f>IF(L1987="zákl. přenesená",#REF!,0)</f>
        <v>0</v>
      </c>
      <c r="BF1987" s="102">
        <f>IF(L1987="sníž. přenesená",#REF!,0)</f>
        <v>0</v>
      </c>
      <c r="BG1987" s="102">
        <f>IF(L1987="nulová",#REF!,0)</f>
        <v>0</v>
      </c>
      <c r="BH1987" s="11" t="s">
        <v>80</v>
      </c>
      <c r="BI1987" s="102" t="e">
        <f>ROUND(#REF!*H1987,2)</f>
        <v>#REF!</v>
      </c>
      <c r="BJ1987" s="11" t="s">
        <v>358</v>
      </c>
      <c r="BK1987" s="101" t="s">
        <v>7749</v>
      </c>
    </row>
    <row r="1988" spans="2:63" s="1" customFormat="1" ht="16.5" customHeight="1">
      <c r="B1988" s="90"/>
      <c r="C1988" s="104" t="s">
        <v>7750</v>
      </c>
      <c r="D1988" s="104" t="s">
        <v>6994</v>
      </c>
      <c r="E1988" s="105" t="s">
        <v>7751</v>
      </c>
      <c r="F1988" s="106" t="s">
        <v>7752</v>
      </c>
      <c r="G1988" s="107" t="s">
        <v>168</v>
      </c>
      <c r="H1988" s="108">
        <v>300</v>
      </c>
      <c r="I1988" s="109"/>
      <c r="J1988" s="110"/>
      <c r="K1988" s="111" t="s">
        <v>3</v>
      </c>
      <c r="L1988" s="112" t="s">
        <v>43</v>
      </c>
      <c r="N1988" s="99">
        <f>M1988*H1988</f>
        <v>0</v>
      </c>
      <c r="O1988" s="99">
        <v>1E-3</v>
      </c>
      <c r="P1988" s="99">
        <f>O1988*H1988</f>
        <v>0.3</v>
      </c>
      <c r="Q1988" s="99">
        <v>0</v>
      </c>
      <c r="R1988" s="100">
        <f>Q1988*H1988</f>
        <v>0</v>
      </c>
      <c r="AP1988" s="101" t="s">
        <v>1127</v>
      </c>
      <c r="AR1988" s="101" t="s">
        <v>6994</v>
      </c>
      <c r="AS1988" s="101" t="s">
        <v>72</v>
      </c>
      <c r="AW1988" s="11" t="s">
        <v>107</v>
      </c>
      <c r="BC1988" s="102" t="e">
        <f>IF(L1988="základní",#REF!,0)</f>
        <v>#REF!</v>
      </c>
      <c r="BD1988" s="102">
        <f>IF(L1988="snížená",#REF!,0)</f>
        <v>0</v>
      </c>
      <c r="BE1988" s="102">
        <f>IF(L1988="zákl. přenesená",#REF!,0)</f>
        <v>0</v>
      </c>
      <c r="BF1988" s="102">
        <f>IF(L1988="sníž. přenesená",#REF!,0)</f>
        <v>0</v>
      </c>
      <c r="BG1988" s="102">
        <f>IF(L1988="nulová",#REF!,0)</f>
        <v>0</v>
      </c>
      <c r="BH1988" s="11" t="s">
        <v>80</v>
      </c>
      <c r="BI1988" s="102" t="e">
        <f>ROUND(#REF!*H1988,2)</f>
        <v>#REF!</v>
      </c>
      <c r="BJ1988" s="11" t="s">
        <v>358</v>
      </c>
      <c r="BK1988" s="101" t="s">
        <v>7753</v>
      </c>
    </row>
    <row r="1989" spans="2:63" s="1" customFormat="1" ht="16.5" customHeight="1">
      <c r="B1989" s="90"/>
      <c r="C1989" s="104" t="s">
        <v>7754</v>
      </c>
      <c r="D1989" s="104" t="s">
        <v>6994</v>
      </c>
      <c r="E1989" s="105" t="s">
        <v>7755</v>
      </c>
      <c r="F1989" s="106" t="s">
        <v>7756</v>
      </c>
      <c r="G1989" s="107" t="s">
        <v>111</v>
      </c>
      <c r="H1989" s="108">
        <v>50</v>
      </c>
      <c r="I1989" s="109"/>
      <c r="J1989" s="110"/>
      <c r="K1989" s="111" t="s">
        <v>3</v>
      </c>
      <c r="L1989" s="112" t="s">
        <v>43</v>
      </c>
      <c r="N1989" s="99">
        <f>M1989*H1989</f>
        <v>0</v>
      </c>
      <c r="O1989" s="99">
        <v>2.7E-4</v>
      </c>
      <c r="P1989" s="99">
        <f>O1989*H1989</f>
        <v>1.35E-2</v>
      </c>
      <c r="Q1989" s="99">
        <v>0</v>
      </c>
      <c r="R1989" s="100">
        <f>Q1989*H1989</f>
        <v>0</v>
      </c>
      <c r="AP1989" s="101" t="s">
        <v>1127</v>
      </c>
      <c r="AR1989" s="101" t="s">
        <v>6994</v>
      </c>
      <c r="AS1989" s="101" t="s">
        <v>72</v>
      </c>
      <c r="AW1989" s="11" t="s">
        <v>107</v>
      </c>
      <c r="BC1989" s="102" t="e">
        <f>IF(L1989="základní",#REF!,0)</f>
        <v>#REF!</v>
      </c>
      <c r="BD1989" s="102">
        <f>IF(L1989="snížená",#REF!,0)</f>
        <v>0</v>
      </c>
      <c r="BE1989" s="102">
        <f>IF(L1989="zákl. přenesená",#REF!,0)</f>
        <v>0</v>
      </c>
      <c r="BF1989" s="102">
        <f>IF(L1989="sníž. přenesená",#REF!,0)</f>
        <v>0</v>
      </c>
      <c r="BG1989" s="102">
        <f>IF(L1989="nulová",#REF!,0)</f>
        <v>0</v>
      </c>
      <c r="BH1989" s="11" t="s">
        <v>80</v>
      </c>
      <c r="BI1989" s="102" t="e">
        <f>ROUND(#REF!*H1989,2)</f>
        <v>#REF!</v>
      </c>
      <c r="BJ1989" s="11" t="s">
        <v>358</v>
      </c>
      <c r="BK1989" s="101" t="s">
        <v>7757</v>
      </c>
    </row>
    <row r="1990" spans="2:63" s="1" customFormat="1" ht="16.5" customHeight="1">
      <c r="B1990" s="90"/>
      <c r="C1990" s="104" t="s">
        <v>7758</v>
      </c>
      <c r="D1990" s="104" t="s">
        <v>6994</v>
      </c>
      <c r="E1990" s="105" t="s">
        <v>7759</v>
      </c>
      <c r="F1990" s="106" t="s">
        <v>7760</v>
      </c>
      <c r="G1990" s="107" t="s">
        <v>111</v>
      </c>
      <c r="H1990" s="108">
        <v>200</v>
      </c>
      <c r="I1990" s="109"/>
      <c r="J1990" s="110"/>
      <c r="K1990" s="111" t="s">
        <v>3</v>
      </c>
      <c r="L1990" s="112" t="s">
        <v>43</v>
      </c>
      <c r="N1990" s="99">
        <f>M1990*H1990</f>
        <v>0</v>
      </c>
      <c r="O1990" s="99">
        <v>8.0000000000000007E-5</v>
      </c>
      <c r="P1990" s="99">
        <f>O1990*H1990</f>
        <v>1.6E-2</v>
      </c>
      <c r="Q1990" s="99">
        <v>0</v>
      </c>
      <c r="R1990" s="100">
        <f>Q1990*H1990</f>
        <v>0</v>
      </c>
      <c r="AP1990" s="101" t="s">
        <v>1127</v>
      </c>
      <c r="AR1990" s="101" t="s">
        <v>6994</v>
      </c>
      <c r="AS1990" s="101" t="s">
        <v>72</v>
      </c>
      <c r="AW1990" s="11" t="s">
        <v>107</v>
      </c>
      <c r="BC1990" s="102" t="e">
        <f>IF(L1990="základní",#REF!,0)</f>
        <v>#REF!</v>
      </c>
      <c r="BD1990" s="102">
        <f>IF(L1990="snížená",#REF!,0)</f>
        <v>0</v>
      </c>
      <c r="BE1990" s="102">
        <f>IF(L1990="zákl. přenesená",#REF!,0)</f>
        <v>0</v>
      </c>
      <c r="BF1990" s="102">
        <f>IF(L1990="sníž. přenesená",#REF!,0)</f>
        <v>0</v>
      </c>
      <c r="BG1990" s="102">
        <f>IF(L1990="nulová",#REF!,0)</f>
        <v>0</v>
      </c>
      <c r="BH1990" s="11" t="s">
        <v>80</v>
      </c>
      <c r="BI1990" s="102" t="e">
        <f>ROUND(#REF!*H1990,2)</f>
        <v>#REF!</v>
      </c>
      <c r="BJ1990" s="11" t="s">
        <v>358</v>
      </c>
      <c r="BK1990" s="101" t="s">
        <v>7761</v>
      </c>
    </row>
    <row r="1991" spans="2:63" s="1" customFormat="1" ht="16.5" customHeight="1">
      <c r="B1991" s="90"/>
      <c r="C1991" s="104" t="s">
        <v>7762</v>
      </c>
      <c r="D1991" s="104" t="s">
        <v>6994</v>
      </c>
      <c r="E1991" s="105" t="s">
        <v>7763</v>
      </c>
      <c r="F1991" s="106" t="s">
        <v>7764</v>
      </c>
      <c r="G1991" s="107" t="s">
        <v>111</v>
      </c>
      <c r="H1991" s="108">
        <v>2000</v>
      </c>
      <c r="I1991" s="109"/>
      <c r="J1991" s="110"/>
      <c r="K1991" s="111" t="s">
        <v>3</v>
      </c>
      <c r="L1991" s="112" t="s">
        <v>43</v>
      </c>
      <c r="N1991" s="99">
        <f>M1991*H1991</f>
        <v>0</v>
      </c>
      <c r="O1991" s="99">
        <v>1.6000000000000001E-4</v>
      </c>
      <c r="P1991" s="99">
        <f>O1991*H1991</f>
        <v>0.32</v>
      </c>
      <c r="Q1991" s="99">
        <v>0</v>
      </c>
      <c r="R1991" s="100">
        <f>Q1991*H1991</f>
        <v>0</v>
      </c>
      <c r="AP1991" s="101" t="s">
        <v>1127</v>
      </c>
      <c r="AR1991" s="101" t="s">
        <v>6994</v>
      </c>
      <c r="AS1991" s="101" t="s">
        <v>72</v>
      </c>
      <c r="AW1991" s="11" t="s">
        <v>107</v>
      </c>
      <c r="BC1991" s="102" t="e">
        <f>IF(L1991="základní",#REF!,0)</f>
        <v>#REF!</v>
      </c>
      <c r="BD1991" s="102">
        <f>IF(L1991="snížená",#REF!,0)</f>
        <v>0</v>
      </c>
      <c r="BE1991" s="102">
        <f>IF(L1991="zákl. přenesená",#REF!,0)</f>
        <v>0</v>
      </c>
      <c r="BF1991" s="102">
        <f>IF(L1991="sníž. přenesená",#REF!,0)</f>
        <v>0</v>
      </c>
      <c r="BG1991" s="102">
        <f>IF(L1991="nulová",#REF!,0)</f>
        <v>0</v>
      </c>
      <c r="BH1991" s="11" t="s">
        <v>80</v>
      </c>
      <c r="BI1991" s="102" t="e">
        <f>ROUND(#REF!*H1991,2)</f>
        <v>#REF!</v>
      </c>
      <c r="BJ1991" s="11" t="s">
        <v>358</v>
      </c>
      <c r="BK1991" s="101" t="s">
        <v>7765</v>
      </c>
    </row>
    <row r="1992" spans="2:63" s="1" customFormat="1" ht="16.5" customHeight="1">
      <c r="B1992" s="90"/>
      <c r="C1992" s="104" t="s">
        <v>7766</v>
      </c>
      <c r="D1992" s="104" t="s">
        <v>6994</v>
      </c>
      <c r="E1992" s="105" t="s">
        <v>7767</v>
      </c>
      <c r="F1992" s="106" t="s">
        <v>7768</v>
      </c>
      <c r="G1992" s="107" t="s">
        <v>111</v>
      </c>
      <c r="H1992" s="108">
        <v>50</v>
      </c>
      <c r="I1992" s="109"/>
      <c r="J1992" s="110"/>
      <c r="K1992" s="111" t="s">
        <v>3</v>
      </c>
      <c r="L1992" s="112" t="s">
        <v>43</v>
      </c>
      <c r="N1992" s="99">
        <f>M1992*H1992</f>
        <v>0</v>
      </c>
      <c r="O1992" s="99">
        <v>4.0000000000000003E-5</v>
      </c>
      <c r="P1992" s="99">
        <f>O1992*H1992</f>
        <v>2E-3</v>
      </c>
      <c r="Q1992" s="99">
        <v>0</v>
      </c>
      <c r="R1992" s="100">
        <f>Q1992*H1992</f>
        <v>0</v>
      </c>
      <c r="AP1992" s="101" t="s">
        <v>1127</v>
      </c>
      <c r="AR1992" s="101" t="s">
        <v>6994</v>
      </c>
      <c r="AS1992" s="101" t="s">
        <v>72</v>
      </c>
      <c r="AW1992" s="11" t="s">
        <v>107</v>
      </c>
      <c r="BC1992" s="102" t="e">
        <f>IF(L1992="základní",#REF!,0)</f>
        <v>#REF!</v>
      </c>
      <c r="BD1992" s="102">
        <f>IF(L1992="snížená",#REF!,0)</f>
        <v>0</v>
      </c>
      <c r="BE1992" s="102">
        <f>IF(L1992="zákl. přenesená",#REF!,0)</f>
        <v>0</v>
      </c>
      <c r="BF1992" s="102">
        <f>IF(L1992="sníž. přenesená",#REF!,0)</f>
        <v>0</v>
      </c>
      <c r="BG1992" s="102">
        <f>IF(L1992="nulová",#REF!,0)</f>
        <v>0</v>
      </c>
      <c r="BH1992" s="11" t="s">
        <v>80</v>
      </c>
      <c r="BI1992" s="102" t="e">
        <f>ROUND(#REF!*H1992,2)</f>
        <v>#REF!</v>
      </c>
      <c r="BJ1992" s="11" t="s">
        <v>358</v>
      </c>
      <c r="BK1992" s="101" t="s">
        <v>7769</v>
      </c>
    </row>
    <row r="1993" spans="2:63" s="1" customFormat="1" ht="16.5" customHeight="1">
      <c r="B1993" s="90"/>
      <c r="C1993" s="104" t="s">
        <v>7770</v>
      </c>
      <c r="D1993" s="104" t="s">
        <v>6994</v>
      </c>
      <c r="E1993" s="105" t="s">
        <v>7771</v>
      </c>
      <c r="F1993" s="106" t="s">
        <v>7772</v>
      </c>
      <c r="G1993" s="107" t="s">
        <v>111</v>
      </c>
      <c r="H1993" s="108">
        <v>50</v>
      </c>
      <c r="I1993" s="109"/>
      <c r="J1993" s="110"/>
      <c r="K1993" s="111" t="s">
        <v>3</v>
      </c>
      <c r="L1993" s="112" t="s">
        <v>43</v>
      </c>
      <c r="N1993" s="99">
        <f>M1993*H1993</f>
        <v>0</v>
      </c>
      <c r="O1993" s="99">
        <v>3.0000000000000001E-5</v>
      </c>
      <c r="P1993" s="99">
        <f>O1993*H1993</f>
        <v>1.5E-3</v>
      </c>
      <c r="Q1993" s="99">
        <v>0</v>
      </c>
      <c r="R1993" s="100">
        <f>Q1993*H1993</f>
        <v>0</v>
      </c>
      <c r="AP1993" s="101" t="s">
        <v>1127</v>
      </c>
      <c r="AR1993" s="101" t="s">
        <v>6994</v>
      </c>
      <c r="AS1993" s="101" t="s">
        <v>72</v>
      </c>
      <c r="AW1993" s="11" t="s">
        <v>107</v>
      </c>
      <c r="BC1993" s="102" t="e">
        <f>IF(L1993="základní",#REF!,0)</f>
        <v>#REF!</v>
      </c>
      <c r="BD1993" s="102">
        <f>IF(L1993="snížená",#REF!,0)</f>
        <v>0</v>
      </c>
      <c r="BE1993" s="102">
        <f>IF(L1993="zákl. přenesená",#REF!,0)</f>
        <v>0</v>
      </c>
      <c r="BF1993" s="102">
        <f>IF(L1993="sníž. přenesená",#REF!,0)</f>
        <v>0</v>
      </c>
      <c r="BG1993" s="102">
        <f>IF(L1993="nulová",#REF!,0)</f>
        <v>0</v>
      </c>
      <c r="BH1993" s="11" t="s">
        <v>80</v>
      </c>
      <c r="BI1993" s="102" t="e">
        <f>ROUND(#REF!*H1993,2)</f>
        <v>#REF!</v>
      </c>
      <c r="BJ1993" s="11" t="s">
        <v>358</v>
      </c>
      <c r="BK1993" s="101" t="s">
        <v>7773</v>
      </c>
    </row>
    <row r="1994" spans="2:63" s="1" customFormat="1" ht="16.5" customHeight="1">
      <c r="B1994" s="90"/>
      <c r="C1994" s="104" t="s">
        <v>7774</v>
      </c>
      <c r="D1994" s="104" t="s">
        <v>6994</v>
      </c>
      <c r="E1994" s="105" t="s">
        <v>7775</v>
      </c>
      <c r="F1994" s="106" t="s">
        <v>7768</v>
      </c>
      <c r="G1994" s="107" t="s">
        <v>111</v>
      </c>
      <c r="H1994" s="108">
        <v>50</v>
      </c>
      <c r="I1994" s="109"/>
      <c r="J1994" s="110"/>
      <c r="K1994" s="111" t="s">
        <v>3</v>
      </c>
      <c r="L1994" s="112" t="s">
        <v>43</v>
      </c>
      <c r="N1994" s="99">
        <f>M1994*H1994</f>
        <v>0</v>
      </c>
      <c r="O1994" s="99">
        <v>4.0000000000000003E-5</v>
      </c>
      <c r="P1994" s="99">
        <f>O1994*H1994</f>
        <v>2E-3</v>
      </c>
      <c r="Q1994" s="99">
        <v>0</v>
      </c>
      <c r="R1994" s="100">
        <f>Q1994*H1994</f>
        <v>0</v>
      </c>
      <c r="AP1994" s="101" t="s">
        <v>1127</v>
      </c>
      <c r="AR1994" s="101" t="s">
        <v>6994</v>
      </c>
      <c r="AS1994" s="101" t="s">
        <v>72</v>
      </c>
      <c r="AW1994" s="11" t="s">
        <v>107</v>
      </c>
      <c r="BC1994" s="102" t="e">
        <f>IF(L1994="základní",#REF!,0)</f>
        <v>#REF!</v>
      </c>
      <c r="BD1994" s="102">
        <f>IF(L1994="snížená",#REF!,0)</f>
        <v>0</v>
      </c>
      <c r="BE1994" s="102">
        <f>IF(L1994="zákl. přenesená",#REF!,0)</f>
        <v>0</v>
      </c>
      <c r="BF1994" s="102">
        <f>IF(L1994="sníž. přenesená",#REF!,0)</f>
        <v>0</v>
      </c>
      <c r="BG1994" s="102">
        <f>IF(L1994="nulová",#REF!,0)</f>
        <v>0</v>
      </c>
      <c r="BH1994" s="11" t="s">
        <v>80</v>
      </c>
      <c r="BI1994" s="102" t="e">
        <f>ROUND(#REF!*H1994,2)</f>
        <v>#REF!</v>
      </c>
      <c r="BJ1994" s="11" t="s">
        <v>358</v>
      </c>
      <c r="BK1994" s="101" t="s">
        <v>7776</v>
      </c>
    </row>
    <row r="1995" spans="2:63" s="1" customFormat="1" ht="16.5" customHeight="1">
      <c r="B1995" s="90"/>
      <c r="C1995" s="104" t="s">
        <v>7777</v>
      </c>
      <c r="D1995" s="104" t="s">
        <v>6994</v>
      </c>
      <c r="E1995" s="105" t="s">
        <v>7778</v>
      </c>
      <c r="F1995" s="106" t="s">
        <v>7772</v>
      </c>
      <c r="G1995" s="107" t="s">
        <v>111</v>
      </c>
      <c r="H1995" s="108">
        <v>50</v>
      </c>
      <c r="I1995" s="109"/>
      <c r="J1995" s="110"/>
      <c r="K1995" s="111" t="s">
        <v>3</v>
      </c>
      <c r="L1995" s="112" t="s">
        <v>43</v>
      </c>
      <c r="N1995" s="99">
        <f>M1995*H1995</f>
        <v>0</v>
      </c>
      <c r="O1995" s="99">
        <v>3.0000000000000001E-5</v>
      </c>
      <c r="P1995" s="99">
        <f>O1995*H1995</f>
        <v>1.5E-3</v>
      </c>
      <c r="Q1995" s="99">
        <v>0</v>
      </c>
      <c r="R1995" s="100">
        <f>Q1995*H1995</f>
        <v>0</v>
      </c>
      <c r="AP1995" s="101" t="s">
        <v>1127</v>
      </c>
      <c r="AR1995" s="101" t="s">
        <v>6994</v>
      </c>
      <c r="AS1995" s="101" t="s">
        <v>72</v>
      </c>
      <c r="AW1995" s="11" t="s">
        <v>107</v>
      </c>
      <c r="BC1995" s="102" t="e">
        <f>IF(L1995="základní",#REF!,0)</f>
        <v>#REF!</v>
      </c>
      <c r="BD1995" s="102">
        <f>IF(L1995="snížená",#REF!,0)</f>
        <v>0</v>
      </c>
      <c r="BE1995" s="102">
        <f>IF(L1995="zákl. přenesená",#REF!,0)</f>
        <v>0</v>
      </c>
      <c r="BF1995" s="102">
        <f>IF(L1995="sníž. přenesená",#REF!,0)</f>
        <v>0</v>
      </c>
      <c r="BG1995" s="102">
        <f>IF(L1995="nulová",#REF!,0)</f>
        <v>0</v>
      </c>
      <c r="BH1995" s="11" t="s">
        <v>80</v>
      </c>
      <c r="BI1995" s="102" t="e">
        <f>ROUND(#REF!*H1995,2)</f>
        <v>#REF!</v>
      </c>
      <c r="BJ1995" s="11" t="s">
        <v>358</v>
      </c>
      <c r="BK1995" s="101" t="s">
        <v>7779</v>
      </c>
    </row>
    <row r="1996" spans="2:63" s="1" customFormat="1" ht="16.5" customHeight="1">
      <c r="B1996" s="90"/>
      <c r="C1996" s="104" t="s">
        <v>7780</v>
      </c>
      <c r="D1996" s="104" t="s">
        <v>6994</v>
      </c>
      <c r="E1996" s="105" t="s">
        <v>7781</v>
      </c>
      <c r="F1996" s="106" t="s">
        <v>7782</v>
      </c>
      <c r="G1996" s="107" t="s">
        <v>111</v>
      </c>
      <c r="H1996" s="108">
        <v>50</v>
      </c>
      <c r="I1996" s="109"/>
      <c r="J1996" s="110"/>
      <c r="K1996" s="111" t="s">
        <v>3</v>
      </c>
      <c r="L1996" s="112" t="s">
        <v>43</v>
      </c>
      <c r="N1996" s="99">
        <f>M1996*H1996</f>
        <v>0</v>
      </c>
      <c r="O1996" s="99">
        <v>1.004E-2</v>
      </c>
      <c r="P1996" s="99">
        <f>O1996*H1996</f>
        <v>0.502</v>
      </c>
      <c r="Q1996" s="99">
        <v>0</v>
      </c>
      <c r="R1996" s="100">
        <f>Q1996*H1996</f>
        <v>0</v>
      </c>
      <c r="AP1996" s="101" t="s">
        <v>1127</v>
      </c>
      <c r="AR1996" s="101" t="s">
        <v>6994</v>
      </c>
      <c r="AS1996" s="101" t="s">
        <v>72</v>
      </c>
      <c r="AW1996" s="11" t="s">
        <v>107</v>
      </c>
      <c r="BC1996" s="102" t="e">
        <f>IF(L1996="základní",#REF!,0)</f>
        <v>#REF!</v>
      </c>
      <c r="BD1996" s="102">
        <f>IF(L1996="snížená",#REF!,0)</f>
        <v>0</v>
      </c>
      <c r="BE1996" s="102">
        <f>IF(L1996="zákl. přenesená",#REF!,0)</f>
        <v>0</v>
      </c>
      <c r="BF1996" s="102">
        <f>IF(L1996="sníž. přenesená",#REF!,0)</f>
        <v>0</v>
      </c>
      <c r="BG1996" s="102">
        <f>IF(L1996="nulová",#REF!,0)</f>
        <v>0</v>
      </c>
      <c r="BH1996" s="11" t="s">
        <v>80</v>
      </c>
      <c r="BI1996" s="102" t="e">
        <f>ROUND(#REF!*H1996,2)</f>
        <v>#REF!</v>
      </c>
      <c r="BJ1996" s="11" t="s">
        <v>358</v>
      </c>
      <c r="BK1996" s="101" t="s">
        <v>7783</v>
      </c>
    </row>
    <row r="1997" spans="2:63" s="1" customFormat="1" ht="16.5" customHeight="1">
      <c r="B1997" s="90"/>
      <c r="C1997" s="104" t="s">
        <v>7784</v>
      </c>
      <c r="D1997" s="104" t="s">
        <v>6994</v>
      </c>
      <c r="E1997" s="105" t="s">
        <v>7785</v>
      </c>
      <c r="F1997" s="106" t="s">
        <v>7786</v>
      </c>
      <c r="G1997" s="107" t="s">
        <v>111</v>
      </c>
      <c r="H1997" s="108">
        <v>50</v>
      </c>
      <c r="I1997" s="109"/>
      <c r="J1997" s="110"/>
      <c r="K1997" s="111" t="s">
        <v>3</v>
      </c>
      <c r="L1997" s="112" t="s">
        <v>43</v>
      </c>
      <c r="N1997" s="99">
        <f>M1997*H1997</f>
        <v>0</v>
      </c>
      <c r="O1997" s="99">
        <v>1.0059999999999999E-2</v>
      </c>
      <c r="P1997" s="99">
        <f>O1997*H1997</f>
        <v>0.503</v>
      </c>
      <c r="Q1997" s="99">
        <v>0</v>
      </c>
      <c r="R1997" s="100">
        <f>Q1997*H1997</f>
        <v>0</v>
      </c>
      <c r="AP1997" s="101" t="s">
        <v>1127</v>
      </c>
      <c r="AR1997" s="101" t="s">
        <v>6994</v>
      </c>
      <c r="AS1997" s="101" t="s">
        <v>72</v>
      </c>
      <c r="AW1997" s="11" t="s">
        <v>107</v>
      </c>
      <c r="BC1997" s="102" t="e">
        <f>IF(L1997="základní",#REF!,0)</f>
        <v>#REF!</v>
      </c>
      <c r="BD1997" s="102">
        <f>IF(L1997="snížená",#REF!,0)</f>
        <v>0</v>
      </c>
      <c r="BE1997" s="102">
        <f>IF(L1997="zákl. přenesená",#REF!,0)</f>
        <v>0</v>
      </c>
      <c r="BF1997" s="102">
        <f>IF(L1997="sníž. přenesená",#REF!,0)</f>
        <v>0</v>
      </c>
      <c r="BG1997" s="102">
        <f>IF(L1997="nulová",#REF!,0)</f>
        <v>0</v>
      </c>
      <c r="BH1997" s="11" t="s">
        <v>80</v>
      </c>
      <c r="BI1997" s="102" t="e">
        <f>ROUND(#REF!*H1997,2)</f>
        <v>#REF!</v>
      </c>
      <c r="BJ1997" s="11" t="s">
        <v>358</v>
      </c>
      <c r="BK1997" s="101" t="s">
        <v>7787</v>
      </c>
    </row>
    <row r="1998" spans="2:63" s="1" customFormat="1" ht="16.5" customHeight="1">
      <c r="B1998" s="90"/>
      <c r="C1998" s="104" t="s">
        <v>7788</v>
      </c>
      <c r="D1998" s="104" t="s">
        <v>6994</v>
      </c>
      <c r="E1998" s="105" t="s">
        <v>7789</v>
      </c>
      <c r="F1998" s="106" t="s">
        <v>7790</v>
      </c>
      <c r="G1998" s="107" t="s">
        <v>111</v>
      </c>
      <c r="H1998" s="108">
        <v>50</v>
      </c>
      <c r="I1998" s="109"/>
      <c r="J1998" s="110"/>
      <c r="K1998" s="111" t="s">
        <v>3</v>
      </c>
      <c r="L1998" s="112" t="s">
        <v>43</v>
      </c>
      <c r="N1998" s="99">
        <f>M1998*H1998</f>
        <v>0</v>
      </c>
      <c r="O1998" s="99">
        <v>1.0030000000000001E-2</v>
      </c>
      <c r="P1998" s="99">
        <f>O1998*H1998</f>
        <v>0.50150000000000006</v>
      </c>
      <c r="Q1998" s="99">
        <v>0</v>
      </c>
      <c r="R1998" s="100">
        <f>Q1998*H1998</f>
        <v>0</v>
      </c>
      <c r="AP1998" s="101" t="s">
        <v>1127</v>
      </c>
      <c r="AR1998" s="101" t="s">
        <v>6994</v>
      </c>
      <c r="AS1998" s="101" t="s">
        <v>72</v>
      </c>
      <c r="AW1998" s="11" t="s">
        <v>107</v>
      </c>
      <c r="BC1998" s="102" t="e">
        <f>IF(L1998="základní",#REF!,0)</f>
        <v>#REF!</v>
      </c>
      <c r="BD1998" s="102">
        <f>IF(L1998="snížená",#REF!,0)</f>
        <v>0</v>
      </c>
      <c r="BE1998" s="102">
        <f>IF(L1998="zákl. přenesená",#REF!,0)</f>
        <v>0</v>
      </c>
      <c r="BF1998" s="102">
        <f>IF(L1998="sníž. přenesená",#REF!,0)</f>
        <v>0</v>
      </c>
      <c r="BG1998" s="102">
        <f>IF(L1998="nulová",#REF!,0)</f>
        <v>0</v>
      </c>
      <c r="BH1998" s="11" t="s">
        <v>80</v>
      </c>
      <c r="BI1998" s="102" t="e">
        <f>ROUND(#REF!*H1998,2)</f>
        <v>#REF!</v>
      </c>
      <c r="BJ1998" s="11" t="s">
        <v>358</v>
      </c>
      <c r="BK1998" s="101" t="s">
        <v>7791</v>
      </c>
    </row>
    <row r="1999" spans="2:63" s="1" customFormat="1" ht="16.5" customHeight="1">
      <c r="B1999" s="90"/>
      <c r="C1999" s="104" t="s">
        <v>7792</v>
      </c>
      <c r="D1999" s="104" t="s">
        <v>6994</v>
      </c>
      <c r="E1999" s="105" t="s">
        <v>7793</v>
      </c>
      <c r="F1999" s="106" t="s">
        <v>7794</v>
      </c>
      <c r="G1999" s="107" t="s">
        <v>111</v>
      </c>
      <c r="H1999" s="108">
        <v>50</v>
      </c>
      <c r="I1999" s="109"/>
      <c r="J1999" s="110"/>
      <c r="K1999" s="111" t="s">
        <v>3</v>
      </c>
      <c r="L1999" s="112" t="s">
        <v>43</v>
      </c>
      <c r="N1999" s="99">
        <f>M1999*H1999</f>
        <v>0</v>
      </c>
      <c r="O1999" s="99">
        <v>1.0030000000000001E-2</v>
      </c>
      <c r="P1999" s="99">
        <f>O1999*H1999</f>
        <v>0.50150000000000006</v>
      </c>
      <c r="Q1999" s="99">
        <v>0</v>
      </c>
      <c r="R1999" s="100">
        <f>Q1999*H1999</f>
        <v>0</v>
      </c>
      <c r="AP1999" s="101" t="s">
        <v>1127</v>
      </c>
      <c r="AR1999" s="101" t="s">
        <v>6994</v>
      </c>
      <c r="AS1999" s="101" t="s">
        <v>72</v>
      </c>
      <c r="AW1999" s="11" t="s">
        <v>107</v>
      </c>
      <c r="BC1999" s="102" t="e">
        <f>IF(L1999="základní",#REF!,0)</f>
        <v>#REF!</v>
      </c>
      <c r="BD1999" s="102">
        <f>IF(L1999="snížená",#REF!,0)</f>
        <v>0</v>
      </c>
      <c r="BE1999" s="102">
        <f>IF(L1999="zákl. přenesená",#REF!,0)</f>
        <v>0</v>
      </c>
      <c r="BF1999" s="102">
        <f>IF(L1999="sníž. přenesená",#REF!,0)</f>
        <v>0</v>
      </c>
      <c r="BG1999" s="102">
        <f>IF(L1999="nulová",#REF!,0)</f>
        <v>0</v>
      </c>
      <c r="BH1999" s="11" t="s">
        <v>80</v>
      </c>
      <c r="BI1999" s="102" t="e">
        <f>ROUND(#REF!*H1999,2)</f>
        <v>#REF!</v>
      </c>
      <c r="BJ1999" s="11" t="s">
        <v>358</v>
      </c>
      <c r="BK1999" s="101" t="s">
        <v>7795</v>
      </c>
    </row>
    <row r="2000" spans="2:63" s="1" customFormat="1" ht="16.5" customHeight="1">
      <c r="B2000" s="90"/>
      <c r="C2000" s="104" t="s">
        <v>7796</v>
      </c>
      <c r="D2000" s="104" t="s">
        <v>6994</v>
      </c>
      <c r="E2000" s="105" t="s">
        <v>7797</v>
      </c>
      <c r="F2000" s="106" t="s">
        <v>7798</v>
      </c>
      <c r="G2000" s="107" t="s">
        <v>111</v>
      </c>
      <c r="H2000" s="108">
        <v>50</v>
      </c>
      <c r="I2000" s="109"/>
      <c r="J2000" s="110"/>
      <c r="K2000" s="111" t="s">
        <v>3</v>
      </c>
      <c r="L2000" s="112" t="s">
        <v>43</v>
      </c>
      <c r="N2000" s="99">
        <f>M2000*H2000</f>
        <v>0</v>
      </c>
      <c r="O2000" s="99">
        <v>1.0070000000000001E-2</v>
      </c>
      <c r="P2000" s="99">
        <f>O2000*H2000</f>
        <v>0.50350000000000006</v>
      </c>
      <c r="Q2000" s="99">
        <v>0</v>
      </c>
      <c r="R2000" s="100">
        <f>Q2000*H2000</f>
        <v>0</v>
      </c>
      <c r="AP2000" s="101" t="s">
        <v>1127</v>
      </c>
      <c r="AR2000" s="101" t="s">
        <v>6994</v>
      </c>
      <c r="AS2000" s="101" t="s">
        <v>72</v>
      </c>
      <c r="AW2000" s="11" t="s">
        <v>107</v>
      </c>
      <c r="BC2000" s="102" t="e">
        <f>IF(L2000="základní",#REF!,0)</f>
        <v>#REF!</v>
      </c>
      <c r="BD2000" s="102">
        <f>IF(L2000="snížená",#REF!,0)</f>
        <v>0</v>
      </c>
      <c r="BE2000" s="102">
        <f>IF(L2000="zákl. přenesená",#REF!,0)</f>
        <v>0</v>
      </c>
      <c r="BF2000" s="102">
        <f>IF(L2000="sníž. přenesená",#REF!,0)</f>
        <v>0</v>
      </c>
      <c r="BG2000" s="102">
        <f>IF(L2000="nulová",#REF!,0)</f>
        <v>0</v>
      </c>
      <c r="BH2000" s="11" t="s">
        <v>80</v>
      </c>
      <c r="BI2000" s="102" t="e">
        <f>ROUND(#REF!*H2000,2)</f>
        <v>#REF!</v>
      </c>
      <c r="BJ2000" s="11" t="s">
        <v>358</v>
      </c>
      <c r="BK2000" s="101" t="s">
        <v>7799</v>
      </c>
    </row>
    <row r="2001" spans="2:63" s="1" customFormat="1" ht="16.5" customHeight="1">
      <c r="B2001" s="90"/>
      <c r="C2001" s="104" t="s">
        <v>7800</v>
      </c>
      <c r="D2001" s="104" t="s">
        <v>6994</v>
      </c>
      <c r="E2001" s="105" t="s">
        <v>7801</v>
      </c>
      <c r="F2001" s="106" t="s">
        <v>7802</v>
      </c>
      <c r="G2001" s="107" t="s">
        <v>111</v>
      </c>
      <c r="H2001" s="108">
        <v>50</v>
      </c>
      <c r="I2001" s="109"/>
      <c r="J2001" s="110"/>
      <c r="K2001" s="111" t="s">
        <v>3</v>
      </c>
      <c r="L2001" s="112" t="s">
        <v>43</v>
      </c>
      <c r="N2001" s="99">
        <f>M2001*H2001</f>
        <v>0</v>
      </c>
      <c r="O2001" s="99">
        <v>1.014E-2</v>
      </c>
      <c r="P2001" s="99">
        <f>O2001*H2001</f>
        <v>0.50700000000000001</v>
      </c>
      <c r="Q2001" s="99">
        <v>0</v>
      </c>
      <c r="R2001" s="100">
        <f>Q2001*H2001</f>
        <v>0</v>
      </c>
      <c r="AP2001" s="101" t="s">
        <v>1127</v>
      </c>
      <c r="AR2001" s="101" t="s">
        <v>6994</v>
      </c>
      <c r="AS2001" s="101" t="s">
        <v>72</v>
      </c>
      <c r="AW2001" s="11" t="s">
        <v>107</v>
      </c>
      <c r="BC2001" s="102" t="e">
        <f>IF(L2001="základní",#REF!,0)</f>
        <v>#REF!</v>
      </c>
      <c r="BD2001" s="102">
        <f>IF(L2001="snížená",#REF!,0)</f>
        <v>0</v>
      </c>
      <c r="BE2001" s="102">
        <f>IF(L2001="zákl. přenesená",#REF!,0)</f>
        <v>0</v>
      </c>
      <c r="BF2001" s="102">
        <f>IF(L2001="sníž. přenesená",#REF!,0)</f>
        <v>0</v>
      </c>
      <c r="BG2001" s="102">
        <f>IF(L2001="nulová",#REF!,0)</f>
        <v>0</v>
      </c>
      <c r="BH2001" s="11" t="s">
        <v>80</v>
      </c>
      <c r="BI2001" s="102" t="e">
        <f>ROUND(#REF!*H2001,2)</f>
        <v>#REF!</v>
      </c>
      <c r="BJ2001" s="11" t="s">
        <v>358</v>
      </c>
      <c r="BK2001" s="101" t="s">
        <v>7803</v>
      </c>
    </row>
    <row r="2002" spans="2:63" s="1" customFormat="1" ht="16.5" customHeight="1">
      <c r="B2002" s="90"/>
      <c r="C2002" s="104" t="s">
        <v>7804</v>
      </c>
      <c r="D2002" s="104" t="s">
        <v>6994</v>
      </c>
      <c r="E2002" s="105" t="s">
        <v>7805</v>
      </c>
      <c r="F2002" s="106" t="s">
        <v>7806</v>
      </c>
      <c r="G2002" s="107" t="s">
        <v>111</v>
      </c>
      <c r="H2002" s="108">
        <v>50</v>
      </c>
      <c r="I2002" s="109"/>
      <c r="J2002" s="110"/>
      <c r="K2002" s="111" t="s">
        <v>3</v>
      </c>
      <c r="L2002" s="112" t="s">
        <v>43</v>
      </c>
      <c r="N2002" s="99">
        <f>M2002*H2002</f>
        <v>0</v>
      </c>
      <c r="O2002" s="99">
        <v>1.099E-2</v>
      </c>
      <c r="P2002" s="99">
        <f>O2002*H2002</f>
        <v>0.54949999999999999</v>
      </c>
      <c r="Q2002" s="99">
        <v>0</v>
      </c>
      <c r="R2002" s="100">
        <f>Q2002*H2002</f>
        <v>0</v>
      </c>
      <c r="AP2002" s="101" t="s">
        <v>1127</v>
      </c>
      <c r="AR2002" s="101" t="s">
        <v>6994</v>
      </c>
      <c r="AS2002" s="101" t="s">
        <v>72</v>
      </c>
      <c r="AW2002" s="11" t="s">
        <v>107</v>
      </c>
      <c r="BC2002" s="102" t="e">
        <f>IF(L2002="základní",#REF!,0)</f>
        <v>#REF!</v>
      </c>
      <c r="BD2002" s="102">
        <f>IF(L2002="snížená",#REF!,0)</f>
        <v>0</v>
      </c>
      <c r="BE2002" s="102">
        <f>IF(L2002="zákl. přenesená",#REF!,0)</f>
        <v>0</v>
      </c>
      <c r="BF2002" s="102">
        <f>IF(L2002="sníž. přenesená",#REF!,0)</f>
        <v>0</v>
      </c>
      <c r="BG2002" s="102">
        <f>IF(L2002="nulová",#REF!,0)</f>
        <v>0</v>
      </c>
      <c r="BH2002" s="11" t="s">
        <v>80</v>
      </c>
      <c r="BI2002" s="102" t="e">
        <f>ROUND(#REF!*H2002,2)</f>
        <v>#REF!</v>
      </c>
      <c r="BJ2002" s="11" t="s">
        <v>358</v>
      </c>
      <c r="BK2002" s="101" t="s">
        <v>7807</v>
      </c>
    </row>
    <row r="2003" spans="2:63" s="1" customFormat="1" ht="16.5" customHeight="1">
      <c r="B2003" s="90"/>
      <c r="C2003" s="104" t="s">
        <v>7808</v>
      </c>
      <c r="D2003" s="104" t="s">
        <v>6994</v>
      </c>
      <c r="E2003" s="105" t="s">
        <v>7809</v>
      </c>
      <c r="F2003" s="106" t="s">
        <v>7810</v>
      </c>
      <c r="G2003" s="107" t="s">
        <v>7009</v>
      </c>
      <c r="H2003" s="108">
        <v>50</v>
      </c>
      <c r="I2003" s="109"/>
      <c r="J2003" s="110"/>
      <c r="K2003" s="111" t="s">
        <v>3</v>
      </c>
      <c r="L2003" s="112" t="s">
        <v>43</v>
      </c>
      <c r="N2003" s="99">
        <f>M2003*H2003</f>
        <v>0</v>
      </c>
      <c r="O2003" s="99">
        <v>1E-3</v>
      </c>
      <c r="P2003" s="99">
        <f>O2003*H2003</f>
        <v>0.05</v>
      </c>
      <c r="Q2003" s="99">
        <v>0</v>
      </c>
      <c r="R2003" s="100">
        <f>Q2003*H2003</f>
        <v>0</v>
      </c>
      <c r="AP2003" s="101" t="s">
        <v>1127</v>
      </c>
      <c r="AR2003" s="101" t="s">
        <v>6994</v>
      </c>
      <c r="AS2003" s="101" t="s">
        <v>72</v>
      </c>
      <c r="AW2003" s="11" t="s">
        <v>107</v>
      </c>
      <c r="BC2003" s="102" t="e">
        <f>IF(L2003="základní",#REF!,0)</f>
        <v>#REF!</v>
      </c>
      <c r="BD2003" s="102">
        <f>IF(L2003="snížená",#REF!,0)</f>
        <v>0</v>
      </c>
      <c r="BE2003" s="102">
        <f>IF(L2003="zákl. přenesená",#REF!,0)</f>
        <v>0</v>
      </c>
      <c r="BF2003" s="102">
        <f>IF(L2003="sníž. přenesená",#REF!,0)</f>
        <v>0</v>
      </c>
      <c r="BG2003" s="102">
        <f>IF(L2003="nulová",#REF!,0)</f>
        <v>0</v>
      </c>
      <c r="BH2003" s="11" t="s">
        <v>80</v>
      </c>
      <c r="BI2003" s="102" t="e">
        <f>ROUND(#REF!*H2003,2)</f>
        <v>#REF!</v>
      </c>
      <c r="BJ2003" s="11" t="s">
        <v>358</v>
      </c>
      <c r="BK2003" s="101" t="s">
        <v>7811</v>
      </c>
    </row>
    <row r="2004" spans="2:63" s="1" customFormat="1" ht="16.5" customHeight="1">
      <c r="B2004" s="90"/>
      <c r="C2004" s="104" t="s">
        <v>7812</v>
      </c>
      <c r="D2004" s="104" t="s">
        <v>6994</v>
      </c>
      <c r="E2004" s="105" t="s">
        <v>7813</v>
      </c>
      <c r="F2004" s="106" t="s">
        <v>7814</v>
      </c>
      <c r="G2004" s="107" t="s">
        <v>111</v>
      </c>
      <c r="H2004" s="108">
        <v>10</v>
      </c>
      <c r="I2004" s="109"/>
      <c r="J2004" s="110"/>
      <c r="K2004" s="111" t="s">
        <v>3</v>
      </c>
      <c r="L2004" s="112" t="s">
        <v>43</v>
      </c>
      <c r="N2004" s="99">
        <f>M2004*H2004</f>
        <v>0</v>
      </c>
      <c r="O2004" s="99">
        <v>0.06</v>
      </c>
      <c r="P2004" s="99">
        <f>O2004*H2004</f>
        <v>0.6</v>
      </c>
      <c r="Q2004" s="99">
        <v>0</v>
      </c>
      <c r="R2004" s="100">
        <f>Q2004*H2004</f>
        <v>0</v>
      </c>
      <c r="AP2004" s="101" t="s">
        <v>1127</v>
      </c>
      <c r="AR2004" s="101" t="s">
        <v>6994</v>
      </c>
      <c r="AS2004" s="101" t="s">
        <v>72</v>
      </c>
      <c r="AW2004" s="11" t="s">
        <v>107</v>
      </c>
      <c r="BC2004" s="102" t="e">
        <f>IF(L2004="základní",#REF!,0)</f>
        <v>#REF!</v>
      </c>
      <c r="BD2004" s="102">
        <f>IF(L2004="snížená",#REF!,0)</f>
        <v>0</v>
      </c>
      <c r="BE2004" s="102">
        <f>IF(L2004="zákl. přenesená",#REF!,0)</f>
        <v>0</v>
      </c>
      <c r="BF2004" s="102">
        <f>IF(L2004="sníž. přenesená",#REF!,0)</f>
        <v>0</v>
      </c>
      <c r="BG2004" s="102">
        <f>IF(L2004="nulová",#REF!,0)</f>
        <v>0</v>
      </c>
      <c r="BH2004" s="11" t="s">
        <v>80</v>
      </c>
      <c r="BI2004" s="102" t="e">
        <f>ROUND(#REF!*H2004,2)</f>
        <v>#REF!</v>
      </c>
      <c r="BJ2004" s="11" t="s">
        <v>358</v>
      </c>
      <c r="BK2004" s="101" t="s">
        <v>7815</v>
      </c>
    </row>
    <row r="2005" spans="2:63" s="1" customFormat="1" ht="16.5" customHeight="1">
      <c r="B2005" s="90"/>
      <c r="C2005" s="104" t="s">
        <v>7816</v>
      </c>
      <c r="D2005" s="104" t="s">
        <v>6994</v>
      </c>
      <c r="E2005" s="105" t="s">
        <v>7817</v>
      </c>
      <c r="F2005" s="106" t="s">
        <v>7818</v>
      </c>
      <c r="G2005" s="107" t="s">
        <v>111</v>
      </c>
      <c r="H2005" s="108">
        <v>20</v>
      </c>
      <c r="I2005" s="109"/>
      <c r="J2005" s="110"/>
      <c r="K2005" s="111" t="s">
        <v>3</v>
      </c>
      <c r="L2005" s="112" t="s">
        <v>43</v>
      </c>
      <c r="N2005" s="99">
        <f>M2005*H2005</f>
        <v>0</v>
      </c>
      <c r="O2005" s="99">
        <v>2E-3</v>
      </c>
      <c r="P2005" s="99">
        <f>O2005*H2005</f>
        <v>0.04</v>
      </c>
      <c r="Q2005" s="99">
        <v>0</v>
      </c>
      <c r="R2005" s="100">
        <f>Q2005*H2005</f>
        <v>0</v>
      </c>
      <c r="AP2005" s="101" t="s">
        <v>1127</v>
      </c>
      <c r="AR2005" s="101" t="s">
        <v>6994</v>
      </c>
      <c r="AS2005" s="101" t="s">
        <v>72</v>
      </c>
      <c r="AW2005" s="11" t="s">
        <v>107</v>
      </c>
      <c r="BC2005" s="102" t="e">
        <f>IF(L2005="základní",#REF!,0)</f>
        <v>#REF!</v>
      </c>
      <c r="BD2005" s="102">
        <f>IF(L2005="snížená",#REF!,0)</f>
        <v>0</v>
      </c>
      <c r="BE2005" s="102">
        <f>IF(L2005="zákl. přenesená",#REF!,0)</f>
        <v>0</v>
      </c>
      <c r="BF2005" s="102">
        <f>IF(L2005="sníž. přenesená",#REF!,0)</f>
        <v>0</v>
      </c>
      <c r="BG2005" s="102">
        <f>IF(L2005="nulová",#REF!,0)</f>
        <v>0</v>
      </c>
      <c r="BH2005" s="11" t="s">
        <v>80</v>
      </c>
      <c r="BI2005" s="102" t="e">
        <f>ROUND(#REF!*H2005,2)</f>
        <v>#REF!</v>
      </c>
      <c r="BJ2005" s="11" t="s">
        <v>358</v>
      </c>
      <c r="BK2005" s="101" t="s">
        <v>7819</v>
      </c>
    </row>
    <row r="2006" spans="2:63" s="1" customFormat="1" ht="16.5" customHeight="1">
      <c r="B2006" s="90"/>
      <c r="C2006" s="104" t="s">
        <v>7820</v>
      </c>
      <c r="D2006" s="104" t="s">
        <v>6994</v>
      </c>
      <c r="E2006" s="105" t="s">
        <v>7821</v>
      </c>
      <c r="F2006" s="106" t="s">
        <v>7822</v>
      </c>
      <c r="G2006" s="107" t="s">
        <v>111</v>
      </c>
      <c r="H2006" s="108">
        <v>20</v>
      </c>
      <c r="I2006" s="109"/>
      <c r="J2006" s="110"/>
      <c r="K2006" s="111" t="s">
        <v>3</v>
      </c>
      <c r="L2006" s="112" t="s">
        <v>43</v>
      </c>
      <c r="N2006" s="99">
        <f>M2006*H2006</f>
        <v>0</v>
      </c>
      <c r="O2006" s="99">
        <v>3.0999999999999999E-3</v>
      </c>
      <c r="P2006" s="99">
        <f>O2006*H2006</f>
        <v>6.2E-2</v>
      </c>
      <c r="Q2006" s="99">
        <v>0</v>
      </c>
      <c r="R2006" s="100">
        <f>Q2006*H2006</f>
        <v>0</v>
      </c>
      <c r="AP2006" s="101" t="s">
        <v>1127</v>
      </c>
      <c r="AR2006" s="101" t="s">
        <v>6994</v>
      </c>
      <c r="AS2006" s="101" t="s">
        <v>72</v>
      </c>
      <c r="AW2006" s="11" t="s">
        <v>107</v>
      </c>
      <c r="BC2006" s="102" t="e">
        <f>IF(L2006="základní",#REF!,0)</f>
        <v>#REF!</v>
      </c>
      <c r="BD2006" s="102">
        <f>IF(L2006="snížená",#REF!,0)</f>
        <v>0</v>
      </c>
      <c r="BE2006" s="102">
        <f>IF(L2006="zákl. přenesená",#REF!,0)</f>
        <v>0</v>
      </c>
      <c r="BF2006" s="102">
        <f>IF(L2006="sníž. přenesená",#REF!,0)</f>
        <v>0</v>
      </c>
      <c r="BG2006" s="102">
        <f>IF(L2006="nulová",#REF!,0)</f>
        <v>0</v>
      </c>
      <c r="BH2006" s="11" t="s">
        <v>80</v>
      </c>
      <c r="BI2006" s="102" t="e">
        <f>ROUND(#REF!*H2006,2)</f>
        <v>#REF!</v>
      </c>
      <c r="BJ2006" s="11" t="s">
        <v>358</v>
      </c>
      <c r="BK2006" s="101" t="s">
        <v>7823</v>
      </c>
    </row>
    <row r="2007" spans="2:63" s="1" customFormat="1" ht="16.5" customHeight="1">
      <c r="B2007" s="90"/>
      <c r="C2007" s="104" t="s">
        <v>7824</v>
      </c>
      <c r="D2007" s="104" t="s">
        <v>6994</v>
      </c>
      <c r="E2007" s="105" t="s">
        <v>7825</v>
      </c>
      <c r="F2007" s="106" t="s">
        <v>7826</v>
      </c>
      <c r="G2007" s="107" t="s">
        <v>111</v>
      </c>
      <c r="H2007" s="108">
        <v>20</v>
      </c>
      <c r="I2007" s="109"/>
      <c r="J2007" s="110"/>
      <c r="K2007" s="111" t="s">
        <v>3</v>
      </c>
      <c r="L2007" s="112" t="s">
        <v>43</v>
      </c>
      <c r="N2007" s="99">
        <f>M2007*H2007</f>
        <v>0</v>
      </c>
      <c r="O2007" s="99">
        <v>3.0000000000000001E-3</v>
      </c>
      <c r="P2007" s="99">
        <f>O2007*H2007</f>
        <v>0.06</v>
      </c>
      <c r="Q2007" s="99">
        <v>0</v>
      </c>
      <c r="R2007" s="100">
        <f>Q2007*H2007</f>
        <v>0</v>
      </c>
      <c r="AP2007" s="101" t="s">
        <v>1127</v>
      </c>
      <c r="AR2007" s="101" t="s">
        <v>6994</v>
      </c>
      <c r="AS2007" s="101" t="s">
        <v>72</v>
      </c>
      <c r="AW2007" s="11" t="s">
        <v>107</v>
      </c>
      <c r="BC2007" s="102" t="e">
        <f>IF(L2007="základní",#REF!,0)</f>
        <v>#REF!</v>
      </c>
      <c r="BD2007" s="102">
        <f>IF(L2007="snížená",#REF!,0)</f>
        <v>0</v>
      </c>
      <c r="BE2007" s="102">
        <f>IF(L2007="zákl. přenesená",#REF!,0)</f>
        <v>0</v>
      </c>
      <c r="BF2007" s="102">
        <f>IF(L2007="sníž. přenesená",#REF!,0)</f>
        <v>0</v>
      </c>
      <c r="BG2007" s="102">
        <f>IF(L2007="nulová",#REF!,0)</f>
        <v>0</v>
      </c>
      <c r="BH2007" s="11" t="s">
        <v>80</v>
      </c>
      <c r="BI2007" s="102" t="e">
        <f>ROUND(#REF!*H2007,2)</f>
        <v>#REF!</v>
      </c>
      <c r="BJ2007" s="11" t="s">
        <v>358</v>
      </c>
      <c r="BK2007" s="101" t="s">
        <v>7827</v>
      </c>
    </row>
    <row r="2008" spans="2:63" s="1" customFormat="1" ht="16.5" customHeight="1">
      <c r="B2008" s="90"/>
      <c r="C2008" s="104" t="s">
        <v>7828</v>
      </c>
      <c r="D2008" s="104" t="s">
        <v>6994</v>
      </c>
      <c r="E2008" s="105" t="s">
        <v>7829</v>
      </c>
      <c r="F2008" s="106" t="s">
        <v>7830</v>
      </c>
      <c r="G2008" s="107" t="s">
        <v>111</v>
      </c>
      <c r="H2008" s="108">
        <v>20</v>
      </c>
      <c r="I2008" s="109"/>
      <c r="J2008" s="110"/>
      <c r="K2008" s="111" t="s">
        <v>3</v>
      </c>
      <c r="L2008" s="112" t="s">
        <v>43</v>
      </c>
      <c r="N2008" s="99">
        <f>M2008*H2008</f>
        <v>0</v>
      </c>
      <c r="O2008" s="99">
        <v>8.0000000000000002E-3</v>
      </c>
      <c r="P2008" s="99">
        <f>O2008*H2008</f>
        <v>0.16</v>
      </c>
      <c r="Q2008" s="99">
        <v>0</v>
      </c>
      <c r="R2008" s="100">
        <f>Q2008*H2008</f>
        <v>0</v>
      </c>
      <c r="AP2008" s="101" t="s">
        <v>1127</v>
      </c>
      <c r="AR2008" s="101" t="s">
        <v>6994</v>
      </c>
      <c r="AS2008" s="101" t="s">
        <v>72</v>
      </c>
      <c r="AW2008" s="11" t="s">
        <v>107</v>
      </c>
      <c r="BC2008" s="102" t="e">
        <f>IF(L2008="základní",#REF!,0)</f>
        <v>#REF!</v>
      </c>
      <c r="BD2008" s="102">
        <f>IF(L2008="snížená",#REF!,0)</f>
        <v>0</v>
      </c>
      <c r="BE2008" s="102">
        <f>IF(L2008="zákl. přenesená",#REF!,0)</f>
        <v>0</v>
      </c>
      <c r="BF2008" s="102">
        <f>IF(L2008="sníž. přenesená",#REF!,0)</f>
        <v>0</v>
      </c>
      <c r="BG2008" s="102">
        <f>IF(L2008="nulová",#REF!,0)</f>
        <v>0</v>
      </c>
      <c r="BH2008" s="11" t="s">
        <v>80</v>
      </c>
      <c r="BI2008" s="102" t="e">
        <f>ROUND(#REF!*H2008,2)</f>
        <v>#REF!</v>
      </c>
      <c r="BJ2008" s="11" t="s">
        <v>358</v>
      </c>
      <c r="BK2008" s="101" t="s">
        <v>7831</v>
      </c>
    </row>
    <row r="2009" spans="2:63" s="1" customFormat="1" ht="16.5" customHeight="1">
      <c r="B2009" s="90"/>
      <c r="C2009" s="104" t="s">
        <v>7832</v>
      </c>
      <c r="D2009" s="104" t="s">
        <v>6994</v>
      </c>
      <c r="E2009" s="105" t="s">
        <v>7833</v>
      </c>
      <c r="F2009" s="106" t="s">
        <v>7834</v>
      </c>
      <c r="G2009" s="107" t="s">
        <v>111</v>
      </c>
      <c r="H2009" s="108">
        <v>20</v>
      </c>
      <c r="I2009" s="109"/>
      <c r="J2009" s="110"/>
      <c r="K2009" s="111" t="s">
        <v>3</v>
      </c>
      <c r="L2009" s="112" t="s">
        <v>43</v>
      </c>
      <c r="N2009" s="99">
        <f>M2009*H2009</f>
        <v>0</v>
      </c>
      <c r="O2009" s="99">
        <v>2.5500000000000002E-3</v>
      </c>
      <c r="P2009" s="99">
        <f>O2009*H2009</f>
        <v>5.1000000000000004E-2</v>
      </c>
      <c r="Q2009" s="99">
        <v>0</v>
      </c>
      <c r="R2009" s="100">
        <f>Q2009*H2009</f>
        <v>0</v>
      </c>
      <c r="AP2009" s="101" t="s">
        <v>1127</v>
      </c>
      <c r="AR2009" s="101" t="s">
        <v>6994</v>
      </c>
      <c r="AS2009" s="101" t="s">
        <v>72</v>
      </c>
      <c r="AW2009" s="11" t="s">
        <v>107</v>
      </c>
      <c r="BC2009" s="102" t="e">
        <f>IF(L2009="základní",#REF!,0)</f>
        <v>#REF!</v>
      </c>
      <c r="BD2009" s="102">
        <f>IF(L2009="snížená",#REF!,0)</f>
        <v>0</v>
      </c>
      <c r="BE2009" s="102">
        <f>IF(L2009="zákl. přenesená",#REF!,0)</f>
        <v>0</v>
      </c>
      <c r="BF2009" s="102">
        <f>IF(L2009="sníž. přenesená",#REF!,0)</f>
        <v>0</v>
      </c>
      <c r="BG2009" s="102">
        <f>IF(L2009="nulová",#REF!,0)</f>
        <v>0</v>
      </c>
      <c r="BH2009" s="11" t="s">
        <v>80</v>
      </c>
      <c r="BI2009" s="102" t="e">
        <f>ROUND(#REF!*H2009,2)</f>
        <v>#REF!</v>
      </c>
      <c r="BJ2009" s="11" t="s">
        <v>358</v>
      </c>
      <c r="BK2009" s="101" t="s">
        <v>7835</v>
      </c>
    </row>
    <row r="2010" spans="2:63" s="1" customFormat="1" ht="16.5" customHeight="1">
      <c r="B2010" s="90"/>
      <c r="C2010" s="104" t="s">
        <v>7836</v>
      </c>
      <c r="D2010" s="104" t="s">
        <v>6994</v>
      </c>
      <c r="E2010" s="105" t="s">
        <v>7837</v>
      </c>
      <c r="F2010" s="106" t="s">
        <v>7838</v>
      </c>
      <c r="G2010" s="107" t="s">
        <v>111</v>
      </c>
      <c r="H2010" s="108">
        <v>20</v>
      </c>
      <c r="I2010" s="109"/>
      <c r="J2010" s="110"/>
      <c r="K2010" s="111" t="s">
        <v>3</v>
      </c>
      <c r="L2010" s="112" t="s">
        <v>43</v>
      </c>
      <c r="N2010" s="99">
        <f>M2010*H2010</f>
        <v>0</v>
      </c>
      <c r="O2010" s="99">
        <v>0.39700000000000002</v>
      </c>
      <c r="P2010" s="99">
        <f>O2010*H2010</f>
        <v>7.94</v>
      </c>
      <c r="Q2010" s="99">
        <v>0</v>
      </c>
      <c r="R2010" s="100">
        <f>Q2010*H2010</f>
        <v>0</v>
      </c>
      <c r="AP2010" s="101" t="s">
        <v>1127</v>
      </c>
      <c r="AR2010" s="101" t="s">
        <v>6994</v>
      </c>
      <c r="AS2010" s="101" t="s">
        <v>72</v>
      </c>
      <c r="AW2010" s="11" t="s">
        <v>107</v>
      </c>
      <c r="BC2010" s="102" t="e">
        <f>IF(L2010="základní",#REF!,0)</f>
        <v>#REF!</v>
      </c>
      <c r="BD2010" s="102">
        <f>IF(L2010="snížená",#REF!,0)</f>
        <v>0</v>
      </c>
      <c r="BE2010" s="102">
        <f>IF(L2010="zákl. přenesená",#REF!,0)</f>
        <v>0</v>
      </c>
      <c r="BF2010" s="102">
        <f>IF(L2010="sníž. přenesená",#REF!,0)</f>
        <v>0</v>
      </c>
      <c r="BG2010" s="102">
        <f>IF(L2010="nulová",#REF!,0)</f>
        <v>0</v>
      </c>
      <c r="BH2010" s="11" t="s">
        <v>80</v>
      </c>
      <c r="BI2010" s="102" t="e">
        <f>ROUND(#REF!*H2010,2)</f>
        <v>#REF!</v>
      </c>
      <c r="BJ2010" s="11" t="s">
        <v>358</v>
      </c>
      <c r="BK2010" s="101" t="s">
        <v>7839</v>
      </c>
    </row>
    <row r="2011" spans="2:63" s="1" customFormat="1" ht="16.5" customHeight="1">
      <c r="B2011" s="90"/>
      <c r="C2011" s="104" t="s">
        <v>7840</v>
      </c>
      <c r="D2011" s="104" t="s">
        <v>6994</v>
      </c>
      <c r="E2011" s="105" t="s">
        <v>7841</v>
      </c>
      <c r="F2011" s="106" t="s">
        <v>7842</v>
      </c>
      <c r="G2011" s="107" t="s">
        <v>111</v>
      </c>
      <c r="H2011" s="108">
        <v>20</v>
      </c>
      <c r="I2011" s="109"/>
      <c r="J2011" s="110"/>
      <c r="K2011" s="111" t="s">
        <v>3</v>
      </c>
      <c r="L2011" s="112" t="s">
        <v>43</v>
      </c>
      <c r="N2011" s="99">
        <f>M2011*H2011</f>
        <v>0</v>
      </c>
      <c r="O2011" s="99">
        <v>0.157</v>
      </c>
      <c r="P2011" s="99">
        <f>O2011*H2011</f>
        <v>3.14</v>
      </c>
      <c r="Q2011" s="99">
        <v>0</v>
      </c>
      <c r="R2011" s="100">
        <f>Q2011*H2011</f>
        <v>0</v>
      </c>
      <c r="AP2011" s="101" t="s">
        <v>1127</v>
      </c>
      <c r="AR2011" s="101" t="s">
        <v>6994</v>
      </c>
      <c r="AS2011" s="101" t="s">
        <v>72</v>
      </c>
      <c r="AW2011" s="11" t="s">
        <v>107</v>
      </c>
      <c r="BC2011" s="102" t="e">
        <f>IF(L2011="základní",#REF!,0)</f>
        <v>#REF!</v>
      </c>
      <c r="BD2011" s="102">
        <f>IF(L2011="snížená",#REF!,0)</f>
        <v>0</v>
      </c>
      <c r="BE2011" s="102">
        <f>IF(L2011="zákl. přenesená",#REF!,0)</f>
        <v>0</v>
      </c>
      <c r="BF2011" s="102">
        <f>IF(L2011="sníž. přenesená",#REF!,0)</f>
        <v>0</v>
      </c>
      <c r="BG2011" s="102">
        <f>IF(L2011="nulová",#REF!,0)</f>
        <v>0</v>
      </c>
      <c r="BH2011" s="11" t="s">
        <v>80</v>
      </c>
      <c r="BI2011" s="102" t="e">
        <f>ROUND(#REF!*H2011,2)</f>
        <v>#REF!</v>
      </c>
      <c r="BJ2011" s="11" t="s">
        <v>358</v>
      </c>
      <c r="BK2011" s="101" t="s">
        <v>7843</v>
      </c>
    </row>
    <row r="2012" spans="2:63" s="1" customFormat="1" ht="16.5" customHeight="1">
      <c r="B2012" s="90"/>
      <c r="C2012" s="104" t="s">
        <v>7844</v>
      </c>
      <c r="D2012" s="104" t="s">
        <v>6994</v>
      </c>
      <c r="E2012" s="105" t="s">
        <v>7845</v>
      </c>
      <c r="F2012" s="106" t="s">
        <v>7846</v>
      </c>
      <c r="G2012" s="107" t="s">
        <v>111</v>
      </c>
      <c r="H2012" s="108">
        <v>20</v>
      </c>
      <c r="I2012" s="109"/>
      <c r="J2012" s="110"/>
      <c r="K2012" s="111" t="s">
        <v>3</v>
      </c>
      <c r="L2012" s="112" t="s">
        <v>43</v>
      </c>
      <c r="N2012" s="99">
        <f>M2012*H2012</f>
        <v>0</v>
      </c>
      <c r="O2012" s="99">
        <v>0.06</v>
      </c>
      <c r="P2012" s="99">
        <f>O2012*H2012</f>
        <v>1.2</v>
      </c>
      <c r="Q2012" s="99">
        <v>0</v>
      </c>
      <c r="R2012" s="100">
        <f>Q2012*H2012</f>
        <v>0</v>
      </c>
      <c r="AP2012" s="101" t="s">
        <v>1127</v>
      </c>
      <c r="AR2012" s="101" t="s">
        <v>6994</v>
      </c>
      <c r="AS2012" s="101" t="s">
        <v>72</v>
      </c>
      <c r="AW2012" s="11" t="s">
        <v>107</v>
      </c>
      <c r="BC2012" s="102" t="e">
        <f>IF(L2012="základní",#REF!,0)</f>
        <v>#REF!</v>
      </c>
      <c r="BD2012" s="102">
        <f>IF(L2012="snížená",#REF!,0)</f>
        <v>0</v>
      </c>
      <c r="BE2012" s="102">
        <f>IF(L2012="zákl. přenesená",#REF!,0)</f>
        <v>0</v>
      </c>
      <c r="BF2012" s="102">
        <f>IF(L2012="sníž. přenesená",#REF!,0)</f>
        <v>0</v>
      </c>
      <c r="BG2012" s="102">
        <f>IF(L2012="nulová",#REF!,0)</f>
        <v>0</v>
      </c>
      <c r="BH2012" s="11" t="s">
        <v>80</v>
      </c>
      <c r="BI2012" s="102" t="e">
        <f>ROUND(#REF!*H2012,2)</f>
        <v>#REF!</v>
      </c>
      <c r="BJ2012" s="11" t="s">
        <v>358</v>
      </c>
      <c r="BK2012" s="101" t="s">
        <v>7847</v>
      </c>
    </row>
    <row r="2013" spans="2:63" s="1" customFormat="1" ht="16.5" customHeight="1">
      <c r="B2013" s="90"/>
      <c r="C2013" s="104" t="s">
        <v>7848</v>
      </c>
      <c r="D2013" s="104" t="s">
        <v>6994</v>
      </c>
      <c r="E2013" s="105" t="s">
        <v>7849</v>
      </c>
      <c r="F2013" s="106" t="s">
        <v>7850</v>
      </c>
      <c r="G2013" s="107" t="s">
        <v>111</v>
      </c>
      <c r="H2013" s="108">
        <v>20</v>
      </c>
      <c r="I2013" s="109"/>
      <c r="J2013" s="110"/>
      <c r="K2013" s="111" t="s">
        <v>3</v>
      </c>
      <c r="L2013" s="112" t="s">
        <v>43</v>
      </c>
      <c r="N2013" s="99">
        <f>M2013*H2013</f>
        <v>0</v>
      </c>
      <c r="O2013" s="99">
        <v>0</v>
      </c>
      <c r="P2013" s="99">
        <f>O2013*H2013</f>
        <v>0</v>
      </c>
      <c r="Q2013" s="99">
        <v>0</v>
      </c>
      <c r="R2013" s="100">
        <f>Q2013*H2013</f>
        <v>0</v>
      </c>
      <c r="AP2013" s="101" t="s">
        <v>1127</v>
      </c>
      <c r="AR2013" s="101" t="s">
        <v>6994</v>
      </c>
      <c r="AS2013" s="101" t="s">
        <v>72</v>
      </c>
      <c r="AW2013" s="11" t="s">
        <v>107</v>
      </c>
      <c r="BC2013" s="102" t="e">
        <f>IF(L2013="základní",#REF!,0)</f>
        <v>#REF!</v>
      </c>
      <c r="BD2013" s="102">
        <f>IF(L2013="snížená",#REF!,0)</f>
        <v>0</v>
      </c>
      <c r="BE2013" s="102">
        <f>IF(L2013="zákl. přenesená",#REF!,0)</f>
        <v>0</v>
      </c>
      <c r="BF2013" s="102">
        <f>IF(L2013="sníž. přenesená",#REF!,0)</f>
        <v>0</v>
      </c>
      <c r="BG2013" s="102">
        <f>IF(L2013="nulová",#REF!,0)</f>
        <v>0</v>
      </c>
      <c r="BH2013" s="11" t="s">
        <v>80</v>
      </c>
      <c r="BI2013" s="102" t="e">
        <f>ROUND(#REF!*H2013,2)</f>
        <v>#REF!</v>
      </c>
      <c r="BJ2013" s="11" t="s">
        <v>358</v>
      </c>
      <c r="BK2013" s="101" t="s">
        <v>7851</v>
      </c>
    </row>
    <row r="2014" spans="2:63" s="1" customFormat="1" ht="16.5" customHeight="1">
      <c r="B2014" s="90"/>
      <c r="C2014" s="104" t="s">
        <v>7852</v>
      </c>
      <c r="D2014" s="104" t="s">
        <v>6994</v>
      </c>
      <c r="E2014" s="105" t="s">
        <v>7853</v>
      </c>
      <c r="F2014" s="106" t="s">
        <v>7854</v>
      </c>
      <c r="G2014" s="107" t="s">
        <v>148</v>
      </c>
      <c r="H2014" s="108">
        <v>50</v>
      </c>
      <c r="I2014" s="109"/>
      <c r="J2014" s="110"/>
      <c r="K2014" s="111" t="s">
        <v>3</v>
      </c>
      <c r="L2014" s="112" t="s">
        <v>43</v>
      </c>
      <c r="N2014" s="99">
        <f>M2014*H2014</f>
        <v>0</v>
      </c>
      <c r="O2014" s="99">
        <v>3.2000000000000002E-3</v>
      </c>
      <c r="P2014" s="99">
        <f>O2014*H2014</f>
        <v>0.16</v>
      </c>
      <c r="Q2014" s="99">
        <v>0</v>
      </c>
      <c r="R2014" s="100">
        <f>Q2014*H2014</f>
        <v>0</v>
      </c>
      <c r="AP2014" s="101" t="s">
        <v>1127</v>
      </c>
      <c r="AR2014" s="101" t="s">
        <v>6994</v>
      </c>
      <c r="AS2014" s="101" t="s">
        <v>72</v>
      </c>
      <c r="AW2014" s="11" t="s">
        <v>107</v>
      </c>
      <c r="BC2014" s="102" t="e">
        <f>IF(L2014="základní",#REF!,0)</f>
        <v>#REF!</v>
      </c>
      <c r="BD2014" s="102">
        <f>IF(L2014="snížená",#REF!,0)</f>
        <v>0</v>
      </c>
      <c r="BE2014" s="102">
        <f>IF(L2014="zákl. přenesená",#REF!,0)</f>
        <v>0</v>
      </c>
      <c r="BF2014" s="102">
        <f>IF(L2014="sníž. přenesená",#REF!,0)</f>
        <v>0</v>
      </c>
      <c r="BG2014" s="102">
        <f>IF(L2014="nulová",#REF!,0)</f>
        <v>0</v>
      </c>
      <c r="BH2014" s="11" t="s">
        <v>80</v>
      </c>
      <c r="BI2014" s="102" t="e">
        <f>ROUND(#REF!*H2014,2)</f>
        <v>#REF!</v>
      </c>
      <c r="BJ2014" s="11" t="s">
        <v>358</v>
      </c>
      <c r="BK2014" s="101" t="s">
        <v>7855</v>
      </c>
    </row>
    <row r="2015" spans="2:63" s="1" customFormat="1" ht="16.5" customHeight="1">
      <c r="B2015" s="90"/>
      <c r="C2015" s="104" t="s">
        <v>7856</v>
      </c>
      <c r="D2015" s="104" t="s">
        <v>6994</v>
      </c>
      <c r="E2015" s="105" t="s">
        <v>7857</v>
      </c>
      <c r="F2015" s="106" t="s">
        <v>7858</v>
      </c>
      <c r="G2015" s="107" t="s">
        <v>148</v>
      </c>
      <c r="H2015" s="108">
        <v>50</v>
      </c>
      <c r="I2015" s="109"/>
      <c r="J2015" s="110"/>
      <c r="K2015" s="111" t="s">
        <v>3</v>
      </c>
      <c r="L2015" s="112" t="s">
        <v>43</v>
      </c>
      <c r="N2015" s="99">
        <f>M2015*H2015</f>
        <v>0</v>
      </c>
      <c r="O2015" s="99">
        <v>2.65E-3</v>
      </c>
      <c r="P2015" s="99">
        <f>O2015*H2015</f>
        <v>0.13250000000000001</v>
      </c>
      <c r="Q2015" s="99">
        <v>0</v>
      </c>
      <c r="R2015" s="100">
        <f>Q2015*H2015</f>
        <v>0</v>
      </c>
      <c r="AP2015" s="101" t="s">
        <v>1127</v>
      </c>
      <c r="AR2015" s="101" t="s">
        <v>6994</v>
      </c>
      <c r="AS2015" s="101" t="s">
        <v>72</v>
      </c>
      <c r="AW2015" s="11" t="s">
        <v>107</v>
      </c>
      <c r="BC2015" s="102" t="e">
        <f>IF(L2015="základní",#REF!,0)</f>
        <v>#REF!</v>
      </c>
      <c r="BD2015" s="102">
        <f>IF(L2015="snížená",#REF!,0)</f>
        <v>0</v>
      </c>
      <c r="BE2015" s="102">
        <f>IF(L2015="zákl. přenesená",#REF!,0)</f>
        <v>0</v>
      </c>
      <c r="BF2015" s="102">
        <f>IF(L2015="sníž. přenesená",#REF!,0)</f>
        <v>0</v>
      </c>
      <c r="BG2015" s="102">
        <f>IF(L2015="nulová",#REF!,0)</f>
        <v>0</v>
      </c>
      <c r="BH2015" s="11" t="s">
        <v>80</v>
      </c>
      <c r="BI2015" s="102" t="e">
        <f>ROUND(#REF!*H2015,2)</f>
        <v>#REF!</v>
      </c>
      <c r="BJ2015" s="11" t="s">
        <v>358</v>
      </c>
      <c r="BK2015" s="101" t="s">
        <v>7859</v>
      </c>
    </row>
    <row r="2016" spans="2:63" s="1" customFormat="1" ht="16.5" customHeight="1">
      <c r="B2016" s="90"/>
      <c r="C2016" s="104" t="s">
        <v>7860</v>
      </c>
      <c r="D2016" s="104" t="s">
        <v>6994</v>
      </c>
      <c r="E2016" s="105" t="s">
        <v>7861</v>
      </c>
      <c r="F2016" s="106" t="s">
        <v>7862</v>
      </c>
      <c r="G2016" s="107" t="s">
        <v>111</v>
      </c>
      <c r="H2016" s="108">
        <v>50</v>
      </c>
      <c r="I2016" s="109"/>
      <c r="J2016" s="110"/>
      <c r="K2016" s="111" t="s">
        <v>3</v>
      </c>
      <c r="L2016" s="112" t="s">
        <v>43</v>
      </c>
      <c r="N2016" s="99">
        <f>M2016*H2016</f>
        <v>0</v>
      </c>
      <c r="O2016" s="99">
        <v>1.4999999999999999E-4</v>
      </c>
      <c r="P2016" s="99">
        <f>O2016*H2016</f>
        <v>7.4999999999999997E-3</v>
      </c>
      <c r="Q2016" s="99">
        <v>0</v>
      </c>
      <c r="R2016" s="100">
        <f>Q2016*H2016</f>
        <v>0</v>
      </c>
      <c r="AP2016" s="101" t="s">
        <v>1127</v>
      </c>
      <c r="AR2016" s="101" t="s">
        <v>6994</v>
      </c>
      <c r="AS2016" s="101" t="s">
        <v>72</v>
      </c>
      <c r="AW2016" s="11" t="s">
        <v>107</v>
      </c>
      <c r="BC2016" s="102" t="e">
        <f>IF(L2016="základní",#REF!,0)</f>
        <v>#REF!</v>
      </c>
      <c r="BD2016" s="102">
        <f>IF(L2016="snížená",#REF!,0)</f>
        <v>0</v>
      </c>
      <c r="BE2016" s="102">
        <f>IF(L2016="zákl. přenesená",#REF!,0)</f>
        <v>0</v>
      </c>
      <c r="BF2016" s="102">
        <f>IF(L2016="sníž. přenesená",#REF!,0)</f>
        <v>0</v>
      </c>
      <c r="BG2016" s="102">
        <f>IF(L2016="nulová",#REF!,0)</f>
        <v>0</v>
      </c>
      <c r="BH2016" s="11" t="s">
        <v>80</v>
      </c>
      <c r="BI2016" s="102" t="e">
        <f>ROUND(#REF!*H2016,2)</f>
        <v>#REF!</v>
      </c>
      <c r="BJ2016" s="11" t="s">
        <v>358</v>
      </c>
      <c r="BK2016" s="101" t="s">
        <v>7863</v>
      </c>
    </row>
    <row r="2017" spans="2:63" s="1" customFormat="1" ht="16.5" customHeight="1">
      <c r="B2017" s="90"/>
      <c r="C2017" s="104" t="s">
        <v>7864</v>
      </c>
      <c r="D2017" s="104" t="s">
        <v>6994</v>
      </c>
      <c r="E2017" s="105" t="s">
        <v>7865</v>
      </c>
      <c r="F2017" s="106" t="s">
        <v>7866</v>
      </c>
      <c r="G2017" s="107" t="s">
        <v>111</v>
      </c>
      <c r="H2017" s="108">
        <v>50</v>
      </c>
      <c r="I2017" s="109"/>
      <c r="J2017" s="110"/>
      <c r="K2017" s="111" t="s">
        <v>3</v>
      </c>
      <c r="L2017" s="112" t="s">
        <v>43</v>
      </c>
      <c r="N2017" s="99">
        <f>M2017*H2017</f>
        <v>0</v>
      </c>
      <c r="O2017" s="99">
        <v>2.0000000000000001E-4</v>
      </c>
      <c r="P2017" s="99">
        <f>O2017*H2017</f>
        <v>0.01</v>
      </c>
      <c r="Q2017" s="99">
        <v>0</v>
      </c>
      <c r="R2017" s="100">
        <f>Q2017*H2017</f>
        <v>0</v>
      </c>
      <c r="AP2017" s="101" t="s">
        <v>1127</v>
      </c>
      <c r="AR2017" s="101" t="s">
        <v>6994</v>
      </c>
      <c r="AS2017" s="101" t="s">
        <v>72</v>
      </c>
      <c r="AW2017" s="11" t="s">
        <v>107</v>
      </c>
      <c r="BC2017" s="102" t="e">
        <f>IF(L2017="základní",#REF!,0)</f>
        <v>#REF!</v>
      </c>
      <c r="BD2017" s="102">
        <f>IF(L2017="snížená",#REF!,0)</f>
        <v>0</v>
      </c>
      <c r="BE2017" s="102">
        <f>IF(L2017="zákl. přenesená",#REF!,0)</f>
        <v>0</v>
      </c>
      <c r="BF2017" s="102">
        <f>IF(L2017="sníž. přenesená",#REF!,0)</f>
        <v>0</v>
      </c>
      <c r="BG2017" s="102">
        <f>IF(L2017="nulová",#REF!,0)</f>
        <v>0</v>
      </c>
      <c r="BH2017" s="11" t="s">
        <v>80</v>
      </c>
      <c r="BI2017" s="102" t="e">
        <f>ROUND(#REF!*H2017,2)</f>
        <v>#REF!</v>
      </c>
      <c r="BJ2017" s="11" t="s">
        <v>358</v>
      </c>
      <c r="BK2017" s="101" t="s">
        <v>7867</v>
      </c>
    </row>
    <row r="2018" spans="2:63" s="1" customFormat="1" ht="16.5" customHeight="1">
      <c r="B2018" s="90"/>
      <c r="C2018" s="104" t="s">
        <v>7868</v>
      </c>
      <c r="D2018" s="104" t="s">
        <v>6994</v>
      </c>
      <c r="E2018" s="105" t="s">
        <v>7869</v>
      </c>
      <c r="F2018" s="106" t="s">
        <v>7870</v>
      </c>
      <c r="G2018" s="107" t="s">
        <v>111</v>
      </c>
      <c r="H2018" s="108">
        <v>50</v>
      </c>
      <c r="I2018" s="109"/>
      <c r="J2018" s="110"/>
      <c r="K2018" s="111" t="s">
        <v>3</v>
      </c>
      <c r="L2018" s="112" t="s">
        <v>43</v>
      </c>
      <c r="N2018" s="99">
        <f>M2018*H2018</f>
        <v>0</v>
      </c>
      <c r="O2018" s="99">
        <v>0</v>
      </c>
      <c r="P2018" s="99">
        <f>O2018*H2018</f>
        <v>0</v>
      </c>
      <c r="Q2018" s="99">
        <v>0</v>
      </c>
      <c r="R2018" s="100">
        <f>Q2018*H2018</f>
        <v>0</v>
      </c>
      <c r="AP2018" s="101" t="s">
        <v>1127</v>
      </c>
      <c r="AR2018" s="101" t="s">
        <v>6994</v>
      </c>
      <c r="AS2018" s="101" t="s">
        <v>72</v>
      </c>
      <c r="AW2018" s="11" t="s">
        <v>107</v>
      </c>
      <c r="BC2018" s="102" t="e">
        <f>IF(L2018="základní",#REF!,0)</f>
        <v>#REF!</v>
      </c>
      <c r="BD2018" s="102">
        <f>IF(L2018="snížená",#REF!,0)</f>
        <v>0</v>
      </c>
      <c r="BE2018" s="102">
        <f>IF(L2018="zákl. přenesená",#REF!,0)</f>
        <v>0</v>
      </c>
      <c r="BF2018" s="102">
        <f>IF(L2018="sníž. přenesená",#REF!,0)</f>
        <v>0</v>
      </c>
      <c r="BG2018" s="102">
        <f>IF(L2018="nulová",#REF!,0)</f>
        <v>0</v>
      </c>
      <c r="BH2018" s="11" t="s">
        <v>80</v>
      </c>
      <c r="BI2018" s="102" t="e">
        <f>ROUND(#REF!*H2018,2)</f>
        <v>#REF!</v>
      </c>
      <c r="BJ2018" s="11" t="s">
        <v>358</v>
      </c>
      <c r="BK2018" s="101" t="s">
        <v>7871</v>
      </c>
    </row>
    <row r="2019" spans="2:63" s="1" customFormat="1" ht="16.5" customHeight="1">
      <c r="B2019" s="90"/>
      <c r="C2019" s="104" t="s">
        <v>7872</v>
      </c>
      <c r="D2019" s="104" t="s">
        <v>6994</v>
      </c>
      <c r="E2019" s="105" t="s">
        <v>7873</v>
      </c>
      <c r="F2019" s="106" t="s">
        <v>7874</v>
      </c>
      <c r="G2019" s="107" t="s">
        <v>111</v>
      </c>
      <c r="H2019" s="108">
        <v>50</v>
      </c>
      <c r="I2019" s="109"/>
      <c r="J2019" s="110"/>
      <c r="K2019" s="111" t="s">
        <v>3</v>
      </c>
      <c r="L2019" s="112" t="s">
        <v>43</v>
      </c>
      <c r="N2019" s="99">
        <f>M2019*H2019</f>
        <v>0</v>
      </c>
      <c r="O2019" s="99">
        <v>0</v>
      </c>
      <c r="P2019" s="99">
        <f>O2019*H2019</f>
        <v>0</v>
      </c>
      <c r="Q2019" s="99">
        <v>0</v>
      </c>
      <c r="R2019" s="100">
        <f>Q2019*H2019</f>
        <v>0</v>
      </c>
      <c r="AP2019" s="101" t="s">
        <v>1127</v>
      </c>
      <c r="AR2019" s="101" t="s">
        <v>6994</v>
      </c>
      <c r="AS2019" s="101" t="s">
        <v>72</v>
      </c>
      <c r="AW2019" s="11" t="s">
        <v>107</v>
      </c>
      <c r="BC2019" s="102" t="e">
        <f>IF(L2019="základní",#REF!,0)</f>
        <v>#REF!</v>
      </c>
      <c r="BD2019" s="102">
        <f>IF(L2019="snížená",#REF!,0)</f>
        <v>0</v>
      </c>
      <c r="BE2019" s="102">
        <f>IF(L2019="zákl. přenesená",#REF!,0)</f>
        <v>0</v>
      </c>
      <c r="BF2019" s="102">
        <f>IF(L2019="sníž. přenesená",#REF!,0)</f>
        <v>0</v>
      </c>
      <c r="BG2019" s="102">
        <f>IF(L2019="nulová",#REF!,0)</f>
        <v>0</v>
      </c>
      <c r="BH2019" s="11" t="s">
        <v>80</v>
      </c>
      <c r="BI2019" s="102" t="e">
        <f>ROUND(#REF!*H2019,2)</f>
        <v>#REF!</v>
      </c>
      <c r="BJ2019" s="11" t="s">
        <v>358</v>
      </c>
      <c r="BK2019" s="101" t="s">
        <v>7875</v>
      </c>
    </row>
    <row r="2020" spans="2:63" s="1" customFormat="1" ht="16.5" customHeight="1">
      <c r="B2020" s="90"/>
      <c r="C2020" s="104" t="s">
        <v>7876</v>
      </c>
      <c r="D2020" s="104" t="s">
        <v>6994</v>
      </c>
      <c r="E2020" s="105" t="s">
        <v>7877</v>
      </c>
      <c r="F2020" s="106" t="s">
        <v>7878</v>
      </c>
      <c r="G2020" s="107" t="s">
        <v>111</v>
      </c>
      <c r="H2020" s="108">
        <v>50</v>
      </c>
      <c r="I2020" s="109"/>
      <c r="J2020" s="110"/>
      <c r="K2020" s="111" t="s">
        <v>3</v>
      </c>
      <c r="L2020" s="112" t="s">
        <v>43</v>
      </c>
      <c r="N2020" s="99">
        <f>M2020*H2020</f>
        <v>0</v>
      </c>
      <c r="O2020" s="99">
        <v>0</v>
      </c>
      <c r="P2020" s="99">
        <f>O2020*H2020</f>
        <v>0</v>
      </c>
      <c r="Q2020" s="99">
        <v>0</v>
      </c>
      <c r="R2020" s="100">
        <f>Q2020*H2020</f>
        <v>0</v>
      </c>
      <c r="AP2020" s="101" t="s">
        <v>1127</v>
      </c>
      <c r="AR2020" s="101" t="s">
        <v>6994</v>
      </c>
      <c r="AS2020" s="101" t="s">
        <v>72</v>
      </c>
      <c r="AW2020" s="11" t="s">
        <v>107</v>
      </c>
      <c r="BC2020" s="102" t="e">
        <f>IF(L2020="základní",#REF!,0)</f>
        <v>#REF!</v>
      </c>
      <c r="BD2020" s="102">
        <f>IF(L2020="snížená",#REF!,0)</f>
        <v>0</v>
      </c>
      <c r="BE2020" s="102">
        <f>IF(L2020="zákl. přenesená",#REF!,0)</f>
        <v>0</v>
      </c>
      <c r="BF2020" s="102">
        <f>IF(L2020="sníž. přenesená",#REF!,0)</f>
        <v>0</v>
      </c>
      <c r="BG2020" s="102">
        <f>IF(L2020="nulová",#REF!,0)</f>
        <v>0</v>
      </c>
      <c r="BH2020" s="11" t="s">
        <v>80</v>
      </c>
      <c r="BI2020" s="102" t="e">
        <f>ROUND(#REF!*H2020,2)</f>
        <v>#REF!</v>
      </c>
      <c r="BJ2020" s="11" t="s">
        <v>358</v>
      </c>
      <c r="BK2020" s="101" t="s">
        <v>7879</v>
      </c>
    </row>
    <row r="2021" spans="2:63" s="1" customFormat="1" ht="16.5" customHeight="1">
      <c r="B2021" s="90"/>
      <c r="C2021" s="104" t="s">
        <v>7880</v>
      </c>
      <c r="D2021" s="104" t="s">
        <v>6994</v>
      </c>
      <c r="E2021" s="105" t="s">
        <v>7881</v>
      </c>
      <c r="F2021" s="106" t="s">
        <v>7882</v>
      </c>
      <c r="G2021" s="107" t="s">
        <v>168</v>
      </c>
      <c r="H2021" s="108">
        <v>20</v>
      </c>
      <c r="I2021" s="109"/>
      <c r="J2021" s="110"/>
      <c r="K2021" s="111" t="s">
        <v>3</v>
      </c>
      <c r="L2021" s="112" t="s">
        <v>43</v>
      </c>
      <c r="N2021" s="99">
        <f>M2021*H2021</f>
        <v>0</v>
      </c>
      <c r="O2021" s="99">
        <v>0</v>
      </c>
      <c r="P2021" s="99">
        <f>O2021*H2021</f>
        <v>0</v>
      </c>
      <c r="Q2021" s="99">
        <v>0</v>
      </c>
      <c r="R2021" s="100">
        <f>Q2021*H2021</f>
        <v>0</v>
      </c>
      <c r="AP2021" s="101" t="s">
        <v>1127</v>
      </c>
      <c r="AR2021" s="101" t="s">
        <v>6994</v>
      </c>
      <c r="AS2021" s="101" t="s">
        <v>72</v>
      </c>
      <c r="AW2021" s="11" t="s">
        <v>107</v>
      </c>
      <c r="BC2021" s="102" t="e">
        <f>IF(L2021="základní",#REF!,0)</f>
        <v>#REF!</v>
      </c>
      <c r="BD2021" s="102">
        <f>IF(L2021="snížená",#REF!,0)</f>
        <v>0</v>
      </c>
      <c r="BE2021" s="102">
        <f>IF(L2021="zákl. přenesená",#REF!,0)</f>
        <v>0</v>
      </c>
      <c r="BF2021" s="102">
        <f>IF(L2021="sníž. přenesená",#REF!,0)</f>
        <v>0</v>
      </c>
      <c r="BG2021" s="102">
        <f>IF(L2021="nulová",#REF!,0)</f>
        <v>0</v>
      </c>
      <c r="BH2021" s="11" t="s">
        <v>80</v>
      </c>
      <c r="BI2021" s="102" t="e">
        <f>ROUND(#REF!*H2021,2)</f>
        <v>#REF!</v>
      </c>
      <c r="BJ2021" s="11" t="s">
        <v>358</v>
      </c>
      <c r="BK2021" s="101" t="s">
        <v>7883</v>
      </c>
    </row>
    <row r="2022" spans="2:63" s="1" customFormat="1" ht="16.5" customHeight="1">
      <c r="B2022" s="90"/>
      <c r="C2022" s="104" t="s">
        <v>7884</v>
      </c>
      <c r="D2022" s="104" t="s">
        <v>6994</v>
      </c>
      <c r="E2022" s="105" t="s">
        <v>7885</v>
      </c>
      <c r="F2022" s="106" t="s">
        <v>7886</v>
      </c>
      <c r="G2022" s="107" t="s">
        <v>111</v>
      </c>
      <c r="H2022" s="108">
        <v>5</v>
      </c>
      <c r="I2022" s="109"/>
      <c r="J2022" s="110"/>
      <c r="K2022" s="111" t="s">
        <v>3</v>
      </c>
      <c r="L2022" s="112" t="s">
        <v>43</v>
      </c>
      <c r="N2022" s="99">
        <f>M2022*H2022</f>
        <v>0</v>
      </c>
      <c r="O2022" s="99">
        <v>0</v>
      </c>
      <c r="P2022" s="99">
        <f>O2022*H2022</f>
        <v>0</v>
      </c>
      <c r="Q2022" s="99">
        <v>0</v>
      </c>
      <c r="R2022" s="100">
        <f>Q2022*H2022</f>
        <v>0</v>
      </c>
      <c r="AP2022" s="101" t="s">
        <v>1127</v>
      </c>
      <c r="AR2022" s="101" t="s">
        <v>6994</v>
      </c>
      <c r="AS2022" s="101" t="s">
        <v>72</v>
      </c>
      <c r="AW2022" s="11" t="s">
        <v>107</v>
      </c>
      <c r="BC2022" s="102" t="e">
        <f>IF(L2022="základní",#REF!,0)</f>
        <v>#REF!</v>
      </c>
      <c r="BD2022" s="102">
        <f>IF(L2022="snížená",#REF!,0)</f>
        <v>0</v>
      </c>
      <c r="BE2022" s="102">
        <f>IF(L2022="zákl. přenesená",#REF!,0)</f>
        <v>0</v>
      </c>
      <c r="BF2022" s="102">
        <f>IF(L2022="sníž. přenesená",#REF!,0)</f>
        <v>0</v>
      </c>
      <c r="BG2022" s="102">
        <f>IF(L2022="nulová",#REF!,0)</f>
        <v>0</v>
      </c>
      <c r="BH2022" s="11" t="s">
        <v>80</v>
      </c>
      <c r="BI2022" s="102" t="e">
        <f>ROUND(#REF!*H2022,2)</f>
        <v>#REF!</v>
      </c>
      <c r="BJ2022" s="11" t="s">
        <v>358</v>
      </c>
      <c r="BK2022" s="101" t="s">
        <v>7887</v>
      </c>
    </row>
    <row r="2023" spans="2:63" s="1" customFormat="1" ht="16.5" customHeight="1">
      <c r="B2023" s="90"/>
      <c r="C2023" s="104" t="s">
        <v>7888</v>
      </c>
      <c r="D2023" s="104" t="s">
        <v>6994</v>
      </c>
      <c r="E2023" s="105" t="s">
        <v>7889</v>
      </c>
      <c r="F2023" s="106" t="s">
        <v>7890</v>
      </c>
      <c r="G2023" s="107" t="s">
        <v>111</v>
      </c>
      <c r="H2023" s="108">
        <v>10</v>
      </c>
      <c r="I2023" s="109"/>
      <c r="J2023" s="110"/>
      <c r="K2023" s="111" t="s">
        <v>3</v>
      </c>
      <c r="L2023" s="112" t="s">
        <v>43</v>
      </c>
      <c r="N2023" s="99">
        <f>M2023*H2023</f>
        <v>0</v>
      </c>
      <c r="O2023" s="99">
        <v>0</v>
      </c>
      <c r="P2023" s="99">
        <f>O2023*H2023</f>
        <v>0</v>
      </c>
      <c r="Q2023" s="99">
        <v>0</v>
      </c>
      <c r="R2023" s="100">
        <f>Q2023*H2023</f>
        <v>0</v>
      </c>
      <c r="AP2023" s="101" t="s">
        <v>1127</v>
      </c>
      <c r="AR2023" s="101" t="s">
        <v>6994</v>
      </c>
      <c r="AS2023" s="101" t="s">
        <v>72</v>
      </c>
      <c r="AW2023" s="11" t="s">
        <v>107</v>
      </c>
      <c r="BC2023" s="102" t="e">
        <f>IF(L2023="základní",#REF!,0)</f>
        <v>#REF!</v>
      </c>
      <c r="BD2023" s="102">
        <f>IF(L2023="snížená",#REF!,0)</f>
        <v>0</v>
      </c>
      <c r="BE2023" s="102">
        <f>IF(L2023="zákl. přenesená",#REF!,0)</f>
        <v>0</v>
      </c>
      <c r="BF2023" s="102">
        <f>IF(L2023="sníž. přenesená",#REF!,0)</f>
        <v>0</v>
      </c>
      <c r="BG2023" s="102">
        <f>IF(L2023="nulová",#REF!,0)</f>
        <v>0</v>
      </c>
      <c r="BH2023" s="11" t="s">
        <v>80</v>
      </c>
      <c r="BI2023" s="102" t="e">
        <f>ROUND(#REF!*H2023,2)</f>
        <v>#REF!</v>
      </c>
      <c r="BJ2023" s="11" t="s">
        <v>358</v>
      </c>
      <c r="BK2023" s="101" t="s">
        <v>7891</v>
      </c>
    </row>
    <row r="2024" spans="2:63" s="1" customFormat="1" ht="16.5" customHeight="1">
      <c r="B2024" s="90"/>
      <c r="C2024" s="104" t="s">
        <v>7892</v>
      </c>
      <c r="D2024" s="104" t="s">
        <v>6994</v>
      </c>
      <c r="E2024" s="105" t="s">
        <v>7893</v>
      </c>
      <c r="F2024" s="106" t="s">
        <v>7894</v>
      </c>
      <c r="G2024" s="107" t="s">
        <v>111</v>
      </c>
      <c r="H2024" s="108">
        <v>10</v>
      </c>
      <c r="I2024" s="109"/>
      <c r="J2024" s="110"/>
      <c r="K2024" s="111" t="s">
        <v>3</v>
      </c>
      <c r="L2024" s="112" t="s">
        <v>43</v>
      </c>
      <c r="N2024" s="99">
        <f>M2024*H2024</f>
        <v>0</v>
      </c>
      <c r="O2024" s="99">
        <v>0</v>
      </c>
      <c r="P2024" s="99">
        <f>O2024*H2024</f>
        <v>0</v>
      </c>
      <c r="Q2024" s="99">
        <v>0</v>
      </c>
      <c r="R2024" s="100">
        <f>Q2024*H2024</f>
        <v>0</v>
      </c>
      <c r="AP2024" s="101" t="s">
        <v>1127</v>
      </c>
      <c r="AR2024" s="101" t="s">
        <v>6994</v>
      </c>
      <c r="AS2024" s="101" t="s">
        <v>72</v>
      </c>
      <c r="AW2024" s="11" t="s">
        <v>107</v>
      </c>
      <c r="BC2024" s="102" t="e">
        <f>IF(L2024="základní",#REF!,0)</f>
        <v>#REF!</v>
      </c>
      <c r="BD2024" s="102">
        <f>IF(L2024="snížená",#REF!,0)</f>
        <v>0</v>
      </c>
      <c r="BE2024" s="102">
        <f>IF(L2024="zákl. přenesená",#REF!,0)</f>
        <v>0</v>
      </c>
      <c r="BF2024" s="102">
        <f>IF(L2024="sníž. přenesená",#REF!,0)</f>
        <v>0</v>
      </c>
      <c r="BG2024" s="102">
        <f>IF(L2024="nulová",#REF!,0)</f>
        <v>0</v>
      </c>
      <c r="BH2024" s="11" t="s">
        <v>80</v>
      </c>
      <c r="BI2024" s="102" t="e">
        <f>ROUND(#REF!*H2024,2)</f>
        <v>#REF!</v>
      </c>
      <c r="BJ2024" s="11" t="s">
        <v>358</v>
      </c>
      <c r="BK2024" s="101" t="s">
        <v>7895</v>
      </c>
    </row>
    <row r="2025" spans="2:63" s="1" customFormat="1" ht="16.5" customHeight="1">
      <c r="B2025" s="90"/>
      <c r="C2025" s="104" t="s">
        <v>7896</v>
      </c>
      <c r="D2025" s="104" t="s">
        <v>6994</v>
      </c>
      <c r="E2025" s="105" t="s">
        <v>7897</v>
      </c>
      <c r="F2025" s="106" t="s">
        <v>7898</v>
      </c>
      <c r="G2025" s="107" t="s">
        <v>111</v>
      </c>
      <c r="H2025" s="108">
        <v>50</v>
      </c>
      <c r="I2025" s="109"/>
      <c r="J2025" s="110"/>
      <c r="K2025" s="111" t="s">
        <v>3</v>
      </c>
      <c r="L2025" s="112" t="s">
        <v>43</v>
      </c>
      <c r="N2025" s="99">
        <f>M2025*H2025</f>
        <v>0</v>
      </c>
      <c r="O2025" s="99">
        <v>0</v>
      </c>
      <c r="P2025" s="99">
        <f>O2025*H2025</f>
        <v>0</v>
      </c>
      <c r="Q2025" s="99">
        <v>0</v>
      </c>
      <c r="R2025" s="100">
        <f>Q2025*H2025</f>
        <v>0</v>
      </c>
      <c r="AP2025" s="101" t="s">
        <v>1127</v>
      </c>
      <c r="AR2025" s="101" t="s">
        <v>6994</v>
      </c>
      <c r="AS2025" s="101" t="s">
        <v>72</v>
      </c>
      <c r="AW2025" s="11" t="s">
        <v>107</v>
      </c>
      <c r="BC2025" s="102" t="e">
        <f>IF(L2025="základní",#REF!,0)</f>
        <v>#REF!</v>
      </c>
      <c r="BD2025" s="102">
        <f>IF(L2025="snížená",#REF!,0)</f>
        <v>0</v>
      </c>
      <c r="BE2025" s="102">
        <f>IF(L2025="zákl. přenesená",#REF!,0)</f>
        <v>0</v>
      </c>
      <c r="BF2025" s="102">
        <f>IF(L2025="sníž. přenesená",#REF!,0)</f>
        <v>0</v>
      </c>
      <c r="BG2025" s="102">
        <f>IF(L2025="nulová",#REF!,0)</f>
        <v>0</v>
      </c>
      <c r="BH2025" s="11" t="s">
        <v>80</v>
      </c>
      <c r="BI2025" s="102" t="e">
        <f>ROUND(#REF!*H2025,2)</f>
        <v>#REF!</v>
      </c>
      <c r="BJ2025" s="11" t="s">
        <v>358</v>
      </c>
      <c r="BK2025" s="101" t="s">
        <v>7899</v>
      </c>
    </row>
    <row r="2026" spans="2:63" s="1" customFormat="1" ht="16.5" customHeight="1">
      <c r="B2026" s="90"/>
      <c r="C2026" s="104" t="s">
        <v>7900</v>
      </c>
      <c r="D2026" s="104" t="s">
        <v>6994</v>
      </c>
      <c r="E2026" s="105" t="s">
        <v>7901</v>
      </c>
      <c r="F2026" s="106" t="s">
        <v>7902</v>
      </c>
      <c r="G2026" s="107" t="s">
        <v>111</v>
      </c>
      <c r="H2026" s="108">
        <v>6</v>
      </c>
      <c r="I2026" s="109"/>
      <c r="J2026" s="110"/>
      <c r="K2026" s="111" t="s">
        <v>3</v>
      </c>
      <c r="L2026" s="112" t="s">
        <v>43</v>
      </c>
      <c r="N2026" s="99">
        <f>M2026*H2026</f>
        <v>0</v>
      </c>
      <c r="O2026" s="99">
        <v>0</v>
      </c>
      <c r="P2026" s="99">
        <f>O2026*H2026</f>
        <v>0</v>
      </c>
      <c r="Q2026" s="99">
        <v>0</v>
      </c>
      <c r="R2026" s="100">
        <f>Q2026*H2026</f>
        <v>0</v>
      </c>
      <c r="AP2026" s="101" t="s">
        <v>1127</v>
      </c>
      <c r="AR2026" s="101" t="s">
        <v>6994</v>
      </c>
      <c r="AS2026" s="101" t="s">
        <v>72</v>
      </c>
      <c r="AW2026" s="11" t="s">
        <v>107</v>
      </c>
      <c r="BC2026" s="102" t="e">
        <f>IF(L2026="základní",#REF!,0)</f>
        <v>#REF!</v>
      </c>
      <c r="BD2026" s="102">
        <f>IF(L2026="snížená",#REF!,0)</f>
        <v>0</v>
      </c>
      <c r="BE2026" s="102">
        <f>IF(L2026="zákl. přenesená",#REF!,0)</f>
        <v>0</v>
      </c>
      <c r="BF2026" s="102">
        <f>IF(L2026="sníž. přenesená",#REF!,0)</f>
        <v>0</v>
      </c>
      <c r="BG2026" s="102">
        <f>IF(L2026="nulová",#REF!,0)</f>
        <v>0</v>
      </c>
      <c r="BH2026" s="11" t="s">
        <v>80</v>
      </c>
      <c r="BI2026" s="102" t="e">
        <f>ROUND(#REF!*H2026,2)</f>
        <v>#REF!</v>
      </c>
      <c r="BJ2026" s="11" t="s">
        <v>358</v>
      </c>
      <c r="BK2026" s="101" t="s">
        <v>7903</v>
      </c>
    </row>
    <row r="2027" spans="2:63" s="1" customFormat="1" ht="16.5" customHeight="1">
      <c r="B2027" s="90"/>
      <c r="C2027" s="104" t="s">
        <v>7904</v>
      </c>
      <c r="D2027" s="104" t="s">
        <v>6994</v>
      </c>
      <c r="E2027" s="105" t="s">
        <v>7905</v>
      </c>
      <c r="F2027" s="106" t="s">
        <v>7906</v>
      </c>
      <c r="G2027" s="107" t="s">
        <v>111</v>
      </c>
      <c r="H2027" s="108">
        <v>10</v>
      </c>
      <c r="I2027" s="109"/>
      <c r="J2027" s="110"/>
      <c r="K2027" s="111" t="s">
        <v>3</v>
      </c>
      <c r="L2027" s="112" t="s">
        <v>43</v>
      </c>
      <c r="N2027" s="99">
        <f>M2027*H2027</f>
        <v>0</v>
      </c>
      <c r="O2027" s="99">
        <v>0</v>
      </c>
      <c r="P2027" s="99">
        <f>O2027*H2027</f>
        <v>0</v>
      </c>
      <c r="Q2027" s="99">
        <v>0</v>
      </c>
      <c r="R2027" s="100">
        <f>Q2027*H2027</f>
        <v>0</v>
      </c>
      <c r="AP2027" s="101" t="s">
        <v>1127</v>
      </c>
      <c r="AR2027" s="101" t="s">
        <v>6994</v>
      </c>
      <c r="AS2027" s="101" t="s">
        <v>72</v>
      </c>
      <c r="AW2027" s="11" t="s">
        <v>107</v>
      </c>
      <c r="BC2027" s="102" t="e">
        <f>IF(L2027="základní",#REF!,0)</f>
        <v>#REF!</v>
      </c>
      <c r="BD2027" s="102">
        <f>IF(L2027="snížená",#REF!,0)</f>
        <v>0</v>
      </c>
      <c r="BE2027" s="102">
        <f>IF(L2027="zákl. přenesená",#REF!,0)</f>
        <v>0</v>
      </c>
      <c r="BF2027" s="102">
        <f>IF(L2027="sníž. přenesená",#REF!,0)</f>
        <v>0</v>
      </c>
      <c r="BG2027" s="102">
        <f>IF(L2027="nulová",#REF!,0)</f>
        <v>0</v>
      </c>
      <c r="BH2027" s="11" t="s">
        <v>80</v>
      </c>
      <c r="BI2027" s="102" t="e">
        <f>ROUND(#REF!*H2027,2)</f>
        <v>#REF!</v>
      </c>
      <c r="BJ2027" s="11" t="s">
        <v>358</v>
      </c>
      <c r="BK2027" s="101" t="s">
        <v>7907</v>
      </c>
    </row>
    <row r="2028" spans="2:63" s="1" customFormat="1" ht="16.5" customHeight="1">
      <c r="B2028" s="90"/>
      <c r="C2028" s="104" t="s">
        <v>7908</v>
      </c>
      <c r="D2028" s="104" t="s">
        <v>6994</v>
      </c>
      <c r="E2028" s="105" t="s">
        <v>7909</v>
      </c>
      <c r="F2028" s="106" t="s">
        <v>7910</v>
      </c>
      <c r="G2028" s="107" t="s">
        <v>148</v>
      </c>
      <c r="H2028" s="108">
        <v>10</v>
      </c>
      <c r="I2028" s="109"/>
      <c r="J2028" s="110"/>
      <c r="K2028" s="111" t="s">
        <v>3</v>
      </c>
      <c r="L2028" s="112" t="s">
        <v>43</v>
      </c>
      <c r="N2028" s="99">
        <f>M2028*H2028</f>
        <v>0</v>
      </c>
      <c r="O2028" s="99">
        <v>0</v>
      </c>
      <c r="P2028" s="99">
        <f>O2028*H2028</f>
        <v>0</v>
      </c>
      <c r="Q2028" s="99">
        <v>0</v>
      </c>
      <c r="R2028" s="100">
        <f>Q2028*H2028</f>
        <v>0</v>
      </c>
      <c r="AP2028" s="101" t="s">
        <v>1127</v>
      </c>
      <c r="AR2028" s="101" t="s">
        <v>6994</v>
      </c>
      <c r="AS2028" s="101" t="s">
        <v>72</v>
      </c>
      <c r="AW2028" s="11" t="s">
        <v>107</v>
      </c>
      <c r="BC2028" s="102" t="e">
        <f>IF(L2028="základní",#REF!,0)</f>
        <v>#REF!</v>
      </c>
      <c r="BD2028" s="102">
        <f>IF(L2028="snížená",#REF!,0)</f>
        <v>0</v>
      </c>
      <c r="BE2028" s="102">
        <f>IF(L2028="zákl. přenesená",#REF!,0)</f>
        <v>0</v>
      </c>
      <c r="BF2028" s="102">
        <f>IF(L2028="sníž. přenesená",#REF!,0)</f>
        <v>0</v>
      </c>
      <c r="BG2028" s="102">
        <f>IF(L2028="nulová",#REF!,0)</f>
        <v>0</v>
      </c>
      <c r="BH2028" s="11" t="s">
        <v>80</v>
      </c>
      <c r="BI2028" s="102" t="e">
        <f>ROUND(#REF!*H2028,2)</f>
        <v>#REF!</v>
      </c>
      <c r="BJ2028" s="11" t="s">
        <v>358</v>
      </c>
      <c r="BK2028" s="101" t="s">
        <v>7911</v>
      </c>
    </row>
    <row r="2029" spans="2:63" s="1" customFormat="1" ht="16.5" customHeight="1">
      <c r="B2029" s="90"/>
      <c r="C2029" s="104" t="s">
        <v>7912</v>
      </c>
      <c r="D2029" s="104" t="s">
        <v>6994</v>
      </c>
      <c r="E2029" s="105" t="s">
        <v>7913</v>
      </c>
      <c r="F2029" s="106" t="s">
        <v>7914</v>
      </c>
      <c r="G2029" s="107" t="s">
        <v>148</v>
      </c>
      <c r="H2029" s="108">
        <v>5</v>
      </c>
      <c r="I2029" s="109"/>
      <c r="J2029" s="110"/>
      <c r="K2029" s="111" t="s">
        <v>3</v>
      </c>
      <c r="L2029" s="112" t="s">
        <v>43</v>
      </c>
      <c r="N2029" s="99">
        <f>M2029*H2029</f>
        <v>0</v>
      </c>
      <c r="O2029" s="99">
        <v>0</v>
      </c>
      <c r="P2029" s="99">
        <f>O2029*H2029</f>
        <v>0</v>
      </c>
      <c r="Q2029" s="99">
        <v>0</v>
      </c>
      <c r="R2029" s="100">
        <f>Q2029*H2029</f>
        <v>0</v>
      </c>
      <c r="AP2029" s="101" t="s">
        <v>1127</v>
      </c>
      <c r="AR2029" s="101" t="s">
        <v>6994</v>
      </c>
      <c r="AS2029" s="101" t="s">
        <v>72</v>
      </c>
      <c r="AW2029" s="11" t="s">
        <v>107</v>
      </c>
      <c r="BC2029" s="102" t="e">
        <f>IF(L2029="základní",#REF!,0)</f>
        <v>#REF!</v>
      </c>
      <c r="BD2029" s="102">
        <f>IF(L2029="snížená",#REF!,0)</f>
        <v>0</v>
      </c>
      <c r="BE2029" s="102">
        <f>IF(L2029="zákl. přenesená",#REF!,0)</f>
        <v>0</v>
      </c>
      <c r="BF2029" s="102">
        <f>IF(L2029="sníž. přenesená",#REF!,0)</f>
        <v>0</v>
      </c>
      <c r="BG2029" s="102">
        <f>IF(L2029="nulová",#REF!,0)</f>
        <v>0</v>
      </c>
      <c r="BH2029" s="11" t="s">
        <v>80</v>
      </c>
      <c r="BI2029" s="102" t="e">
        <f>ROUND(#REF!*H2029,2)</f>
        <v>#REF!</v>
      </c>
      <c r="BJ2029" s="11" t="s">
        <v>358</v>
      </c>
      <c r="BK2029" s="101" t="s">
        <v>7915</v>
      </c>
    </row>
    <row r="2030" spans="2:63" s="1" customFormat="1" ht="16.5" customHeight="1">
      <c r="B2030" s="90"/>
      <c r="C2030" s="104" t="s">
        <v>7916</v>
      </c>
      <c r="D2030" s="104" t="s">
        <v>6994</v>
      </c>
      <c r="E2030" s="105" t="s">
        <v>7917</v>
      </c>
      <c r="F2030" s="106" t="s">
        <v>7918</v>
      </c>
      <c r="G2030" s="107" t="s">
        <v>148</v>
      </c>
      <c r="H2030" s="108">
        <v>5</v>
      </c>
      <c r="I2030" s="109"/>
      <c r="J2030" s="110"/>
      <c r="K2030" s="111" t="s">
        <v>3</v>
      </c>
      <c r="L2030" s="112" t="s">
        <v>43</v>
      </c>
      <c r="N2030" s="99">
        <f>M2030*H2030</f>
        <v>0</v>
      </c>
      <c r="O2030" s="99">
        <v>0</v>
      </c>
      <c r="P2030" s="99">
        <f>O2030*H2030</f>
        <v>0</v>
      </c>
      <c r="Q2030" s="99">
        <v>0</v>
      </c>
      <c r="R2030" s="100">
        <f>Q2030*H2030</f>
        <v>0</v>
      </c>
      <c r="AP2030" s="101" t="s">
        <v>1127</v>
      </c>
      <c r="AR2030" s="101" t="s">
        <v>6994</v>
      </c>
      <c r="AS2030" s="101" t="s">
        <v>72</v>
      </c>
      <c r="AW2030" s="11" t="s">
        <v>107</v>
      </c>
      <c r="BC2030" s="102" t="e">
        <f>IF(L2030="základní",#REF!,0)</f>
        <v>#REF!</v>
      </c>
      <c r="BD2030" s="102">
        <f>IF(L2030="snížená",#REF!,0)</f>
        <v>0</v>
      </c>
      <c r="BE2030" s="102">
        <f>IF(L2030="zákl. přenesená",#REF!,0)</f>
        <v>0</v>
      </c>
      <c r="BF2030" s="102">
        <f>IF(L2030="sníž. přenesená",#REF!,0)</f>
        <v>0</v>
      </c>
      <c r="BG2030" s="102">
        <f>IF(L2030="nulová",#REF!,0)</f>
        <v>0</v>
      </c>
      <c r="BH2030" s="11" t="s">
        <v>80</v>
      </c>
      <c r="BI2030" s="102" t="e">
        <f>ROUND(#REF!*H2030,2)</f>
        <v>#REF!</v>
      </c>
      <c r="BJ2030" s="11" t="s">
        <v>358</v>
      </c>
      <c r="BK2030" s="101" t="s">
        <v>7919</v>
      </c>
    </row>
    <row r="2031" spans="2:63" s="1" customFormat="1" ht="16.5" customHeight="1">
      <c r="B2031" s="90"/>
      <c r="C2031" s="104" t="s">
        <v>7920</v>
      </c>
      <c r="D2031" s="104" t="s">
        <v>6994</v>
      </c>
      <c r="E2031" s="105" t="s">
        <v>7921</v>
      </c>
      <c r="F2031" s="106" t="s">
        <v>7922</v>
      </c>
      <c r="G2031" s="107" t="s">
        <v>111</v>
      </c>
      <c r="H2031" s="108">
        <v>100</v>
      </c>
      <c r="I2031" s="109"/>
      <c r="J2031" s="110"/>
      <c r="K2031" s="111" t="s">
        <v>3</v>
      </c>
      <c r="L2031" s="112" t="s">
        <v>43</v>
      </c>
      <c r="N2031" s="99">
        <f>M2031*H2031</f>
        <v>0</v>
      </c>
      <c r="O2031" s="99">
        <v>0</v>
      </c>
      <c r="P2031" s="99">
        <f>O2031*H2031</f>
        <v>0</v>
      </c>
      <c r="Q2031" s="99">
        <v>0</v>
      </c>
      <c r="R2031" s="100">
        <f>Q2031*H2031</f>
        <v>0</v>
      </c>
      <c r="AP2031" s="101" t="s">
        <v>1127</v>
      </c>
      <c r="AR2031" s="101" t="s">
        <v>6994</v>
      </c>
      <c r="AS2031" s="101" t="s">
        <v>72</v>
      </c>
      <c r="AW2031" s="11" t="s">
        <v>107</v>
      </c>
      <c r="BC2031" s="102" t="e">
        <f>IF(L2031="základní",#REF!,0)</f>
        <v>#REF!</v>
      </c>
      <c r="BD2031" s="102">
        <f>IF(L2031="snížená",#REF!,0)</f>
        <v>0</v>
      </c>
      <c r="BE2031" s="102">
        <f>IF(L2031="zákl. přenesená",#REF!,0)</f>
        <v>0</v>
      </c>
      <c r="BF2031" s="102">
        <f>IF(L2031="sníž. přenesená",#REF!,0)</f>
        <v>0</v>
      </c>
      <c r="BG2031" s="102">
        <f>IF(L2031="nulová",#REF!,0)</f>
        <v>0</v>
      </c>
      <c r="BH2031" s="11" t="s">
        <v>80</v>
      </c>
      <c r="BI2031" s="102" t="e">
        <f>ROUND(#REF!*H2031,2)</f>
        <v>#REF!</v>
      </c>
      <c r="BJ2031" s="11" t="s">
        <v>358</v>
      </c>
      <c r="BK2031" s="101" t="s">
        <v>7923</v>
      </c>
    </row>
    <row r="2032" spans="2:63" s="1" customFormat="1" ht="16.5" customHeight="1">
      <c r="B2032" s="90"/>
      <c r="C2032" s="104" t="s">
        <v>7924</v>
      </c>
      <c r="D2032" s="104" t="s">
        <v>6994</v>
      </c>
      <c r="E2032" s="105" t="s">
        <v>7925</v>
      </c>
      <c r="F2032" s="106" t="s">
        <v>7926</v>
      </c>
      <c r="G2032" s="107" t="s">
        <v>148</v>
      </c>
      <c r="H2032" s="108">
        <v>10</v>
      </c>
      <c r="I2032" s="109"/>
      <c r="J2032" s="110"/>
      <c r="K2032" s="111" t="s">
        <v>3</v>
      </c>
      <c r="L2032" s="112" t="s">
        <v>43</v>
      </c>
      <c r="N2032" s="99">
        <f>M2032*H2032</f>
        <v>0</v>
      </c>
      <c r="O2032" s="99">
        <v>0</v>
      </c>
      <c r="P2032" s="99">
        <f>O2032*H2032</f>
        <v>0</v>
      </c>
      <c r="Q2032" s="99">
        <v>0</v>
      </c>
      <c r="R2032" s="100">
        <f>Q2032*H2032</f>
        <v>0</v>
      </c>
      <c r="AP2032" s="101" t="s">
        <v>1127</v>
      </c>
      <c r="AR2032" s="101" t="s">
        <v>6994</v>
      </c>
      <c r="AS2032" s="101" t="s">
        <v>72</v>
      </c>
      <c r="AW2032" s="11" t="s">
        <v>107</v>
      </c>
      <c r="BC2032" s="102" t="e">
        <f>IF(L2032="základní",#REF!,0)</f>
        <v>#REF!</v>
      </c>
      <c r="BD2032" s="102">
        <f>IF(L2032="snížená",#REF!,0)</f>
        <v>0</v>
      </c>
      <c r="BE2032" s="102">
        <f>IF(L2032="zákl. přenesená",#REF!,0)</f>
        <v>0</v>
      </c>
      <c r="BF2032" s="102">
        <f>IF(L2032="sníž. přenesená",#REF!,0)</f>
        <v>0</v>
      </c>
      <c r="BG2032" s="102">
        <f>IF(L2032="nulová",#REF!,0)</f>
        <v>0</v>
      </c>
      <c r="BH2032" s="11" t="s">
        <v>80</v>
      </c>
      <c r="BI2032" s="102" t="e">
        <f>ROUND(#REF!*H2032,2)</f>
        <v>#REF!</v>
      </c>
      <c r="BJ2032" s="11" t="s">
        <v>358</v>
      </c>
      <c r="BK2032" s="101" t="s">
        <v>7927</v>
      </c>
    </row>
    <row r="2033" spans="2:63" s="1" customFormat="1" ht="16.5" customHeight="1">
      <c r="B2033" s="90"/>
      <c r="C2033" s="104" t="s">
        <v>7928</v>
      </c>
      <c r="D2033" s="104" t="s">
        <v>6994</v>
      </c>
      <c r="E2033" s="105" t="s">
        <v>7929</v>
      </c>
      <c r="F2033" s="106" t="s">
        <v>7930</v>
      </c>
      <c r="G2033" s="107" t="s">
        <v>111</v>
      </c>
      <c r="H2033" s="108">
        <v>10</v>
      </c>
      <c r="I2033" s="109"/>
      <c r="J2033" s="110"/>
      <c r="K2033" s="111" t="s">
        <v>3</v>
      </c>
      <c r="L2033" s="112" t="s">
        <v>43</v>
      </c>
      <c r="N2033" s="99">
        <f>M2033*H2033</f>
        <v>0</v>
      </c>
      <c r="O2033" s="99">
        <v>0</v>
      </c>
      <c r="P2033" s="99">
        <f>O2033*H2033</f>
        <v>0</v>
      </c>
      <c r="Q2033" s="99">
        <v>0</v>
      </c>
      <c r="R2033" s="100">
        <f>Q2033*H2033</f>
        <v>0</v>
      </c>
      <c r="AP2033" s="101" t="s">
        <v>1127</v>
      </c>
      <c r="AR2033" s="101" t="s">
        <v>6994</v>
      </c>
      <c r="AS2033" s="101" t="s">
        <v>72</v>
      </c>
      <c r="AW2033" s="11" t="s">
        <v>107</v>
      </c>
      <c r="BC2033" s="102" t="e">
        <f>IF(L2033="základní",#REF!,0)</f>
        <v>#REF!</v>
      </c>
      <c r="BD2033" s="102">
        <f>IF(L2033="snížená",#REF!,0)</f>
        <v>0</v>
      </c>
      <c r="BE2033" s="102">
        <f>IF(L2033="zákl. přenesená",#REF!,0)</f>
        <v>0</v>
      </c>
      <c r="BF2033" s="102">
        <f>IF(L2033="sníž. přenesená",#REF!,0)</f>
        <v>0</v>
      </c>
      <c r="BG2033" s="102">
        <f>IF(L2033="nulová",#REF!,0)</f>
        <v>0</v>
      </c>
      <c r="BH2033" s="11" t="s">
        <v>80</v>
      </c>
      <c r="BI2033" s="102" t="e">
        <f>ROUND(#REF!*H2033,2)</f>
        <v>#REF!</v>
      </c>
      <c r="BJ2033" s="11" t="s">
        <v>358</v>
      </c>
      <c r="BK2033" s="101" t="s">
        <v>7931</v>
      </c>
    </row>
    <row r="2034" spans="2:63" s="1" customFormat="1" ht="16.5" customHeight="1">
      <c r="B2034" s="90"/>
      <c r="C2034" s="104" t="s">
        <v>7932</v>
      </c>
      <c r="D2034" s="104" t="s">
        <v>6994</v>
      </c>
      <c r="E2034" s="105" t="s">
        <v>7933</v>
      </c>
      <c r="F2034" s="106" t="s">
        <v>7934</v>
      </c>
      <c r="G2034" s="107" t="s">
        <v>111</v>
      </c>
      <c r="H2034" s="108">
        <v>30</v>
      </c>
      <c r="I2034" s="109"/>
      <c r="J2034" s="110"/>
      <c r="K2034" s="111" t="s">
        <v>3</v>
      </c>
      <c r="L2034" s="112" t="s">
        <v>43</v>
      </c>
      <c r="N2034" s="99">
        <f>M2034*H2034</f>
        <v>0</v>
      </c>
      <c r="O2034" s="99">
        <v>0</v>
      </c>
      <c r="P2034" s="99">
        <f>O2034*H2034</f>
        <v>0</v>
      </c>
      <c r="Q2034" s="99">
        <v>0</v>
      </c>
      <c r="R2034" s="100">
        <f>Q2034*H2034</f>
        <v>0</v>
      </c>
      <c r="AP2034" s="101" t="s">
        <v>1127</v>
      </c>
      <c r="AR2034" s="101" t="s">
        <v>6994</v>
      </c>
      <c r="AS2034" s="101" t="s">
        <v>72</v>
      </c>
      <c r="AW2034" s="11" t="s">
        <v>107</v>
      </c>
      <c r="BC2034" s="102" t="e">
        <f>IF(L2034="základní",#REF!,0)</f>
        <v>#REF!</v>
      </c>
      <c r="BD2034" s="102">
        <f>IF(L2034="snížená",#REF!,0)</f>
        <v>0</v>
      </c>
      <c r="BE2034" s="102">
        <f>IF(L2034="zákl. přenesená",#REF!,0)</f>
        <v>0</v>
      </c>
      <c r="BF2034" s="102">
        <f>IF(L2034="sníž. přenesená",#REF!,0)</f>
        <v>0</v>
      </c>
      <c r="BG2034" s="102">
        <f>IF(L2034="nulová",#REF!,0)</f>
        <v>0</v>
      </c>
      <c r="BH2034" s="11" t="s">
        <v>80</v>
      </c>
      <c r="BI2034" s="102" t="e">
        <f>ROUND(#REF!*H2034,2)</f>
        <v>#REF!</v>
      </c>
      <c r="BJ2034" s="11" t="s">
        <v>358</v>
      </c>
      <c r="BK2034" s="101" t="s">
        <v>7935</v>
      </c>
    </row>
    <row r="2035" spans="2:63" s="1" customFormat="1" ht="16.5" customHeight="1">
      <c r="B2035" s="90"/>
      <c r="C2035" s="104" t="s">
        <v>7936</v>
      </c>
      <c r="D2035" s="104" t="s">
        <v>6994</v>
      </c>
      <c r="E2035" s="105" t="s">
        <v>7937</v>
      </c>
      <c r="F2035" s="106" t="s">
        <v>7938</v>
      </c>
      <c r="G2035" s="107" t="s">
        <v>3295</v>
      </c>
      <c r="H2035" s="108">
        <v>200</v>
      </c>
      <c r="I2035" s="109"/>
      <c r="J2035" s="110"/>
      <c r="K2035" s="111" t="s">
        <v>3</v>
      </c>
      <c r="L2035" s="112" t="s">
        <v>43</v>
      </c>
      <c r="N2035" s="99">
        <f>M2035*H2035</f>
        <v>0</v>
      </c>
      <c r="O2035" s="99">
        <v>0</v>
      </c>
      <c r="P2035" s="99">
        <f>O2035*H2035</f>
        <v>0</v>
      </c>
      <c r="Q2035" s="99">
        <v>0</v>
      </c>
      <c r="R2035" s="100">
        <f>Q2035*H2035</f>
        <v>0</v>
      </c>
      <c r="AP2035" s="101" t="s">
        <v>1127</v>
      </c>
      <c r="AR2035" s="101" t="s">
        <v>6994</v>
      </c>
      <c r="AS2035" s="101" t="s">
        <v>72</v>
      </c>
      <c r="AW2035" s="11" t="s">
        <v>107</v>
      </c>
      <c r="BC2035" s="102" t="e">
        <f>IF(L2035="základní",#REF!,0)</f>
        <v>#REF!</v>
      </c>
      <c r="BD2035" s="102">
        <f>IF(L2035="snížená",#REF!,0)</f>
        <v>0</v>
      </c>
      <c r="BE2035" s="102">
        <f>IF(L2035="zákl. přenesená",#REF!,0)</f>
        <v>0</v>
      </c>
      <c r="BF2035" s="102">
        <f>IF(L2035="sníž. přenesená",#REF!,0)</f>
        <v>0</v>
      </c>
      <c r="BG2035" s="102">
        <f>IF(L2035="nulová",#REF!,0)</f>
        <v>0</v>
      </c>
      <c r="BH2035" s="11" t="s">
        <v>80</v>
      </c>
      <c r="BI2035" s="102" t="e">
        <f>ROUND(#REF!*H2035,2)</f>
        <v>#REF!</v>
      </c>
      <c r="BJ2035" s="11" t="s">
        <v>358</v>
      </c>
      <c r="BK2035" s="101" t="s">
        <v>7939</v>
      </c>
    </row>
    <row r="2036" spans="2:63" s="1" customFormat="1" ht="16.5" customHeight="1">
      <c r="B2036" s="90"/>
      <c r="C2036" s="104" t="s">
        <v>7940</v>
      </c>
      <c r="D2036" s="104" t="s">
        <v>6994</v>
      </c>
      <c r="E2036" s="105" t="s">
        <v>7941</v>
      </c>
      <c r="F2036" s="106" t="s">
        <v>7942</v>
      </c>
      <c r="G2036" s="107" t="s">
        <v>3295</v>
      </c>
      <c r="H2036" s="108">
        <v>50</v>
      </c>
      <c r="I2036" s="109"/>
      <c r="J2036" s="110"/>
      <c r="K2036" s="111" t="s">
        <v>3</v>
      </c>
      <c r="L2036" s="112" t="s">
        <v>43</v>
      </c>
      <c r="N2036" s="99">
        <f>M2036*H2036</f>
        <v>0</v>
      </c>
      <c r="O2036" s="99">
        <v>0</v>
      </c>
      <c r="P2036" s="99">
        <f>O2036*H2036</f>
        <v>0</v>
      </c>
      <c r="Q2036" s="99">
        <v>0</v>
      </c>
      <c r="R2036" s="100">
        <f>Q2036*H2036</f>
        <v>0</v>
      </c>
      <c r="AP2036" s="101" t="s">
        <v>1127</v>
      </c>
      <c r="AR2036" s="101" t="s">
        <v>6994</v>
      </c>
      <c r="AS2036" s="101" t="s">
        <v>72</v>
      </c>
      <c r="AW2036" s="11" t="s">
        <v>107</v>
      </c>
      <c r="BC2036" s="102" t="e">
        <f>IF(L2036="základní",#REF!,0)</f>
        <v>#REF!</v>
      </c>
      <c r="BD2036" s="102">
        <f>IF(L2036="snížená",#REF!,0)</f>
        <v>0</v>
      </c>
      <c r="BE2036" s="102">
        <f>IF(L2036="zákl. přenesená",#REF!,0)</f>
        <v>0</v>
      </c>
      <c r="BF2036" s="102">
        <f>IF(L2036="sníž. přenesená",#REF!,0)</f>
        <v>0</v>
      </c>
      <c r="BG2036" s="102">
        <f>IF(L2036="nulová",#REF!,0)</f>
        <v>0</v>
      </c>
      <c r="BH2036" s="11" t="s">
        <v>80</v>
      </c>
      <c r="BI2036" s="102" t="e">
        <f>ROUND(#REF!*H2036,2)</f>
        <v>#REF!</v>
      </c>
      <c r="BJ2036" s="11" t="s">
        <v>358</v>
      </c>
      <c r="BK2036" s="101" t="s">
        <v>7943</v>
      </c>
    </row>
    <row r="2037" spans="2:63" s="1" customFormat="1" ht="16.5" customHeight="1">
      <c r="B2037" s="90"/>
      <c r="C2037" s="104" t="s">
        <v>7944</v>
      </c>
      <c r="D2037" s="104" t="s">
        <v>6994</v>
      </c>
      <c r="E2037" s="105" t="s">
        <v>7945</v>
      </c>
      <c r="F2037" s="106" t="s">
        <v>7946</v>
      </c>
      <c r="G2037" s="107" t="s">
        <v>3295</v>
      </c>
      <c r="H2037" s="108">
        <v>50</v>
      </c>
      <c r="I2037" s="109"/>
      <c r="J2037" s="110"/>
      <c r="K2037" s="111" t="s">
        <v>3</v>
      </c>
      <c r="L2037" s="112" t="s">
        <v>43</v>
      </c>
      <c r="N2037" s="99">
        <f>M2037*H2037</f>
        <v>0</v>
      </c>
      <c r="O2037" s="99">
        <v>0</v>
      </c>
      <c r="P2037" s="99">
        <f>O2037*H2037</f>
        <v>0</v>
      </c>
      <c r="Q2037" s="99">
        <v>0</v>
      </c>
      <c r="R2037" s="100">
        <f>Q2037*H2037</f>
        <v>0</v>
      </c>
      <c r="AP2037" s="101" t="s">
        <v>1127</v>
      </c>
      <c r="AR2037" s="101" t="s">
        <v>6994</v>
      </c>
      <c r="AS2037" s="101" t="s">
        <v>72</v>
      </c>
      <c r="AW2037" s="11" t="s">
        <v>107</v>
      </c>
      <c r="BC2037" s="102" t="e">
        <f>IF(L2037="základní",#REF!,0)</f>
        <v>#REF!</v>
      </c>
      <c r="BD2037" s="102">
        <f>IF(L2037="snížená",#REF!,0)</f>
        <v>0</v>
      </c>
      <c r="BE2037" s="102">
        <f>IF(L2037="zákl. přenesená",#REF!,0)</f>
        <v>0</v>
      </c>
      <c r="BF2037" s="102">
        <f>IF(L2037="sníž. přenesená",#REF!,0)</f>
        <v>0</v>
      </c>
      <c r="BG2037" s="102">
        <f>IF(L2037="nulová",#REF!,0)</f>
        <v>0</v>
      </c>
      <c r="BH2037" s="11" t="s">
        <v>80</v>
      </c>
      <c r="BI2037" s="102" t="e">
        <f>ROUND(#REF!*H2037,2)</f>
        <v>#REF!</v>
      </c>
      <c r="BJ2037" s="11" t="s">
        <v>358</v>
      </c>
      <c r="BK2037" s="101" t="s">
        <v>7947</v>
      </c>
    </row>
    <row r="2038" spans="2:63" s="1" customFormat="1" ht="16.5" customHeight="1">
      <c r="B2038" s="90"/>
      <c r="C2038" s="104" t="s">
        <v>7948</v>
      </c>
      <c r="D2038" s="104" t="s">
        <v>6994</v>
      </c>
      <c r="E2038" s="105" t="s">
        <v>7949</v>
      </c>
      <c r="F2038" s="106" t="s">
        <v>7950</v>
      </c>
      <c r="G2038" s="107" t="s">
        <v>7951</v>
      </c>
      <c r="H2038" s="108">
        <v>150</v>
      </c>
      <c r="I2038" s="109"/>
      <c r="J2038" s="110"/>
      <c r="K2038" s="111" t="s">
        <v>3</v>
      </c>
      <c r="L2038" s="112" t="s">
        <v>43</v>
      </c>
      <c r="N2038" s="99">
        <f>M2038*H2038</f>
        <v>0</v>
      </c>
      <c r="O2038" s="99">
        <v>0</v>
      </c>
      <c r="P2038" s="99">
        <f>O2038*H2038</f>
        <v>0</v>
      </c>
      <c r="Q2038" s="99">
        <v>0</v>
      </c>
      <c r="R2038" s="100">
        <f>Q2038*H2038</f>
        <v>0</v>
      </c>
      <c r="AP2038" s="101" t="s">
        <v>1127</v>
      </c>
      <c r="AR2038" s="101" t="s">
        <v>6994</v>
      </c>
      <c r="AS2038" s="101" t="s">
        <v>72</v>
      </c>
      <c r="AW2038" s="11" t="s">
        <v>107</v>
      </c>
      <c r="BC2038" s="102" t="e">
        <f>IF(L2038="základní",#REF!,0)</f>
        <v>#REF!</v>
      </c>
      <c r="BD2038" s="102">
        <f>IF(L2038="snížená",#REF!,0)</f>
        <v>0</v>
      </c>
      <c r="BE2038" s="102">
        <f>IF(L2038="zákl. přenesená",#REF!,0)</f>
        <v>0</v>
      </c>
      <c r="BF2038" s="102">
        <f>IF(L2038="sníž. přenesená",#REF!,0)</f>
        <v>0</v>
      </c>
      <c r="BG2038" s="102">
        <f>IF(L2038="nulová",#REF!,0)</f>
        <v>0</v>
      </c>
      <c r="BH2038" s="11" t="s">
        <v>80</v>
      </c>
      <c r="BI2038" s="102" t="e">
        <f>ROUND(#REF!*H2038,2)</f>
        <v>#REF!</v>
      </c>
      <c r="BJ2038" s="11" t="s">
        <v>358</v>
      </c>
      <c r="BK2038" s="101" t="s">
        <v>7952</v>
      </c>
    </row>
    <row r="2039" spans="2:63" s="1" customFormat="1" ht="16.5" customHeight="1">
      <c r="B2039" s="90"/>
      <c r="C2039" s="104" t="s">
        <v>7953</v>
      </c>
      <c r="D2039" s="104" t="s">
        <v>6994</v>
      </c>
      <c r="E2039" s="105" t="s">
        <v>7954</v>
      </c>
      <c r="F2039" s="106" t="s">
        <v>7955</v>
      </c>
      <c r="G2039" s="107" t="s">
        <v>7951</v>
      </c>
      <c r="H2039" s="108">
        <v>50</v>
      </c>
      <c r="I2039" s="109"/>
      <c r="J2039" s="110"/>
      <c r="K2039" s="111" t="s">
        <v>3</v>
      </c>
      <c r="L2039" s="112" t="s">
        <v>43</v>
      </c>
      <c r="N2039" s="99">
        <f>M2039*H2039</f>
        <v>0</v>
      </c>
      <c r="O2039" s="99">
        <v>0</v>
      </c>
      <c r="P2039" s="99">
        <f>O2039*H2039</f>
        <v>0</v>
      </c>
      <c r="Q2039" s="99">
        <v>0</v>
      </c>
      <c r="R2039" s="100">
        <f>Q2039*H2039</f>
        <v>0</v>
      </c>
      <c r="AP2039" s="101" t="s">
        <v>1127</v>
      </c>
      <c r="AR2039" s="101" t="s">
        <v>6994</v>
      </c>
      <c r="AS2039" s="101" t="s">
        <v>72</v>
      </c>
      <c r="AW2039" s="11" t="s">
        <v>107</v>
      </c>
      <c r="BC2039" s="102" t="e">
        <f>IF(L2039="základní",#REF!,0)</f>
        <v>#REF!</v>
      </c>
      <c r="BD2039" s="102">
        <f>IF(L2039="snížená",#REF!,0)</f>
        <v>0</v>
      </c>
      <c r="BE2039" s="102">
        <f>IF(L2039="zákl. přenesená",#REF!,0)</f>
        <v>0</v>
      </c>
      <c r="BF2039" s="102">
        <f>IF(L2039="sníž. přenesená",#REF!,0)</f>
        <v>0</v>
      </c>
      <c r="BG2039" s="102">
        <f>IF(L2039="nulová",#REF!,0)</f>
        <v>0</v>
      </c>
      <c r="BH2039" s="11" t="s">
        <v>80</v>
      </c>
      <c r="BI2039" s="102" t="e">
        <f>ROUND(#REF!*H2039,2)</f>
        <v>#REF!</v>
      </c>
      <c r="BJ2039" s="11" t="s">
        <v>358</v>
      </c>
      <c r="BK2039" s="101" t="s">
        <v>7956</v>
      </c>
    </row>
    <row r="2040" spans="2:63" s="1" customFormat="1" ht="16.5" customHeight="1">
      <c r="B2040" s="90"/>
      <c r="C2040" s="104" t="s">
        <v>7957</v>
      </c>
      <c r="D2040" s="104" t="s">
        <v>6994</v>
      </c>
      <c r="E2040" s="105" t="s">
        <v>7958</v>
      </c>
      <c r="F2040" s="106" t="s">
        <v>7959</v>
      </c>
      <c r="G2040" s="107" t="s">
        <v>7009</v>
      </c>
      <c r="H2040" s="108">
        <v>50</v>
      </c>
      <c r="I2040" s="109"/>
      <c r="J2040" s="110"/>
      <c r="K2040" s="111" t="s">
        <v>3</v>
      </c>
      <c r="L2040" s="112" t="s">
        <v>43</v>
      </c>
      <c r="N2040" s="99">
        <f>M2040*H2040</f>
        <v>0</v>
      </c>
      <c r="O2040" s="99">
        <v>0</v>
      </c>
      <c r="P2040" s="99">
        <f>O2040*H2040</f>
        <v>0</v>
      </c>
      <c r="Q2040" s="99">
        <v>0</v>
      </c>
      <c r="R2040" s="100">
        <f>Q2040*H2040</f>
        <v>0</v>
      </c>
      <c r="AP2040" s="101" t="s">
        <v>1127</v>
      </c>
      <c r="AR2040" s="101" t="s">
        <v>6994</v>
      </c>
      <c r="AS2040" s="101" t="s">
        <v>72</v>
      </c>
      <c r="AW2040" s="11" t="s">
        <v>107</v>
      </c>
      <c r="BC2040" s="102" t="e">
        <f>IF(L2040="základní",#REF!,0)</f>
        <v>#REF!</v>
      </c>
      <c r="BD2040" s="102">
        <f>IF(L2040="snížená",#REF!,0)</f>
        <v>0</v>
      </c>
      <c r="BE2040" s="102">
        <f>IF(L2040="zákl. přenesená",#REF!,0)</f>
        <v>0</v>
      </c>
      <c r="BF2040" s="102">
        <f>IF(L2040="sníž. přenesená",#REF!,0)</f>
        <v>0</v>
      </c>
      <c r="BG2040" s="102">
        <f>IF(L2040="nulová",#REF!,0)</f>
        <v>0</v>
      </c>
      <c r="BH2040" s="11" t="s">
        <v>80</v>
      </c>
      <c r="BI2040" s="102" t="e">
        <f>ROUND(#REF!*H2040,2)</f>
        <v>#REF!</v>
      </c>
      <c r="BJ2040" s="11" t="s">
        <v>358</v>
      </c>
      <c r="BK2040" s="101" t="s">
        <v>7960</v>
      </c>
    </row>
    <row r="2041" spans="2:63" s="1" customFormat="1" ht="16.5" customHeight="1">
      <c r="B2041" s="90"/>
      <c r="C2041" s="104" t="s">
        <v>7961</v>
      </c>
      <c r="D2041" s="104" t="s">
        <v>6994</v>
      </c>
      <c r="E2041" s="105" t="s">
        <v>7962</v>
      </c>
      <c r="F2041" s="106" t="s">
        <v>7963</v>
      </c>
      <c r="G2041" s="107" t="s">
        <v>148</v>
      </c>
      <c r="H2041" s="108">
        <v>10</v>
      </c>
      <c r="I2041" s="109"/>
      <c r="J2041" s="110"/>
      <c r="K2041" s="111" t="s">
        <v>3</v>
      </c>
      <c r="L2041" s="112" t="s">
        <v>43</v>
      </c>
      <c r="N2041" s="99">
        <f>M2041*H2041</f>
        <v>0</v>
      </c>
      <c r="O2041" s="99">
        <v>0</v>
      </c>
      <c r="P2041" s="99">
        <f>O2041*H2041</f>
        <v>0</v>
      </c>
      <c r="Q2041" s="99">
        <v>0</v>
      </c>
      <c r="R2041" s="100">
        <f>Q2041*H2041</f>
        <v>0</v>
      </c>
      <c r="AP2041" s="101" t="s">
        <v>1127</v>
      </c>
      <c r="AR2041" s="101" t="s">
        <v>6994</v>
      </c>
      <c r="AS2041" s="101" t="s">
        <v>72</v>
      </c>
      <c r="AW2041" s="11" t="s">
        <v>107</v>
      </c>
      <c r="BC2041" s="102" t="e">
        <f>IF(L2041="základní",#REF!,0)</f>
        <v>#REF!</v>
      </c>
      <c r="BD2041" s="102">
        <f>IF(L2041="snížená",#REF!,0)</f>
        <v>0</v>
      </c>
      <c r="BE2041" s="102">
        <f>IF(L2041="zákl. přenesená",#REF!,0)</f>
        <v>0</v>
      </c>
      <c r="BF2041" s="102">
        <f>IF(L2041="sníž. přenesená",#REF!,0)</f>
        <v>0</v>
      </c>
      <c r="BG2041" s="102">
        <f>IF(L2041="nulová",#REF!,0)</f>
        <v>0</v>
      </c>
      <c r="BH2041" s="11" t="s">
        <v>80</v>
      </c>
      <c r="BI2041" s="102" t="e">
        <f>ROUND(#REF!*H2041,2)</f>
        <v>#REF!</v>
      </c>
      <c r="BJ2041" s="11" t="s">
        <v>358</v>
      </c>
      <c r="BK2041" s="101" t="s">
        <v>7964</v>
      </c>
    </row>
    <row r="2042" spans="2:63" s="1" customFormat="1" ht="16.5" customHeight="1">
      <c r="B2042" s="90"/>
      <c r="C2042" s="104" t="s">
        <v>7965</v>
      </c>
      <c r="D2042" s="104" t="s">
        <v>6994</v>
      </c>
      <c r="E2042" s="105" t="s">
        <v>7966</v>
      </c>
      <c r="F2042" s="106" t="s">
        <v>7967</v>
      </c>
      <c r="G2042" s="107" t="s">
        <v>148</v>
      </c>
      <c r="H2042" s="108">
        <v>20</v>
      </c>
      <c r="I2042" s="109"/>
      <c r="J2042" s="110"/>
      <c r="K2042" s="111" t="s">
        <v>3</v>
      </c>
      <c r="L2042" s="112" t="s">
        <v>43</v>
      </c>
      <c r="N2042" s="99">
        <f>M2042*H2042</f>
        <v>0</v>
      </c>
      <c r="O2042" s="99">
        <v>0</v>
      </c>
      <c r="P2042" s="99">
        <f>O2042*H2042</f>
        <v>0</v>
      </c>
      <c r="Q2042" s="99">
        <v>0</v>
      </c>
      <c r="R2042" s="100">
        <f>Q2042*H2042</f>
        <v>0</v>
      </c>
      <c r="AP2042" s="101" t="s">
        <v>1127</v>
      </c>
      <c r="AR2042" s="101" t="s">
        <v>6994</v>
      </c>
      <c r="AS2042" s="101" t="s">
        <v>72</v>
      </c>
      <c r="AW2042" s="11" t="s">
        <v>107</v>
      </c>
      <c r="BC2042" s="102" t="e">
        <f>IF(L2042="základní",#REF!,0)</f>
        <v>#REF!</v>
      </c>
      <c r="BD2042" s="102">
        <f>IF(L2042="snížená",#REF!,0)</f>
        <v>0</v>
      </c>
      <c r="BE2042" s="102">
        <f>IF(L2042="zákl. přenesená",#REF!,0)</f>
        <v>0</v>
      </c>
      <c r="BF2042" s="102">
        <f>IF(L2042="sníž. přenesená",#REF!,0)</f>
        <v>0</v>
      </c>
      <c r="BG2042" s="102">
        <f>IF(L2042="nulová",#REF!,0)</f>
        <v>0</v>
      </c>
      <c r="BH2042" s="11" t="s">
        <v>80</v>
      </c>
      <c r="BI2042" s="102" t="e">
        <f>ROUND(#REF!*H2042,2)</f>
        <v>#REF!</v>
      </c>
      <c r="BJ2042" s="11" t="s">
        <v>358</v>
      </c>
      <c r="BK2042" s="101" t="s">
        <v>7968</v>
      </c>
    </row>
    <row r="2043" spans="2:63" s="1" customFormat="1" ht="16.5" customHeight="1">
      <c r="B2043" s="90"/>
      <c r="C2043" s="104" t="s">
        <v>7969</v>
      </c>
      <c r="D2043" s="104" t="s">
        <v>6994</v>
      </c>
      <c r="E2043" s="105" t="s">
        <v>7970</v>
      </c>
      <c r="F2043" s="106" t="s">
        <v>7971</v>
      </c>
      <c r="G2043" s="107" t="s">
        <v>148</v>
      </c>
      <c r="H2043" s="108">
        <v>30</v>
      </c>
      <c r="I2043" s="109"/>
      <c r="J2043" s="110"/>
      <c r="K2043" s="111" t="s">
        <v>3</v>
      </c>
      <c r="L2043" s="112" t="s">
        <v>43</v>
      </c>
      <c r="N2043" s="99">
        <f>M2043*H2043</f>
        <v>0</v>
      </c>
      <c r="O2043" s="99">
        <v>0</v>
      </c>
      <c r="P2043" s="99">
        <f>O2043*H2043</f>
        <v>0</v>
      </c>
      <c r="Q2043" s="99">
        <v>0</v>
      </c>
      <c r="R2043" s="100">
        <f>Q2043*H2043</f>
        <v>0</v>
      </c>
      <c r="AP2043" s="101" t="s">
        <v>1127</v>
      </c>
      <c r="AR2043" s="101" t="s">
        <v>6994</v>
      </c>
      <c r="AS2043" s="101" t="s">
        <v>72</v>
      </c>
      <c r="AW2043" s="11" t="s">
        <v>107</v>
      </c>
      <c r="BC2043" s="102" t="e">
        <f>IF(L2043="základní",#REF!,0)</f>
        <v>#REF!</v>
      </c>
      <c r="BD2043" s="102">
        <f>IF(L2043="snížená",#REF!,0)</f>
        <v>0</v>
      </c>
      <c r="BE2043" s="102">
        <f>IF(L2043="zákl. přenesená",#REF!,0)</f>
        <v>0</v>
      </c>
      <c r="BF2043" s="102">
        <f>IF(L2043="sníž. přenesená",#REF!,0)</f>
        <v>0</v>
      </c>
      <c r="BG2043" s="102">
        <f>IF(L2043="nulová",#REF!,0)</f>
        <v>0</v>
      </c>
      <c r="BH2043" s="11" t="s">
        <v>80</v>
      </c>
      <c r="BI2043" s="102" t="e">
        <f>ROUND(#REF!*H2043,2)</f>
        <v>#REF!</v>
      </c>
      <c r="BJ2043" s="11" t="s">
        <v>358</v>
      </c>
      <c r="BK2043" s="101" t="s">
        <v>7972</v>
      </c>
    </row>
    <row r="2044" spans="2:63" s="1" customFormat="1" ht="16.5" customHeight="1">
      <c r="B2044" s="90"/>
      <c r="C2044" s="104" t="s">
        <v>7973</v>
      </c>
      <c r="D2044" s="104" t="s">
        <v>6994</v>
      </c>
      <c r="E2044" s="105" t="s">
        <v>7974</v>
      </c>
      <c r="F2044" s="106" t="s">
        <v>7975</v>
      </c>
      <c r="G2044" s="107" t="s">
        <v>148</v>
      </c>
      <c r="H2044" s="108">
        <v>30</v>
      </c>
      <c r="I2044" s="109"/>
      <c r="J2044" s="110"/>
      <c r="K2044" s="111" t="s">
        <v>3</v>
      </c>
      <c r="L2044" s="112" t="s">
        <v>43</v>
      </c>
      <c r="N2044" s="99">
        <f>M2044*H2044</f>
        <v>0</v>
      </c>
      <c r="O2044" s="99">
        <v>0</v>
      </c>
      <c r="P2044" s="99">
        <f>O2044*H2044</f>
        <v>0</v>
      </c>
      <c r="Q2044" s="99">
        <v>0</v>
      </c>
      <c r="R2044" s="100">
        <f>Q2044*H2044</f>
        <v>0</v>
      </c>
      <c r="AP2044" s="101" t="s">
        <v>1127</v>
      </c>
      <c r="AR2044" s="101" t="s">
        <v>6994</v>
      </c>
      <c r="AS2044" s="101" t="s">
        <v>72</v>
      </c>
      <c r="AW2044" s="11" t="s">
        <v>107</v>
      </c>
      <c r="BC2044" s="102" t="e">
        <f>IF(L2044="základní",#REF!,0)</f>
        <v>#REF!</v>
      </c>
      <c r="BD2044" s="102">
        <f>IF(L2044="snížená",#REF!,0)</f>
        <v>0</v>
      </c>
      <c r="BE2044" s="102">
        <f>IF(L2044="zákl. přenesená",#REF!,0)</f>
        <v>0</v>
      </c>
      <c r="BF2044" s="102">
        <f>IF(L2044="sníž. přenesená",#REF!,0)</f>
        <v>0</v>
      </c>
      <c r="BG2044" s="102">
        <f>IF(L2044="nulová",#REF!,0)</f>
        <v>0</v>
      </c>
      <c r="BH2044" s="11" t="s">
        <v>80</v>
      </c>
      <c r="BI2044" s="102" t="e">
        <f>ROUND(#REF!*H2044,2)</f>
        <v>#REF!</v>
      </c>
      <c r="BJ2044" s="11" t="s">
        <v>358</v>
      </c>
      <c r="BK2044" s="101" t="s">
        <v>7976</v>
      </c>
    </row>
    <row r="2045" spans="2:63" s="1" customFormat="1" ht="16.5" customHeight="1">
      <c r="B2045" s="90"/>
      <c r="C2045" s="104" t="s">
        <v>7977</v>
      </c>
      <c r="D2045" s="104" t="s">
        <v>6994</v>
      </c>
      <c r="E2045" s="105" t="s">
        <v>7978</v>
      </c>
      <c r="F2045" s="106" t="s">
        <v>7979</v>
      </c>
      <c r="G2045" s="107" t="s">
        <v>111</v>
      </c>
      <c r="H2045" s="108">
        <v>20</v>
      </c>
      <c r="I2045" s="109"/>
      <c r="J2045" s="110"/>
      <c r="K2045" s="111" t="s">
        <v>3</v>
      </c>
      <c r="L2045" s="112" t="s">
        <v>43</v>
      </c>
      <c r="N2045" s="99">
        <f>M2045*H2045</f>
        <v>0</v>
      </c>
      <c r="O2045" s="99">
        <v>0</v>
      </c>
      <c r="P2045" s="99">
        <f>O2045*H2045</f>
        <v>0</v>
      </c>
      <c r="Q2045" s="99">
        <v>0</v>
      </c>
      <c r="R2045" s="100">
        <f>Q2045*H2045</f>
        <v>0</v>
      </c>
      <c r="AP2045" s="101" t="s">
        <v>1127</v>
      </c>
      <c r="AR2045" s="101" t="s">
        <v>6994</v>
      </c>
      <c r="AS2045" s="101" t="s">
        <v>72</v>
      </c>
      <c r="AW2045" s="11" t="s">
        <v>107</v>
      </c>
      <c r="BC2045" s="102" t="e">
        <f>IF(L2045="základní",#REF!,0)</f>
        <v>#REF!</v>
      </c>
      <c r="BD2045" s="102">
        <f>IF(L2045="snížená",#REF!,0)</f>
        <v>0</v>
      </c>
      <c r="BE2045" s="102">
        <f>IF(L2045="zákl. přenesená",#REF!,0)</f>
        <v>0</v>
      </c>
      <c r="BF2045" s="102">
        <f>IF(L2045="sníž. přenesená",#REF!,0)</f>
        <v>0</v>
      </c>
      <c r="BG2045" s="102">
        <f>IF(L2045="nulová",#REF!,0)</f>
        <v>0</v>
      </c>
      <c r="BH2045" s="11" t="s">
        <v>80</v>
      </c>
      <c r="BI2045" s="102" t="e">
        <f>ROUND(#REF!*H2045,2)</f>
        <v>#REF!</v>
      </c>
      <c r="BJ2045" s="11" t="s">
        <v>358</v>
      </c>
      <c r="BK2045" s="101" t="s">
        <v>7980</v>
      </c>
    </row>
    <row r="2046" spans="2:63" s="1" customFormat="1" ht="16.5" customHeight="1">
      <c r="B2046" s="90"/>
      <c r="C2046" s="104" t="s">
        <v>7981</v>
      </c>
      <c r="D2046" s="104" t="s">
        <v>6994</v>
      </c>
      <c r="E2046" s="105" t="s">
        <v>7982</v>
      </c>
      <c r="F2046" s="106" t="s">
        <v>7983</v>
      </c>
      <c r="G2046" s="107" t="s">
        <v>111</v>
      </c>
      <c r="H2046" s="108">
        <v>20</v>
      </c>
      <c r="I2046" s="109"/>
      <c r="J2046" s="110"/>
      <c r="K2046" s="111" t="s">
        <v>3</v>
      </c>
      <c r="L2046" s="112" t="s">
        <v>43</v>
      </c>
      <c r="N2046" s="99">
        <f>M2046*H2046</f>
        <v>0</v>
      </c>
      <c r="O2046" s="99">
        <v>0</v>
      </c>
      <c r="P2046" s="99">
        <f>O2046*H2046</f>
        <v>0</v>
      </c>
      <c r="Q2046" s="99">
        <v>0</v>
      </c>
      <c r="R2046" s="100">
        <f>Q2046*H2046</f>
        <v>0</v>
      </c>
      <c r="AP2046" s="101" t="s">
        <v>1127</v>
      </c>
      <c r="AR2046" s="101" t="s">
        <v>6994</v>
      </c>
      <c r="AS2046" s="101" t="s">
        <v>72</v>
      </c>
      <c r="AW2046" s="11" t="s">
        <v>107</v>
      </c>
      <c r="BC2046" s="102" t="e">
        <f>IF(L2046="základní",#REF!,0)</f>
        <v>#REF!</v>
      </c>
      <c r="BD2046" s="102">
        <f>IF(L2046="snížená",#REF!,0)</f>
        <v>0</v>
      </c>
      <c r="BE2046" s="102">
        <f>IF(L2046="zákl. přenesená",#REF!,0)</f>
        <v>0</v>
      </c>
      <c r="BF2046" s="102">
        <f>IF(L2046="sníž. přenesená",#REF!,0)</f>
        <v>0</v>
      </c>
      <c r="BG2046" s="102">
        <f>IF(L2046="nulová",#REF!,0)</f>
        <v>0</v>
      </c>
      <c r="BH2046" s="11" t="s">
        <v>80</v>
      </c>
      <c r="BI2046" s="102" t="e">
        <f>ROUND(#REF!*H2046,2)</f>
        <v>#REF!</v>
      </c>
      <c r="BJ2046" s="11" t="s">
        <v>358</v>
      </c>
      <c r="BK2046" s="101" t="s">
        <v>7984</v>
      </c>
    </row>
    <row r="2047" spans="2:63" s="1" customFormat="1" ht="16.5" customHeight="1">
      <c r="B2047" s="90"/>
      <c r="C2047" s="104" t="s">
        <v>7985</v>
      </c>
      <c r="D2047" s="104" t="s">
        <v>6994</v>
      </c>
      <c r="E2047" s="105" t="s">
        <v>7986</v>
      </c>
      <c r="F2047" s="106" t="s">
        <v>7987</v>
      </c>
      <c r="G2047" s="107" t="s">
        <v>111</v>
      </c>
      <c r="H2047" s="108">
        <v>10</v>
      </c>
      <c r="I2047" s="109"/>
      <c r="J2047" s="110"/>
      <c r="K2047" s="111" t="s">
        <v>3</v>
      </c>
      <c r="L2047" s="112" t="s">
        <v>43</v>
      </c>
      <c r="N2047" s="99">
        <f>M2047*H2047</f>
        <v>0</v>
      </c>
      <c r="O2047" s="99">
        <v>0</v>
      </c>
      <c r="P2047" s="99">
        <f>O2047*H2047</f>
        <v>0</v>
      </c>
      <c r="Q2047" s="99">
        <v>0</v>
      </c>
      <c r="R2047" s="100">
        <f>Q2047*H2047</f>
        <v>0</v>
      </c>
      <c r="AP2047" s="101" t="s">
        <v>1127</v>
      </c>
      <c r="AR2047" s="101" t="s">
        <v>6994</v>
      </c>
      <c r="AS2047" s="101" t="s">
        <v>72</v>
      </c>
      <c r="AW2047" s="11" t="s">
        <v>107</v>
      </c>
      <c r="BC2047" s="102" t="e">
        <f>IF(L2047="základní",#REF!,0)</f>
        <v>#REF!</v>
      </c>
      <c r="BD2047" s="102">
        <f>IF(L2047="snížená",#REF!,0)</f>
        <v>0</v>
      </c>
      <c r="BE2047" s="102">
        <f>IF(L2047="zákl. přenesená",#REF!,0)</f>
        <v>0</v>
      </c>
      <c r="BF2047" s="102">
        <f>IF(L2047="sníž. přenesená",#REF!,0)</f>
        <v>0</v>
      </c>
      <c r="BG2047" s="102">
        <f>IF(L2047="nulová",#REF!,0)</f>
        <v>0</v>
      </c>
      <c r="BH2047" s="11" t="s">
        <v>80</v>
      </c>
      <c r="BI2047" s="102" t="e">
        <f>ROUND(#REF!*H2047,2)</f>
        <v>#REF!</v>
      </c>
      <c r="BJ2047" s="11" t="s">
        <v>358</v>
      </c>
      <c r="BK2047" s="101" t="s">
        <v>7988</v>
      </c>
    </row>
    <row r="2048" spans="2:63" s="1" customFormat="1" ht="16.5" customHeight="1">
      <c r="B2048" s="90"/>
      <c r="C2048" s="104" t="s">
        <v>7989</v>
      </c>
      <c r="D2048" s="104" t="s">
        <v>6994</v>
      </c>
      <c r="E2048" s="105" t="s">
        <v>7990</v>
      </c>
      <c r="F2048" s="106" t="s">
        <v>7991</v>
      </c>
      <c r="G2048" s="107" t="s">
        <v>111</v>
      </c>
      <c r="H2048" s="108">
        <v>10</v>
      </c>
      <c r="I2048" s="109"/>
      <c r="J2048" s="110"/>
      <c r="K2048" s="111" t="s">
        <v>3</v>
      </c>
      <c r="L2048" s="112" t="s">
        <v>43</v>
      </c>
      <c r="N2048" s="99">
        <f>M2048*H2048</f>
        <v>0</v>
      </c>
      <c r="O2048" s="99">
        <v>0</v>
      </c>
      <c r="P2048" s="99">
        <f>O2048*H2048</f>
        <v>0</v>
      </c>
      <c r="Q2048" s="99">
        <v>0</v>
      </c>
      <c r="R2048" s="100">
        <f>Q2048*H2048</f>
        <v>0</v>
      </c>
      <c r="AP2048" s="101" t="s">
        <v>1127</v>
      </c>
      <c r="AR2048" s="101" t="s">
        <v>6994</v>
      </c>
      <c r="AS2048" s="101" t="s">
        <v>72</v>
      </c>
      <c r="AW2048" s="11" t="s">
        <v>107</v>
      </c>
      <c r="BC2048" s="102" t="e">
        <f>IF(L2048="základní",#REF!,0)</f>
        <v>#REF!</v>
      </c>
      <c r="BD2048" s="102">
        <f>IF(L2048="snížená",#REF!,0)</f>
        <v>0</v>
      </c>
      <c r="BE2048" s="102">
        <f>IF(L2048="zákl. přenesená",#REF!,0)</f>
        <v>0</v>
      </c>
      <c r="BF2048" s="102">
        <f>IF(L2048="sníž. přenesená",#REF!,0)</f>
        <v>0</v>
      </c>
      <c r="BG2048" s="102">
        <f>IF(L2048="nulová",#REF!,0)</f>
        <v>0</v>
      </c>
      <c r="BH2048" s="11" t="s">
        <v>80</v>
      </c>
      <c r="BI2048" s="102" t="e">
        <f>ROUND(#REF!*H2048,2)</f>
        <v>#REF!</v>
      </c>
      <c r="BJ2048" s="11" t="s">
        <v>358</v>
      </c>
      <c r="BK2048" s="101" t="s">
        <v>7992</v>
      </c>
    </row>
    <row r="2049" spans="2:63" s="1" customFormat="1" ht="16.5" customHeight="1">
      <c r="B2049" s="90"/>
      <c r="C2049" s="104" t="s">
        <v>7993</v>
      </c>
      <c r="D2049" s="104" t="s">
        <v>6994</v>
      </c>
      <c r="E2049" s="105" t="s">
        <v>7994</v>
      </c>
      <c r="F2049" s="106" t="s">
        <v>7995</v>
      </c>
      <c r="G2049" s="107" t="s">
        <v>111</v>
      </c>
      <c r="H2049" s="108">
        <v>10</v>
      </c>
      <c r="I2049" s="109"/>
      <c r="J2049" s="110"/>
      <c r="K2049" s="111" t="s">
        <v>3</v>
      </c>
      <c r="L2049" s="112" t="s">
        <v>43</v>
      </c>
      <c r="N2049" s="99">
        <f>M2049*H2049</f>
        <v>0</v>
      </c>
      <c r="O2049" s="99">
        <v>0</v>
      </c>
      <c r="P2049" s="99">
        <f>O2049*H2049</f>
        <v>0</v>
      </c>
      <c r="Q2049" s="99">
        <v>0</v>
      </c>
      <c r="R2049" s="100">
        <f>Q2049*H2049</f>
        <v>0</v>
      </c>
      <c r="AP2049" s="101" t="s">
        <v>1127</v>
      </c>
      <c r="AR2049" s="101" t="s">
        <v>6994</v>
      </c>
      <c r="AS2049" s="101" t="s">
        <v>72</v>
      </c>
      <c r="AW2049" s="11" t="s">
        <v>107</v>
      </c>
      <c r="BC2049" s="102" t="e">
        <f>IF(L2049="základní",#REF!,0)</f>
        <v>#REF!</v>
      </c>
      <c r="BD2049" s="102">
        <f>IF(L2049="snížená",#REF!,0)</f>
        <v>0</v>
      </c>
      <c r="BE2049" s="102">
        <f>IF(L2049="zákl. přenesená",#REF!,0)</f>
        <v>0</v>
      </c>
      <c r="BF2049" s="102">
        <f>IF(L2049="sníž. přenesená",#REF!,0)</f>
        <v>0</v>
      </c>
      <c r="BG2049" s="102">
        <f>IF(L2049="nulová",#REF!,0)</f>
        <v>0</v>
      </c>
      <c r="BH2049" s="11" t="s">
        <v>80</v>
      </c>
      <c r="BI2049" s="102" t="e">
        <f>ROUND(#REF!*H2049,2)</f>
        <v>#REF!</v>
      </c>
      <c r="BJ2049" s="11" t="s">
        <v>358</v>
      </c>
      <c r="BK2049" s="101" t="s">
        <v>7996</v>
      </c>
    </row>
    <row r="2050" spans="2:63" s="1" customFormat="1" ht="16.5" customHeight="1">
      <c r="B2050" s="90"/>
      <c r="C2050" s="104" t="s">
        <v>7997</v>
      </c>
      <c r="D2050" s="104" t="s">
        <v>6994</v>
      </c>
      <c r="E2050" s="105" t="s">
        <v>7998</v>
      </c>
      <c r="F2050" s="106" t="s">
        <v>7999</v>
      </c>
      <c r="G2050" s="107" t="s">
        <v>111</v>
      </c>
      <c r="H2050" s="108">
        <v>10</v>
      </c>
      <c r="I2050" s="109"/>
      <c r="J2050" s="110"/>
      <c r="K2050" s="111" t="s">
        <v>3</v>
      </c>
      <c r="L2050" s="112" t="s">
        <v>43</v>
      </c>
      <c r="N2050" s="99">
        <f>M2050*H2050</f>
        <v>0</v>
      </c>
      <c r="O2050" s="99">
        <v>0</v>
      </c>
      <c r="P2050" s="99">
        <f>O2050*H2050</f>
        <v>0</v>
      </c>
      <c r="Q2050" s="99">
        <v>0</v>
      </c>
      <c r="R2050" s="100">
        <f>Q2050*H2050</f>
        <v>0</v>
      </c>
      <c r="AP2050" s="101" t="s">
        <v>1127</v>
      </c>
      <c r="AR2050" s="101" t="s">
        <v>6994</v>
      </c>
      <c r="AS2050" s="101" t="s">
        <v>72</v>
      </c>
      <c r="AW2050" s="11" t="s">
        <v>107</v>
      </c>
      <c r="BC2050" s="102" t="e">
        <f>IF(L2050="základní",#REF!,0)</f>
        <v>#REF!</v>
      </c>
      <c r="BD2050" s="102">
        <f>IF(L2050="snížená",#REF!,0)</f>
        <v>0</v>
      </c>
      <c r="BE2050" s="102">
        <f>IF(L2050="zákl. přenesená",#REF!,0)</f>
        <v>0</v>
      </c>
      <c r="BF2050" s="102">
        <f>IF(L2050="sníž. přenesená",#REF!,0)</f>
        <v>0</v>
      </c>
      <c r="BG2050" s="102">
        <f>IF(L2050="nulová",#REF!,0)</f>
        <v>0</v>
      </c>
      <c r="BH2050" s="11" t="s">
        <v>80</v>
      </c>
      <c r="BI2050" s="102" t="e">
        <f>ROUND(#REF!*H2050,2)</f>
        <v>#REF!</v>
      </c>
      <c r="BJ2050" s="11" t="s">
        <v>358</v>
      </c>
      <c r="BK2050" s="101" t="s">
        <v>8000</v>
      </c>
    </row>
    <row r="2051" spans="2:63" s="1" customFormat="1" ht="16.5" customHeight="1">
      <c r="B2051" s="90"/>
      <c r="C2051" s="104" t="s">
        <v>8001</v>
      </c>
      <c r="D2051" s="104" t="s">
        <v>6994</v>
      </c>
      <c r="E2051" s="105" t="s">
        <v>8002</v>
      </c>
      <c r="F2051" s="106" t="s">
        <v>8003</v>
      </c>
      <c r="G2051" s="107" t="s">
        <v>111</v>
      </c>
      <c r="H2051" s="108">
        <v>10</v>
      </c>
      <c r="I2051" s="109"/>
      <c r="J2051" s="110"/>
      <c r="K2051" s="111" t="s">
        <v>3</v>
      </c>
      <c r="L2051" s="112" t="s">
        <v>43</v>
      </c>
      <c r="N2051" s="99">
        <f>M2051*H2051</f>
        <v>0</v>
      </c>
      <c r="O2051" s="99">
        <v>0</v>
      </c>
      <c r="P2051" s="99">
        <f>O2051*H2051</f>
        <v>0</v>
      </c>
      <c r="Q2051" s="99">
        <v>0</v>
      </c>
      <c r="R2051" s="100">
        <f>Q2051*H2051</f>
        <v>0</v>
      </c>
      <c r="AP2051" s="101" t="s">
        <v>1127</v>
      </c>
      <c r="AR2051" s="101" t="s">
        <v>6994</v>
      </c>
      <c r="AS2051" s="101" t="s">
        <v>72</v>
      </c>
      <c r="AW2051" s="11" t="s">
        <v>107</v>
      </c>
      <c r="BC2051" s="102" t="e">
        <f>IF(L2051="základní",#REF!,0)</f>
        <v>#REF!</v>
      </c>
      <c r="BD2051" s="102">
        <f>IF(L2051="snížená",#REF!,0)</f>
        <v>0</v>
      </c>
      <c r="BE2051" s="102">
        <f>IF(L2051="zákl. přenesená",#REF!,0)</f>
        <v>0</v>
      </c>
      <c r="BF2051" s="102">
        <f>IF(L2051="sníž. přenesená",#REF!,0)</f>
        <v>0</v>
      </c>
      <c r="BG2051" s="102">
        <f>IF(L2051="nulová",#REF!,0)</f>
        <v>0</v>
      </c>
      <c r="BH2051" s="11" t="s">
        <v>80</v>
      </c>
      <c r="BI2051" s="102" t="e">
        <f>ROUND(#REF!*H2051,2)</f>
        <v>#REF!</v>
      </c>
      <c r="BJ2051" s="11" t="s">
        <v>358</v>
      </c>
      <c r="BK2051" s="101" t="s">
        <v>8004</v>
      </c>
    </row>
    <row r="2052" spans="2:63" s="1" customFormat="1" ht="16.5" customHeight="1">
      <c r="B2052" s="90"/>
      <c r="C2052" s="104" t="s">
        <v>8005</v>
      </c>
      <c r="D2052" s="104" t="s">
        <v>6994</v>
      </c>
      <c r="E2052" s="105" t="s">
        <v>8006</v>
      </c>
      <c r="F2052" s="106" t="s">
        <v>8007</v>
      </c>
      <c r="G2052" s="107" t="s">
        <v>111</v>
      </c>
      <c r="H2052" s="108">
        <v>10</v>
      </c>
      <c r="I2052" s="109"/>
      <c r="J2052" s="110"/>
      <c r="K2052" s="111" t="s">
        <v>3</v>
      </c>
      <c r="L2052" s="112" t="s">
        <v>43</v>
      </c>
      <c r="N2052" s="99">
        <f>M2052*H2052</f>
        <v>0</v>
      </c>
      <c r="O2052" s="99">
        <v>0</v>
      </c>
      <c r="P2052" s="99">
        <f>O2052*H2052</f>
        <v>0</v>
      </c>
      <c r="Q2052" s="99">
        <v>0</v>
      </c>
      <c r="R2052" s="100">
        <f>Q2052*H2052</f>
        <v>0</v>
      </c>
      <c r="AP2052" s="101" t="s">
        <v>1127</v>
      </c>
      <c r="AR2052" s="101" t="s">
        <v>6994</v>
      </c>
      <c r="AS2052" s="101" t="s">
        <v>72</v>
      </c>
      <c r="AW2052" s="11" t="s">
        <v>107</v>
      </c>
      <c r="BC2052" s="102" t="e">
        <f>IF(L2052="základní",#REF!,0)</f>
        <v>#REF!</v>
      </c>
      <c r="BD2052" s="102">
        <f>IF(L2052="snížená",#REF!,0)</f>
        <v>0</v>
      </c>
      <c r="BE2052" s="102">
        <f>IF(L2052="zákl. přenesená",#REF!,0)</f>
        <v>0</v>
      </c>
      <c r="BF2052" s="102">
        <f>IF(L2052="sníž. přenesená",#REF!,0)</f>
        <v>0</v>
      </c>
      <c r="BG2052" s="102">
        <f>IF(L2052="nulová",#REF!,0)</f>
        <v>0</v>
      </c>
      <c r="BH2052" s="11" t="s">
        <v>80</v>
      </c>
      <c r="BI2052" s="102" t="e">
        <f>ROUND(#REF!*H2052,2)</f>
        <v>#REF!</v>
      </c>
      <c r="BJ2052" s="11" t="s">
        <v>358</v>
      </c>
      <c r="BK2052" s="101" t="s">
        <v>8008</v>
      </c>
    </row>
    <row r="2053" spans="2:63" s="1" customFormat="1" ht="16.5" customHeight="1">
      <c r="B2053" s="90"/>
      <c r="C2053" s="104" t="s">
        <v>8009</v>
      </c>
      <c r="D2053" s="104" t="s">
        <v>6994</v>
      </c>
      <c r="E2053" s="105" t="s">
        <v>8010</v>
      </c>
      <c r="F2053" s="106" t="s">
        <v>8011</v>
      </c>
      <c r="G2053" s="107" t="s">
        <v>111</v>
      </c>
      <c r="H2053" s="108">
        <v>5</v>
      </c>
      <c r="I2053" s="109"/>
      <c r="J2053" s="110"/>
      <c r="K2053" s="111" t="s">
        <v>3</v>
      </c>
      <c r="L2053" s="112" t="s">
        <v>43</v>
      </c>
      <c r="N2053" s="99">
        <f>M2053*H2053</f>
        <v>0</v>
      </c>
      <c r="O2053" s="99">
        <v>0</v>
      </c>
      <c r="P2053" s="99">
        <f>O2053*H2053</f>
        <v>0</v>
      </c>
      <c r="Q2053" s="99">
        <v>0</v>
      </c>
      <c r="R2053" s="100">
        <f>Q2053*H2053</f>
        <v>0</v>
      </c>
      <c r="AP2053" s="101" t="s">
        <v>1127</v>
      </c>
      <c r="AR2053" s="101" t="s">
        <v>6994</v>
      </c>
      <c r="AS2053" s="101" t="s">
        <v>72</v>
      </c>
      <c r="AW2053" s="11" t="s">
        <v>107</v>
      </c>
      <c r="BC2053" s="102" t="e">
        <f>IF(L2053="základní",#REF!,0)</f>
        <v>#REF!</v>
      </c>
      <c r="BD2053" s="102">
        <f>IF(L2053="snížená",#REF!,0)</f>
        <v>0</v>
      </c>
      <c r="BE2053" s="102">
        <f>IF(L2053="zákl. přenesená",#REF!,0)</f>
        <v>0</v>
      </c>
      <c r="BF2053" s="102">
        <f>IF(L2053="sníž. přenesená",#REF!,0)</f>
        <v>0</v>
      </c>
      <c r="BG2053" s="102">
        <f>IF(L2053="nulová",#REF!,0)</f>
        <v>0</v>
      </c>
      <c r="BH2053" s="11" t="s">
        <v>80</v>
      </c>
      <c r="BI2053" s="102" t="e">
        <f>ROUND(#REF!*H2053,2)</f>
        <v>#REF!</v>
      </c>
      <c r="BJ2053" s="11" t="s">
        <v>358</v>
      </c>
      <c r="BK2053" s="101" t="s">
        <v>8012</v>
      </c>
    </row>
    <row r="2054" spans="2:63" s="1" customFormat="1" ht="16.5" customHeight="1">
      <c r="B2054" s="90"/>
      <c r="C2054" s="104" t="s">
        <v>8013</v>
      </c>
      <c r="D2054" s="104" t="s">
        <v>6994</v>
      </c>
      <c r="E2054" s="105" t="s">
        <v>8014</v>
      </c>
      <c r="F2054" s="106" t="s">
        <v>8015</v>
      </c>
      <c r="G2054" s="107" t="s">
        <v>111</v>
      </c>
      <c r="H2054" s="108">
        <v>5</v>
      </c>
      <c r="I2054" s="109"/>
      <c r="J2054" s="110"/>
      <c r="K2054" s="111" t="s">
        <v>3</v>
      </c>
      <c r="L2054" s="112" t="s">
        <v>43</v>
      </c>
      <c r="N2054" s="99">
        <f>M2054*H2054</f>
        <v>0</v>
      </c>
      <c r="O2054" s="99">
        <v>0</v>
      </c>
      <c r="P2054" s="99">
        <f>O2054*H2054</f>
        <v>0</v>
      </c>
      <c r="Q2054" s="99">
        <v>0</v>
      </c>
      <c r="R2054" s="100">
        <f>Q2054*H2054</f>
        <v>0</v>
      </c>
      <c r="AP2054" s="101" t="s">
        <v>1127</v>
      </c>
      <c r="AR2054" s="101" t="s">
        <v>6994</v>
      </c>
      <c r="AS2054" s="101" t="s">
        <v>72</v>
      </c>
      <c r="AW2054" s="11" t="s">
        <v>107</v>
      </c>
      <c r="BC2054" s="102" t="e">
        <f>IF(L2054="základní",#REF!,0)</f>
        <v>#REF!</v>
      </c>
      <c r="BD2054" s="102">
        <f>IF(L2054="snížená",#REF!,0)</f>
        <v>0</v>
      </c>
      <c r="BE2054" s="102">
        <f>IF(L2054="zákl. přenesená",#REF!,0)</f>
        <v>0</v>
      </c>
      <c r="BF2054" s="102">
        <f>IF(L2054="sníž. přenesená",#REF!,0)</f>
        <v>0</v>
      </c>
      <c r="BG2054" s="102">
        <f>IF(L2054="nulová",#REF!,0)</f>
        <v>0</v>
      </c>
      <c r="BH2054" s="11" t="s">
        <v>80</v>
      </c>
      <c r="BI2054" s="102" t="e">
        <f>ROUND(#REF!*H2054,2)</f>
        <v>#REF!</v>
      </c>
      <c r="BJ2054" s="11" t="s">
        <v>358</v>
      </c>
      <c r="BK2054" s="101" t="s">
        <v>8016</v>
      </c>
    </row>
    <row r="2055" spans="2:63" s="1" customFormat="1" ht="16.5" customHeight="1">
      <c r="B2055" s="90"/>
      <c r="C2055" s="104" t="s">
        <v>8017</v>
      </c>
      <c r="D2055" s="104" t="s">
        <v>6994</v>
      </c>
      <c r="E2055" s="105" t="s">
        <v>8018</v>
      </c>
      <c r="F2055" s="106" t="s">
        <v>8019</v>
      </c>
      <c r="G2055" s="107" t="s">
        <v>111</v>
      </c>
      <c r="H2055" s="108">
        <v>5</v>
      </c>
      <c r="I2055" s="109"/>
      <c r="J2055" s="110"/>
      <c r="K2055" s="111" t="s">
        <v>3</v>
      </c>
      <c r="L2055" s="112" t="s">
        <v>43</v>
      </c>
      <c r="N2055" s="99">
        <f>M2055*H2055</f>
        <v>0</v>
      </c>
      <c r="O2055" s="99">
        <v>0</v>
      </c>
      <c r="P2055" s="99">
        <f>O2055*H2055</f>
        <v>0</v>
      </c>
      <c r="Q2055" s="99">
        <v>0</v>
      </c>
      <c r="R2055" s="100">
        <f>Q2055*H2055</f>
        <v>0</v>
      </c>
      <c r="AP2055" s="101" t="s">
        <v>1127</v>
      </c>
      <c r="AR2055" s="101" t="s">
        <v>6994</v>
      </c>
      <c r="AS2055" s="101" t="s">
        <v>72</v>
      </c>
      <c r="AW2055" s="11" t="s">
        <v>107</v>
      </c>
      <c r="BC2055" s="102" t="e">
        <f>IF(L2055="základní",#REF!,0)</f>
        <v>#REF!</v>
      </c>
      <c r="BD2055" s="102">
        <f>IF(L2055="snížená",#REF!,0)</f>
        <v>0</v>
      </c>
      <c r="BE2055" s="102">
        <f>IF(L2055="zákl. přenesená",#REF!,0)</f>
        <v>0</v>
      </c>
      <c r="BF2055" s="102">
        <f>IF(L2055="sníž. přenesená",#REF!,0)</f>
        <v>0</v>
      </c>
      <c r="BG2055" s="102">
        <f>IF(L2055="nulová",#REF!,0)</f>
        <v>0</v>
      </c>
      <c r="BH2055" s="11" t="s">
        <v>80</v>
      </c>
      <c r="BI2055" s="102" t="e">
        <f>ROUND(#REF!*H2055,2)</f>
        <v>#REF!</v>
      </c>
      <c r="BJ2055" s="11" t="s">
        <v>358</v>
      </c>
      <c r="BK2055" s="101" t="s">
        <v>8020</v>
      </c>
    </row>
    <row r="2056" spans="2:63" s="1" customFormat="1" ht="16.5" customHeight="1">
      <c r="B2056" s="90"/>
      <c r="C2056" s="104" t="s">
        <v>8021</v>
      </c>
      <c r="D2056" s="104" t="s">
        <v>6994</v>
      </c>
      <c r="E2056" s="105" t="s">
        <v>8022</v>
      </c>
      <c r="F2056" s="106" t="s">
        <v>8023</v>
      </c>
      <c r="G2056" s="107" t="s">
        <v>111</v>
      </c>
      <c r="H2056" s="108">
        <v>10</v>
      </c>
      <c r="I2056" s="109"/>
      <c r="J2056" s="110"/>
      <c r="K2056" s="111" t="s">
        <v>3</v>
      </c>
      <c r="L2056" s="112" t="s">
        <v>43</v>
      </c>
      <c r="N2056" s="99">
        <f>M2056*H2056</f>
        <v>0</v>
      </c>
      <c r="O2056" s="99">
        <v>0</v>
      </c>
      <c r="P2056" s="99">
        <f>O2056*H2056</f>
        <v>0</v>
      </c>
      <c r="Q2056" s="99">
        <v>0</v>
      </c>
      <c r="R2056" s="100">
        <f>Q2056*H2056</f>
        <v>0</v>
      </c>
      <c r="AP2056" s="101" t="s">
        <v>1127</v>
      </c>
      <c r="AR2056" s="101" t="s">
        <v>6994</v>
      </c>
      <c r="AS2056" s="101" t="s">
        <v>72</v>
      </c>
      <c r="AW2056" s="11" t="s">
        <v>107</v>
      </c>
      <c r="BC2056" s="102" t="e">
        <f>IF(L2056="základní",#REF!,0)</f>
        <v>#REF!</v>
      </c>
      <c r="BD2056" s="102">
        <f>IF(L2056="snížená",#REF!,0)</f>
        <v>0</v>
      </c>
      <c r="BE2056" s="102">
        <f>IF(L2056="zákl. přenesená",#REF!,0)</f>
        <v>0</v>
      </c>
      <c r="BF2056" s="102">
        <f>IF(L2056="sníž. přenesená",#REF!,0)</f>
        <v>0</v>
      </c>
      <c r="BG2056" s="102">
        <f>IF(L2056="nulová",#REF!,0)</f>
        <v>0</v>
      </c>
      <c r="BH2056" s="11" t="s">
        <v>80</v>
      </c>
      <c r="BI2056" s="102" t="e">
        <f>ROUND(#REF!*H2056,2)</f>
        <v>#REF!</v>
      </c>
      <c r="BJ2056" s="11" t="s">
        <v>358</v>
      </c>
      <c r="BK2056" s="101" t="s">
        <v>8024</v>
      </c>
    </row>
    <row r="2057" spans="2:63" s="1" customFormat="1" ht="16.5" customHeight="1">
      <c r="B2057" s="90"/>
      <c r="C2057" s="104" t="s">
        <v>8025</v>
      </c>
      <c r="D2057" s="104" t="s">
        <v>6994</v>
      </c>
      <c r="E2057" s="105" t="s">
        <v>8026</v>
      </c>
      <c r="F2057" s="106" t="s">
        <v>8027</v>
      </c>
      <c r="G2057" s="107" t="s">
        <v>148</v>
      </c>
      <c r="H2057" s="108">
        <v>30</v>
      </c>
      <c r="I2057" s="109"/>
      <c r="J2057" s="110"/>
      <c r="K2057" s="111" t="s">
        <v>3</v>
      </c>
      <c r="L2057" s="112" t="s">
        <v>43</v>
      </c>
      <c r="N2057" s="99">
        <f>M2057*H2057</f>
        <v>0</v>
      </c>
      <c r="O2057" s="99">
        <v>7.1300000000000001E-3</v>
      </c>
      <c r="P2057" s="99">
        <f>O2057*H2057</f>
        <v>0.21390000000000001</v>
      </c>
      <c r="Q2057" s="99">
        <v>0</v>
      </c>
      <c r="R2057" s="100">
        <f>Q2057*H2057</f>
        <v>0</v>
      </c>
      <c r="AP2057" s="101" t="s">
        <v>1127</v>
      </c>
      <c r="AR2057" s="101" t="s">
        <v>6994</v>
      </c>
      <c r="AS2057" s="101" t="s">
        <v>72</v>
      </c>
      <c r="AW2057" s="11" t="s">
        <v>107</v>
      </c>
      <c r="BC2057" s="102" t="e">
        <f>IF(L2057="základní",#REF!,0)</f>
        <v>#REF!</v>
      </c>
      <c r="BD2057" s="102">
        <f>IF(L2057="snížená",#REF!,0)</f>
        <v>0</v>
      </c>
      <c r="BE2057" s="102">
        <f>IF(L2057="zákl. přenesená",#REF!,0)</f>
        <v>0</v>
      </c>
      <c r="BF2057" s="102">
        <f>IF(L2057="sníž. přenesená",#REF!,0)</f>
        <v>0</v>
      </c>
      <c r="BG2057" s="102">
        <f>IF(L2057="nulová",#REF!,0)</f>
        <v>0</v>
      </c>
      <c r="BH2057" s="11" t="s">
        <v>80</v>
      </c>
      <c r="BI2057" s="102" t="e">
        <f>ROUND(#REF!*H2057,2)</f>
        <v>#REF!</v>
      </c>
      <c r="BJ2057" s="11" t="s">
        <v>358</v>
      </c>
      <c r="BK2057" s="101" t="s">
        <v>8028</v>
      </c>
    </row>
    <row r="2058" spans="2:63" s="1" customFormat="1" ht="16.5" customHeight="1">
      <c r="B2058" s="90"/>
      <c r="C2058" s="104" t="s">
        <v>8029</v>
      </c>
      <c r="D2058" s="104" t="s">
        <v>6994</v>
      </c>
      <c r="E2058" s="105" t="s">
        <v>8030</v>
      </c>
      <c r="F2058" s="106" t="s">
        <v>8031</v>
      </c>
      <c r="G2058" s="107" t="s">
        <v>148</v>
      </c>
      <c r="H2058" s="108">
        <v>30</v>
      </c>
      <c r="I2058" s="109"/>
      <c r="J2058" s="110"/>
      <c r="K2058" s="111" t="s">
        <v>3</v>
      </c>
      <c r="L2058" s="112" t="s">
        <v>43</v>
      </c>
      <c r="N2058" s="99">
        <f>M2058*H2058</f>
        <v>0</v>
      </c>
      <c r="O2058" s="99">
        <v>1.823E-2</v>
      </c>
      <c r="P2058" s="99">
        <f>O2058*H2058</f>
        <v>0.54689999999999994</v>
      </c>
      <c r="Q2058" s="99">
        <v>0</v>
      </c>
      <c r="R2058" s="100">
        <f>Q2058*H2058</f>
        <v>0</v>
      </c>
      <c r="AP2058" s="101" t="s">
        <v>1127</v>
      </c>
      <c r="AR2058" s="101" t="s">
        <v>6994</v>
      </c>
      <c r="AS2058" s="101" t="s">
        <v>72</v>
      </c>
      <c r="AW2058" s="11" t="s">
        <v>107</v>
      </c>
      <c r="BC2058" s="102" t="e">
        <f>IF(L2058="základní",#REF!,0)</f>
        <v>#REF!</v>
      </c>
      <c r="BD2058" s="102">
        <f>IF(L2058="snížená",#REF!,0)</f>
        <v>0</v>
      </c>
      <c r="BE2058" s="102">
        <f>IF(L2058="zákl. přenesená",#REF!,0)</f>
        <v>0</v>
      </c>
      <c r="BF2058" s="102">
        <f>IF(L2058="sníž. přenesená",#REF!,0)</f>
        <v>0</v>
      </c>
      <c r="BG2058" s="102">
        <f>IF(L2058="nulová",#REF!,0)</f>
        <v>0</v>
      </c>
      <c r="BH2058" s="11" t="s">
        <v>80</v>
      </c>
      <c r="BI2058" s="102" t="e">
        <f>ROUND(#REF!*H2058,2)</f>
        <v>#REF!</v>
      </c>
      <c r="BJ2058" s="11" t="s">
        <v>358</v>
      </c>
      <c r="BK2058" s="101" t="s">
        <v>8032</v>
      </c>
    </row>
    <row r="2059" spans="2:63" s="1" customFormat="1" ht="16.5" customHeight="1">
      <c r="B2059" s="90"/>
      <c r="C2059" s="104" t="s">
        <v>8033</v>
      </c>
      <c r="D2059" s="104" t="s">
        <v>6994</v>
      </c>
      <c r="E2059" s="105" t="s">
        <v>8034</v>
      </c>
      <c r="F2059" s="106" t="s">
        <v>8035</v>
      </c>
      <c r="G2059" s="107" t="s">
        <v>148</v>
      </c>
      <c r="H2059" s="108">
        <v>20</v>
      </c>
      <c r="I2059" s="109"/>
      <c r="J2059" s="110"/>
      <c r="K2059" s="111" t="s">
        <v>3</v>
      </c>
      <c r="L2059" s="112" t="s">
        <v>43</v>
      </c>
      <c r="N2059" s="99">
        <f>M2059*H2059</f>
        <v>0</v>
      </c>
      <c r="O2059" s="99">
        <v>8.7500000000000008E-3</v>
      </c>
      <c r="P2059" s="99">
        <f>O2059*H2059</f>
        <v>0.17500000000000002</v>
      </c>
      <c r="Q2059" s="99">
        <v>0</v>
      </c>
      <c r="R2059" s="100">
        <f>Q2059*H2059</f>
        <v>0</v>
      </c>
      <c r="AP2059" s="101" t="s">
        <v>1127</v>
      </c>
      <c r="AR2059" s="101" t="s">
        <v>6994</v>
      </c>
      <c r="AS2059" s="101" t="s">
        <v>72</v>
      </c>
      <c r="AW2059" s="11" t="s">
        <v>107</v>
      </c>
      <c r="BC2059" s="102" t="e">
        <f>IF(L2059="základní",#REF!,0)</f>
        <v>#REF!</v>
      </c>
      <c r="BD2059" s="102">
        <f>IF(L2059="snížená",#REF!,0)</f>
        <v>0</v>
      </c>
      <c r="BE2059" s="102">
        <f>IF(L2059="zákl. přenesená",#REF!,0)</f>
        <v>0</v>
      </c>
      <c r="BF2059" s="102">
        <f>IF(L2059="sníž. přenesená",#REF!,0)</f>
        <v>0</v>
      </c>
      <c r="BG2059" s="102">
        <f>IF(L2059="nulová",#REF!,0)</f>
        <v>0</v>
      </c>
      <c r="BH2059" s="11" t="s">
        <v>80</v>
      </c>
      <c r="BI2059" s="102" t="e">
        <f>ROUND(#REF!*H2059,2)</f>
        <v>#REF!</v>
      </c>
      <c r="BJ2059" s="11" t="s">
        <v>358</v>
      </c>
      <c r="BK2059" s="101" t="s">
        <v>8036</v>
      </c>
    </row>
    <row r="2060" spans="2:63" s="1" customFormat="1" ht="16.5" customHeight="1">
      <c r="B2060" s="90"/>
      <c r="C2060" s="104" t="s">
        <v>8037</v>
      </c>
      <c r="D2060" s="104" t="s">
        <v>6994</v>
      </c>
      <c r="E2060" s="105" t="s">
        <v>8038</v>
      </c>
      <c r="F2060" s="106" t="s">
        <v>8039</v>
      </c>
      <c r="G2060" s="107" t="s">
        <v>148</v>
      </c>
      <c r="H2060" s="108">
        <v>20</v>
      </c>
      <c r="I2060" s="109"/>
      <c r="J2060" s="110"/>
      <c r="K2060" s="111" t="s">
        <v>3</v>
      </c>
      <c r="L2060" s="112" t="s">
        <v>43</v>
      </c>
      <c r="N2060" s="99">
        <f>M2060*H2060</f>
        <v>0</v>
      </c>
      <c r="O2060" s="99">
        <v>2.213E-2</v>
      </c>
      <c r="P2060" s="99">
        <f>O2060*H2060</f>
        <v>0.44259999999999999</v>
      </c>
      <c r="Q2060" s="99">
        <v>0</v>
      </c>
      <c r="R2060" s="100">
        <f>Q2060*H2060</f>
        <v>0</v>
      </c>
      <c r="AP2060" s="101" t="s">
        <v>1127</v>
      </c>
      <c r="AR2060" s="101" t="s">
        <v>6994</v>
      </c>
      <c r="AS2060" s="101" t="s">
        <v>72</v>
      </c>
      <c r="AW2060" s="11" t="s">
        <v>107</v>
      </c>
      <c r="BC2060" s="102" t="e">
        <f>IF(L2060="základní",#REF!,0)</f>
        <v>#REF!</v>
      </c>
      <c r="BD2060" s="102">
        <f>IF(L2060="snížená",#REF!,0)</f>
        <v>0</v>
      </c>
      <c r="BE2060" s="102">
        <f>IF(L2060="zákl. přenesená",#REF!,0)</f>
        <v>0</v>
      </c>
      <c r="BF2060" s="102">
        <f>IF(L2060="sníž. přenesená",#REF!,0)</f>
        <v>0</v>
      </c>
      <c r="BG2060" s="102">
        <f>IF(L2060="nulová",#REF!,0)</f>
        <v>0</v>
      </c>
      <c r="BH2060" s="11" t="s">
        <v>80</v>
      </c>
      <c r="BI2060" s="102" t="e">
        <f>ROUND(#REF!*H2060,2)</f>
        <v>#REF!</v>
      </c>
      <c r="BJ2060" s="11" t="s">
        <v>358</v>
      </c>
      <c r="BK2060" s="101" t="s">
        <v>8040</v>
      </c>
    </row>
    <row r="2061" spans="2:63" s="1" customFormat="1" ht="16.5" customHeight="1">
      <c r="B2061" s="90"/>
      <c r="C2061" s="104" t="s">
        <v>8041</v>
      </c>
      <c r="D2061" s="104" t="s">
        <v>6994</v>
      </c>
      <c r="E2061" s="105" t="s">
        <v>8042</v>
      </c>
      <c r="F2061" s="106" t="s">
        <v>8043</v>
      </c>
      <c r="G2061" s="107" t="s">
        <v>111</v>
      </c>
      <c r="H2061" s="108">
        <v>10</v>
      </c>
      <c r="I2061" s="109"/>
      <c r="J2061" s="110"/>
      <c r="K2061" s="111" t="s">
        <v>3</v>
      </c>
      <c r="L2061" s="112" t="s">
        <v>43</v>
      </c>
      <c r="N2061" s="99">
        <f>M2061*H2061</f>
        <v>0</v>
      </c>
      <c r="O2061" s="99">
        <v>2.0600000000000002E-3</v>
      </c>
      <c r="P2061" s="99">
        <f>O2061*H2061</f>
        <v>2.06E-2</v>
      </c>
      <c r="Q2061" s="99">
        <v>0</v>
      </c>
      <c r="R2061" s="100">
        <f>Q2061*H2061</f>
        <v>0</v>
      </c>
      <c r="AP2061" s="101" t="s">
        <v>1127</v>
      </c>
      <c r="AR2061" s="101" t="s">
        <v>6994</v>
      </c>
      <c r="AS2061" s="101" t="s">
        <v>72</v>
      </c>
      <c r="AW2061" s="11" t="s">
        <v>107</v>
      </c>
      <c r="BC2061" s="102" t="e">
        <f>IF(L2061="základní",#REF!,0)</f>
        <v>#REF!</v>
      </c>
      <c r="BD2061" s="102">
        <f>IF(L2061="snížená",#REF!,0)</f>
        <v>0</v>
      </c>
      <c r="BE2061" s="102">
        <f>IF(L2061="zákl. přenesená",#REF!,0)</f>
        <v>0</v>
      </c>
      <c r="BF2061" s="102">
        <f>IF(L2061="sníž. přenesená",#REF!,0)</f>
        <v>0</v>
      </c>
      <c r="BG2061" s="102">
        <f>IF(L2061="nulová",#REF!,0)</f>
        <v>0</v>
      </c>
      <c r="BH2061" s="11" t="s">
        <v>80</v>
      </c>
      <c r="BI2061" s="102" t="e">
        <f>ROUND(#REF!*H2061,2)</f>
        <v>#REF!</v>
      </c>
      <c r="BJ2061" s="11" t="s">
        <v>358</v>
      </c>
      <c r="BK2061" s="101" t="s">
        <v>8044</v>
      </c>
    </row>
    <row r="2062" spans="2:63" s="1" customFormat="1" ht="16.5" customHeight="1">
      <c r="B2062" s="90"/>
      <c r="C2062" s="104" t="s">
        <v>8045</v>
      </c>
      <c r="D2062" s="104" t="s">
        <v>6994</v>
      </c>
      <c r="E2062" s="105" t="s">
        <v>8046</v>
      </c>
      <c r="F2062" s="106" t="s">
        <v>8047</v>
      </c>
      <c r="G2062" s="107" t="s">
        <v>111</v>
      </c>
      <c r="H2062" s="108">
        <v>10</v>
      </c>
      <c r="I2062" s="109"/>
      <c r="J2062" s="110"/>
      <c r="K2062" s="111" t="s">
        <v>3</v>
      </c>
      <c r="L2062" s="112" t="s">
        <v>43</v>
      </c>
      <c r="N2062" s="99">
        <f>M2062*H2062</f>
        <v>0</v>
      </c>
      <c r="O2062" s="99">
        <v>7.8200000000000006E-3</v>
      </c>
      <c r="P2062" s="99">
        <f>O2062*H2062</f>
        <v>7.8200000000000006E-2</v>
      </c>
      <c r="Q2062" s="99">
        <v>0</v>
      </c>
      <c r="R2062" s="100">
        <f>Q2062*H2062</f>
        <v>0</v>
      </c>
      <c r="AP2062" s="101" t="s">
        <v>1127</v>
      </c>
      <c r="AR2062" s="101" t="s">
        <v>6994</v>
      </c>
      <c r="AS2062" s="101" t="s">
        <v>72</v>
      </c>
      <c r="AW2062" s="11" t="s">
        <v>107</v>
      </c>
      <c r="BC2062" s="102" t="e">
        <f>IF(L2062="základní",#REF!,0)</f>
        <v>#REF!</v>
      </c>
      <c r="BD2062" s="102">
        <f>IF(L2062="snížená",#REF!,0)</f>
        <v>0</v>
      </c>
      <c r="BE2062" s="102">
        <f>IF(L2062="zákl. přenesená",#REF!,0)</f>
        <v>0</v>
      </c>
      <c r="BF2062" s="102">
        <f>IF(L2062="sníž. přenesená",#REF!,0)</f>
        <v>0</v>
      </c>
      <c r="BG2062" s="102">
        <f>IF(L2062="nulová",#REF!,0)</f>
        <v>0</v>
      </c>
      <c r="BH2062" s="11" t="s">
        <v>80</v>
      </c>
      <c r="BI2062" s="102" t="e">
        <f>ROUND(#REF!*H2062,2)</f>
        <v>#REF!</v>
      </c>
      <c r="BJ2062" s="11" t="s">
        <v>358</v>
      </c>
      <c r="BK2062" s="101" t="s">
        <v>8048</v>
      </c>
    </row>
    <row r="2063" spans="2:63" s="1" customFormat="1" ht="16.5" customHeight="1">
      <c r="B2063" s="90"/>
      <c r="C2063" s="104" t="s">
        <v>8049</v>
      </c>
      <c r="D2063" s="104" t="s">
        <v>6994</v>
      </c>
      <c r="E2063" s="105" t="s">
        <v>8050</v>
      </c>
      <c r="F2063" s="106" t="s">
        <v>8051</v>
      </c>
      <c r="G2063" s="107" t="s">
        <v>111</v>
      </c>
      <c r="H2063" s="108">
        <v>10</v>
      </c>
      <c r="I2063" s="109"/>
      <c r="J2063" s="110"/>
      <c r="K2063" s="111" t="s">
        <v>3</v>
      </c>
      <c r="L2063" s="112" t="s">
        <v>43</v>
      </c>
      <c r="N2063" s="99">
        <f>M2063*H2063</f>
        <v>0</v>
      </c>
      <c r="O2063" s="99">
        <v>2.5999999999999999E-3</v>
      </c>
      <c r="P2063" s="99">
        <f>O2063*H2063</f>
        <v>2.5999999999999999E-2</v>
      </c>
      <c r="Q2063" s="99">
        <v>0</v>
      </c>
      <c r="R2063" s="100">
        <f>Q2063*H2063</f>
        <v>0</v>
      </c>
      <c r="AP2063" s="101" t="s">
        <v>1127</v>
      </c>
      <c r="AR2063" s="101" t="s">
        <v>6994</v>
      </c>
      <c r="AS2063" s="101" t="s">
        <v>72</v>
      </c>
      <c r="AW2063" s="11" t="s">
        <v>107</v>
      </c>
      <c r="BC2063" s="102" t="e">
        <f>IF(L2063="základní",#REF!,0)</f>
        <v>#REF!</v>
      </c>
      <c r="BD2063" s="102">
        <f>IF(L2063="snížená",#REF!,0)</f>
        <v>0</v>
      </c>
      <c r="BE2063" s="102">
        <f>IF(L2063="zákl. přenesená",#REF!,0)</f>
        <v>0</v>
      </c>
      <c r="BF2063" s="102">
        <f>IF(L2063="sníž. přenesená",#REF!,0)</f>
        <v>0</v>
      </c>
      <c r="BG2063" s="102">
        <f>IF(L2063="nulová",#REF!,0)</f>
        <v>0</v>
      </c>
      <c r="BH2063" s="11" t="s">
        <v>80</v>
      </c>
      <c r="BI2063" s="102" t="e">
        <f>ROUND(#REF!*H2063,2)</f>
        <v>#REF!</v>
      </c>
      <c r="BJ2063" s="11" t="s">
        <v>358</v>
      </c>
      <c r="BK2063" s="101" t="s">
        <v>8052</v>
      </c>
    </row>
    <row r="2064" spans="2:63" s="1" customFormat="1" ht="16.5" customHeight="1">
      <c r="B2064" s="90"/>
      <c r="C2064" s="104" t="s">
        <v>8053</v>
      </c>
      <c r="D2064" s="104" t="s">
        <v>6994</v>
      </c>
      <c r="E2064" s="105" t="s">
        <v>8054</v>
      </c>
      <c r="F2064" s="106" t="s">
        <v>8055</v>
      </c>
      <c r="G2064" s="107" t="s">
        <v>111</v>
      </c>
      <c r="H2064" s="108">
        <v>10</v>
      </c>
      <c r="I2064" s="109"/>
      <c r="J2064" s="110"/>
      <c r="K2064" s="111" t="s">
        <v>3</v>
      </c>
      <c r="L2064" s="112" t="s">
        <v>43</v>
      </c>
      <c r="N2064" s="99">
        <f>M2064*H2064</f>
        <v>0</v>
      </c>
      <c r="O2064" s="99">
        <v>9.9399999999999992E-3</v>
      </c>
      <c r="P2064" s="99">
        <f>O2064*H2064</f>
        <v>9.9399999999999988E-2</v>
      </c>
      <c r="Q2064" s="99">
        <v>0</v>
      </c>
      <c r="R2064" s="100">
        <f>Q2064*H2064</f>
        <v>0</v>
      </c>
      <c r="AP2064" s="101" t="s">
        <v>1127</v>
      </c>
      <c r="AR2064" s="101" t="s">
        <v>6994</v>
      </c>
      <c r="AS2064" s="101" t="s">
        <v>72</v>
      </c>
      <c r="AW2064" s="11" t="s">
        <v>107</v>
      </c>
      <c r="BC2064" s="102" t="e">
        <f>IF(L2064="základní",#REF!,0)</f>
        <v>#REF!</v>
      </c>
      <c r="BD2064" s="102">
        <f>IF(L2064="snížená",#REF!,0)</f>
        <v>0</v>
      </c>
      <c r="BE2064" s="102">
        <f>IF(L2064="zákl. přenesená",#REF!,0)</f>
        <v>0</v>
      </c>
      <c r="BF2064" s="102">
        <f>IF(L2064="sníž. přenesená",#REF!,0)</f>
        <v>0</v>
      </c>
      <c r="BG2064" s="102">
        <f>IF(L2064="nulová",#REF!,0)</f>
        <v>0</v>
      </c>
      <c r="BH2064" s="11" t="s">
        <v>80</v>
      </c>
      <c r="BI2064" s="102" t="e">
        <f>ROUND(#REF!*H2064,2)</f>
        <v>#REF!</v>
      </c>
      <c r="BJ2064" s="11" t="s">
        <v>358</v>
      </c>
      <c r="BK2064" s="101" t="s">
        <v>8056</v>
      </c>
    </row>
    <row r="2065" spans="2:63" s="1" customFormat="1" ht="16.5" customHeight="1">
      <c r="B2065" s="90"/>
      <c r="C2065" s="104" t="s">
        <v>8057</v>
      </c>
      <c r="D2065" s="104" t="s">
        <v>6994</v>
      </c>
      <c r="E2065" s="105" t="s">
        <v>8058</v>
      </c>
      <c r="F2065" s="106" t="s">
        <v>8059</v>
      </c>
      <c r="G2065" s="107" t="s">
        <v>111</v>
      </c>
      <c r="H2065" s="108">
        <v>10</v>
      </c>
      <c r="I2065" s="109"/>
      <c r="J2065" s="110"/>
      <c r="K2065" s="111" t="s">
        <v>3</v>
      </c>
      <c r="L2065" s="112" t="s">
        <v>43</v>
      </c>
      <c r="N2065" s="99">
        <f>M2065*H2065</f>
        <v>0</v>
      </c>
      <c r="O2065" s="99">
        <v>3.6700000000000001E-3</v>
      </c>
      <c r="P2065" s="99">
        <f>O2065*H2065</f>
        <v>3.6700000000000003E-2</v>
      </c>
      <c r="Q2065" s="99">
        <v>0</v>
      </c>
      <c r="R2065" s="100">
        <f>Q2065*H2065</f>
        <v>0</v>
      </c>
      <c r="AP2065" s="101" t="s">
        <v>1127</v>
      </c>
      <c r="AR2065" s="101" t="s">
        <v>6994</v>
      </c>
      <c r="AS2065" s="101" t="s">
        <v>72</v>
      </c>
      <c r="AW2065" s="11" t="s">
        <v>107</v>
      </c>
      <c r="BC2065" s="102" t="e">
        <f>IF(L2065="základní",#REF!,0)</f>
        <v>#REF!</v>
      </c>
      <c r="BD2065" s="102">
        <f>IF(L2065="snížená",#REF!,0)</f>
        <v>0</v>
      </c>
      <c r="BE2065" s="102">
        <f>IF(L2065="zákl. přenesená",#REF!,0)</f>
        <v>0</v>
      </c>
      <c r="BF2065" s="102">
        <f>IF(L2065="sníž. přenesená",#REF!,0)</f>
        <v>0</v>
      </c>
      <c r="BG2065" s="102">
        <f>IF(L2065="nulová",#REF!,0)</f>
        <v>0</v>
      </c>
      <c r="BH2065" s="11" t="s">
        <v>80</v>
      </c>
      <c r="BI2065" s="102" t="e">
        <f>ROUND(#REF!*H2065,2)</f>
        <v>#REF!</v>
      </c>
      <c r="BJ2065" s="11" t="s">
        <v>358</v>
      </c>
      <c r="BK2065" s="101" t="s">
        <v>8060</v>
      </c>
    </row>
    <row r="2066" spans="2:63" s="1" customFormat="1" ht="16.5" customHeight="1">
      <c r="B2066" s="90"/>
      <c r="C2066" s="104" t="s">
        <v>8061</v>
      </c>
      <c r="D2066" s="104" t="s">
        <v>6994</v>
      </c>
      <c r="E2066" s="105" t="s">
        <v>8062</v>
      </c>
      <c r="F2066" s="106" t="s">
        <v>8063</v>
      </c>
      <c r="G2066" s="107" t="s">
        <v>111</v>
      </c>
      <c r="H2066" s="108">
        <v>10</v>
      </c>
      <c r="I2066" s="109"/>
      <c r="J2066" s="110"/>
      <c r="K2066" s="111" t="s">
        <v>3</v>
      </c>
      <c r="L2066" s="112" t="s">
        <v>43</v>
      </c>
      <c r="N2066" s="99">
        <f>M2066*H2066</f>
        <v>0</v>
      </c>
      <c r="O2066" s="99">
        <v>1.298E-2</v>
      </c>
      <c r="P2066" s="99">
        <f>O2066*H2066</f>
        <v>0.1298</v>
      </c>
      <c r="Q2066" s="99">
        <v>0</v>
      </c>
      <c r="R2066" s="100">
        <f>Q2066*H2066</f>
        <v>0</v>
      </c>
      <c r="AP2066" s="101" t="s">
        <v>1127</v>
      </c>
      <c r="AR2066" s="101" t="s">
        <v>6994</v>
      </c>
      <c r="AS2066" s="101" t="s">
        <v>72</v>
      </c>
      <c r="AW2066" s="11" t="s">
        <v>107</v>
      </c>
      <c r="BC2066" s="102" t="e">
        <f>IF(L2066="základní",#REF!,0)</f>
        <v>#REF!</v>
      </c>
      <c r="BD2066" s="102">
        <f>IF(L2066="snížená",#REF!,0)</f>
        <v>0</v>
      </c>
      <c r="BE2066" s="102">
        <f>IF(L2066="zákl. přenesená",#REF!,0)</f>
        <v>0</v>
      </c>
      <c r="BF2066" s="102">
        <f>IF(L2066="sníž. přenesená",#REF!,0)</f>
        <v>0</v>
      </c>
      <c r="BG2066" s="102">
        <f>IF(L2066="nulová",#REF!,0)</f>
        <v>0</v>
      </c>
      <c r="BH2066" s="11" t="s">
        <v>80</v>
      </c>
      <c r="BI2066" s="102" t="e">
        <f>ROUND(#REF!*H2066,2)</f>
        <v>#REF!</v>
      </c>
      <c r="BJ2066" s="11" t="s">
        <v>358</v>
      </c>
      <c r="BK2066" s="101" t="s">
        <v>8064</v>
      </c>
    </row>
    <row r="2067" spans="2:63" s="1" customFormat="1" ht="16.5" customHeight="1">
      <c r="B2067" s="90"/>
      <c r="C2067" s="104" t="s">
        <v>8065</v>
      </c>
      <c r="D2067" s="104" t="s">
        <v>6994</v>
      </c>
      <c r="E2067" s="105" t="s">
        <v>8066</v>
      </c>
      <c r="F2067" s="106" t="s">
        <v>8067</v>
      </c>
      <c r="G2067" s="107" t="s">
        <v>111</v>
      </c>
      <c r="H2067" s="108">
        <v>10</v>
      </c>
      <c r="I2067" s="109"/>
      <c r="J2067" s="110"/>
      <c r="K2067" s="111" t="s">
        <v>3</v>
      </c>
      <c r="L2067" s="112" t="s">
        <v>43</v>
      </c>
      <c r="N2067" s="99">
        <f>M2067*H2067</f>
        <v>0</v>
      </c>
      <c r="O2067" s="99">
        <v>3.6700000000000001E-3</v>
      </c>
      <c r="P2067" s="99">
        <f>O2067*H2067</f>
        <v>3.6700000000000003E-2</v>
      </c>
      <c r="Q2067" s="99">
        <v>0</v>
      </c>
      <c r="R2067" s="100">
        <f>Q2067*H2067</f>
        <v>0</v>
      </c>
      <c r="AP2067" s="101" t="s">
        <v>1127</v>
      </c>
      <c r="AR2067" s="101" t="s">
        <v>6994</v>
      </c>
      <c r="AS2067" s="101" t="s">
        <v>72</v>
      </c>
      <c r="AW2067" s="11" t="s">
        <v>107</v>
      </c>
      <c r="BC2067" s="102" t="e">
        <f>IF(L2067="základní",#REF!,0)</f>
        <v>#REF!</v>
      </c>
      <c r="BD2067" s="102">
        <f>IF(L2067="snížená",#REF!,0)</f>
        <v>0</v>
      </c>
      <c r="BE2067" s="102">
        <f>IF(L2067="zákl. přenesená",#REF!,0)</f>
        <v>0</v>
      </c>
      <c r="BF2067" s="102">
        <f>IF(L2067="sníž. přenesená",#REF!,0)</f>
        <v>0</v>
      </c>
      <c r="BG2067" s="102">
        <f>IF(L2067="nulová",#REF!,0)</f>
        <v>0</v>
      </c>
      <c r="BH2067" s="11" t="s">
        <v>80</v>
      </c>
      <c r="BI2067" s="102" t="e">
        <f>ROUND(#REF!*H2067,2)</f>
        <v>#REF!</v>
      </c>
      <c r="BJ2067" s="11" t="s">
        <v>358</v>
      </c>
      <c r="BK2067" s="101" t="s">
        <v>8068</v>
      </c>
    </row>
    <row r="2068" spans="2:63" s="1" customFormat="1" ht="16.5" customHeight="1">
      <c r="B2068" s="90"/>
      <c r="C2068" s="104" t="s">
        <v>8069</v>
      </c>
      <c r="D2068" s="104" t="s">
        <v>6994</v>
      </c>
      <c r="E2068" s="105" t="s">
        <v>8070</v>
      </c>
      <c r="F2068" s="106" t="s">
        <v>8071</v>
      </c>
      <c r="G2068" s="107" t="s">
        <v>111</v>
      </c>
      <c r="H2068" s="108">
        <v>10</v>
      </c>
      <c r="I2068" s="109"/>
      <c r="J2068" s="110"/>
      <c r="K2068" s="111" t="s">
        <v>3</v>
      </c>
      <c r="L2068" s="112" t="s">
        <v>43</v>
      </c>
      <c r="N2068" s="99">
        <f>M2068*H2068</f>
        <v>0</v>
      </c>
      <c r="O2068" s="99">
        <v>1.298E-2</v>
      </c>
      <c r="P2068" s="99">
        <f>O2068*H2068</f>
        <v>0.1298</v>
      </c>
      <c r="Q2068" s="99">
        <v>0</v>
      </c>
      <c r="R2068" s="100">
        <f>Q2068*H2068</f>
        <v>0</v>
      </c>
      <c r="AP2068" s="101" t="s">
        <v>1127</v>
      </c>
      <c r="AR2068" s="101" t="s">
        <v>6994</v>
      </c>
      <c r="AS2068" s="101" t="s">
        <v>72</v>
      </c>
      <c r="AW2068" s="11" t="s">
        <v>107</v>
      </c>
      <c r="BC2068" s="102" t="e">
        <f>IF(L2068="základní",#REF!,0)</f>
        <v>#REF!</v>
      </c>
      <c r="BD2068" s="102">
        <f>IF(L2068="snížená",#REF!,0)</f>
        <v>0</v>
      </c>
      <c r="BE2068" s="102">
        <f>IF(L2068="zákl. přenesená",#REF!,0)</f>
        <v>0</v>
      </c>
      <c r="BF2068" s="102">
        <f>IF(L2068="sníž. přenesená",#REF!,0)</f>
        <v>0</v>
      </c>
      <c r="BG2068" s="102">
        <f>IF(L2068="nulová",#REF!,0)</f>
        <v>0</v>
      </c>
      <c r="BH2068" s="11" t="s">
        <v>80</v>
      </c>
      <c r="BI2068" s="102" t="e">
        <f>ROUND(#REF!*H2068,2)</f>
        <v>#REF!</v>
      </c>
      <c r="BJ2068" s="11" t="s">
        <v>358</v>
      </c>
      <c r="BK2068" s="101" t="s">
        <v>8072</v>
      </c>
    </row>
    <row r="2069" spans="2:63" s="1" customFormat="1" ht="16.5" customHeight="1">
      <c r="B2069" s="90"/>
      <c r="C2069" s="104" t="s">
        <v>8073</v>
      </c>
      <c r="D2069" s="104" t="s">
        <v>6994</v>
      </c>
      <c r="E2069" s="105" t="s">
        <v>8074</v>
      </c>
      <c r="F2069" s="106" t="s">
        <v>8075</v>
      </c>
      <c r="G2069" s="107" t="s">
        <v>111</v>
      </c>
      <c r="H2069" s="108">
        <v>10</v>
      </c>
      <c r="I2069" s="109"/>
      <c r="J2069" s="110"/>
      <c r="K2069" s="111" t="s">
        <v>3</v>
      </c>
      <c r="L2069" s="112" t="s">
        <v>43</v>
      </c>
      <c r="N2069" s="99">
        <f>M2069*H2069</f>
        <v>0</v>
      </c>
      <c r="O2069" s="99">
        <v>3.2000000000000002E-3</v>
      </c>
      <c r="P2069" s="99">
        <f>O2069*H2069</f>
        <v>3.2000000000000001E-2</v>
      </c>
      <c r="Q2069" s="99">
        <v>0</v>
      </c>
      <c r="R2069" s="100">
        <f>Q2069*H2069</f>
        <v>0</v>
      </c>
      <c r="AP2069" s="101" t="s">
        <v>1127</v>
      </c>
      <c r="AR2069" s="101" t="s">
        <v>6994</v>
      </c>
      <c r="AS2069" s="101" t="s">
        <v>72</v>
      </c>
      <c r="AW2069" s="11" t="s">
        <v>107</v>
      </c>
      <c r="BC2069" s="102" t="e">
        <f>IF(L2069="základní",#REF!,0)</f>
        <v>#REF!</v>
      </c>
      <c r="BD2069" s="102">
        <f>IF(L2069="snížená",#REF!,0)</f>
        <v>0</v>
      </c>
      <c r="BE2069" s="102">
        <f>IF(L2069="zákl. přenesená",#REF!,0)</f>
        <v>0</v>
      </c>
      <c r="BF2069" s="102">
        <f>IF(L2069="sníž. přenesená",#REF!,0)</f>
        <v>0</v>
      </c>
      <c r="BG2069" s="102">
        <f>IF(L2069="nulová",#REF!,0)</f>
        <v>0</v>
      </c>
      <c r="BH2069" s="11" t="s">
        <v>80</v>
      </c>
      <c r="BI2069" s="102" t="e">
        <f>ROUND(#REF!*H2069,2)</f>
        <v>#REF!</v>
      </c>
      <c r="BJ2069" s="11" t="s">
        <v>358</v>
      </c>
      <c r="BK2069" s="101" t="s">
        <v>8076</v>
      </c>
    </row>
    <row r="2070" spans="2:63" s="1" customFormat="1" ht="16.5" customHeight="1">
      <c r="B2070" s="90"/>
      <c r="C2070" s="104" t="s">
        <v>8077</v>
      </c>
      <c r="D2070" s="104" t="s">
        <v>6994</v>
      </c>
      <c r="E2070" s="105" t="s">
        <v>8078</v>
      </c>
      <c r="F2070" s="106" t="s">
        <v>8079</v>
      </c>
      <c r="G2070" s="107" t="s">
        <v>111</v>
      </c>
      <c r="H2070" s="108">
        <v>5</v>
      </c>
      <c r="I2070" s="109"/>
      <c r="J2070" s="110"/>
      <c r="K2070" s="111" t="s">
        <v>3</v>
      </c>
      <c r="L2070" s="112" t="s">
        <v>43</v>
      </c>
      <c r="N2070" s="99">
        <f>M2070*H2070</f>
        <v>0</v>
      </c>
      <c r="O2070" s="99">
        <v>0.52600000000000002</v>
      </c>
      <c r="P2070" s="99">
        <f>O2070*H2070</f>
        <v>2.63</v>
      </c>
      <c r="Q2070" s="99">
        <v>0</v>
      </c>
      <c r="R2070" s="100">
        <f>Q2070*H2070</f>
        <v>0</v>
      </c>
      <c r="AP2070" s="101" t="s">
        <v>1127</v>
      </c>
      <c r="AR2070" s="101" t="s">
        <v>6994</v>
      </c>
      <c r="AS2070" s="101" t="s">
        <v>72</v>
      </c>
      <c r="AW2070" s="11" t="s">
        <v>107</v>
      </c>
      <c r="BC2070" s="102" t="e">
        <f>IF(L2070="základní",#REF!,0)</f>
        <v>#REF!</v>
      </c>
      <c r="BD2070" s="102">
        <f>IF(L2070="snížená",#REF!,0)</f>
        <v>0</v>
      </c>
      <c r="BE2070" s="102">
        <f>IF(L2070="zákl. přenesená",#REF!,0)</f>
        <v>0</v>
      </c>
      <c r="BF2070" s="102">
        <f>IF(L2070="sníž. přenesená",#REF!,0)</f>
        <v>0</v>
      </c>
      <c r="BG2070" s="102">
        <f>IF(L2070="nulová",#REF!,0)</f>
        <v>0</v>
      </c>
      <c r="BH2070" s="11" t="s">
        <v>80</v>
      </c>
      <c r="BI2070" s="102" t="e">
        <f>ROUND(#REF!*H2070,2)</f>
        <v>#REF!</v>
      </c>
      <c r="BJ2070" s="11" t="s">
        <v>358</v>
      </c>
      <c r="BK2070" s="101" t="s">
        <v>8080</v>
      </c>
    </row>
    <row r="2071" spans="2:63" s="1" customFormat="1" ht="16.5" customHeight="1">
      <c r="B2071" s="90"/>
      <c r="C2071" s="104" t="s">
        <v>8081</v>
      </c>
      <c r="D2071" s="104" t="s">
        <v>6994</v>
      </c>
      <c r="E2071" s="105" t="s">
        <v>8082</v>
      </c>
      <c r="F2071" s="106" t="s">
        <v>8083</v>
      </c>
      <c r="G2071" s="107" t="s">
        <v>111</v>
      </c>
      <c r="H2071" s="108">
        <v>5</v>
      </c>
      <c r="I2071" s="109"/>
      <c r="J2071" s="110"/>
      <c r="K2071" s="111" t="s">
        <v>3</v>
      </c>
      <c r="L2071" s="112" t="s">
        <v>43</v>
      </c>
      <c r="N2071" s="99">
        <f>M2071*H2071</f>
        <v>0</v>
      </c>
      <c r="O2071" s="99">
        <v>1.054</v>
      </c>
      <c r="P2071" s="99">
        <f>O2071*H2071</f>
        <v>5.2700000000000005</v>
      </c>
      <c r="Q2071" s="99">
        <v>0</v>
      </c>
      <c r="R2071" s="100">
        <f>Q2071*H2071</f>
        <v>0</v>
      </c>
      <c r="AP2071" s="101" t="s">
        <v>1127</v>
      </c>
      <c r="AR2071" s="101" t="s">
        <v>6994</v>
      </c>
      <c r="AS2071" s="101" t="s">
        <v>72</v>
      </c>
      <c r="AW2071" s="11" t="s">
        <v>107</v>
      </c>
      <c r="BC2071" s="102" t="e">
        <f>IF(L2071="základní",#REF!,0)</f>
        <v>#REF!</v>
      </c>
      <c r="BD2071" s="102">
        <f>IF(L2071="snížená",#REF!,0)</f>
        <v>0</v>
      </c>
      <c r="BE2071" s="102">
        <f>IF(L2071="zákl. přenesená",#REF!,0)</f>
        <v>0</v>
      </c>
      <c r="BF2071" s="102">
        <f>IF(L2071="sníž. přenesená",#REF!,0)</f>
        <v>0</v>
      </c>
      <c r="BG2071" s="102">
        <f>IF(L2071="nulová",#REF!,0)</f>
        <v>0</v>
      </c>
      <c r="BH2071" s="11" t="s">
        <v>80</v>
      </c>
      <c r="BI2071" s="102" t="e">
        <f>ROUND(#REF!*H2071,2)</f>
        <v>#REF!</v>
      </c>
      <c r="BJ2071" s="11" t="s">
        <v>358</v>
      </c>
      <c r="BK2071" s="101" t="s">
        <v>8084</v>
      </c>
    </row>
    <row r="2072" spans="2:63" s="1" customFormat="1" ht="16.5" customHeight="1">
      <c r="B2072" s="90"/>
      <c r="C2072" s="104" t="s">
        <v>8085</v>
      </c>
      <c r="D2072" s="104" t="s">
        <v>6994</v>
      </c>
      <c r="E2072" s="105" t="s">
        <v>8086</v>
      </c>
      <c r="F2072" s="106" t="s">
        <v>8087</v>
      </c>
      <c r="G2072" s="107" t="s">
        <v>111</v>
      </c>
      <c r="H2072" s="108">
        <v>5</v>
      </c>
      <c r="I2072" s="109"/>
      <c r="J2072" s="110"/>
      <c r="K2072" s="111" t="s">
        <v>3</v>
      </c>
      <c r="L2072" s="112" t="s">
        <v>43</v>
      </c>
      <c r="N2072" s="99">
        <f>M2072*H2072</f>
        <v>0</v>
      </c>
      <c r="O2072" s="99">
        <v>0.52100000000000002</v>
      </c>
      <c r="P2072" s="99">
        <f>O2072*H2072</f>
        <v>2.605</v>
      </c>
      <c r="Q2072" s="99">
        <v>0</v>
      </c>
      <c r="R2072" s="100">
        <f>Q2072*H2072</f>
        <v>0</v>
      </c>
      <c r="AP2072" s="101" t="s">
        <v>1127</v>
      </c>
      <c r="AR2072" s="101" t="s">
        <v>6994</v>
      </c>
      <c r="AS2072" s="101" t="s">
        <v>72</v>
      </c>
      <c r="AW2072" s="11" t="s">
        <v>107</v>
      </c>
      <c r="BC2072" s="102" t="e">
        <f>IF(L2072="základní",#REF!,0)</f>
        <v>#REF!</v>
      </c>
      <c r="BD2072" s="102">
        <f>IF(L2072="snížená",#REF!,0)</f>
        <v>0</v>
      </c>
      <c r="BE2072" s="102">
        <f>IF(L2072="zákl. přenesená",#REF!,0)</f>
        <v>0</v>
      </c>
      <c r="BF2072" s="102">
        <f>IF(L2072="sníž. přenesená",#REF!,0)</f>
        <v>0</v>
      </c>
      <c r="BG2072" s="102">
        <f>IF(L2072="nulová",#REF!,0)</f>
        <v>0</v>
      </c>
      <c r="BH2072" s="11" t="s">
        <v>80</v>
      </c>
      <c r="BI2072" s="102" t="e">
        <f>ROUND(#REF!*H2072,2)</f>
        <v>#REF!</v>
      </c>
      <c r="BJ2072" s="11" t="s">
        <v>358</v>
      </c>
      <c r="BK2072" s="101" t="s">
        <v>8088</v>
      </c>
    </row>
    <row r="2073" spans="2:63" s="1" customFormat="1" ht="16.5" customHeight="1">
      <c r="B2073" s="90"/>
      <c r="C2073" s="104" t="s">
        <v>8089</v>
      </c>
      <c r="D2073" s="104" t="s">
        <v>6994</v>
      </c>
      <c r="E2073" s="105" t="s">
        <v>8090</v>
      </c>
      <c r="F2073" s="106" t="s">
        <v>8091</v>
      </c>
      <c r="G2073" s="107" t="s">
        <v>111</v>
      </c>
      <c r="H2073" s="108">
        <v>5</v>
      </c>
      <c r="I2073" s="109"/>
      <c r="J2073" s="110"/>
      <c r="K2073" s="111" t="s">
        <v>3</v>
      </c>
      <c r="L2073" s="112" t="s">
        <v>43</v>
      </c>
      <c r="N2073" s="99">
        <f>M2073*H2073</f>
        <v>0</v>
      </c>
      <c r="O2073" s="99">
        <v>0.17599999999999999</v>
      </c>
      <c r="P2073" s="99">
        <f>O2073*H2073</f>
        <v>0.87999999999999989</v>
      </c>
      <c r="Q2073" s="99">
        <v>0</v>
      </c>
      <c r="R2073" s="100">
        <f>Q2073*H2073</f>
        <v>0</v>
      </c>
      <c r="AP2073" s="101" t="s">
        <v>1127</v>
      </c>
      <c r="AR2073" s="101" t="s">
        <v>6994</v>
      </c>
      <c r="AS2073" s="101" t="s">
        <v>72</v>
      </c>
      <c r="AW2073" s="11" t="s">
        <v>107</v>
      </c>
      <c r="BC2073" s="102" t="e">
        <f>IF(L2073="základní",#REF!,0)</f>
        <v>#REF!</v>
      </c>
      <c r="BD2073" s="102">
        <f>IF(L2073="snížená",#REF!,0)</f>
        <v>0</v>
      </c>
      <c r="BE2073" s="102">
        <f>IF(L2073="zákl. přenesená",#REF!,0)</f>
        <v>0</v>
      </c>
      <c r="BF2073" s="102">
        <f>IF(L2073="sníž. přenesená",#REF!,0)</f>
        <v>0</v>
      </c>
      <c r="BG2073" s="102">
        <f>IF(L2073="nulová",#REF!,0)</f>
        <v>0</v>
      </c>
      <c r="BH2073" s="11" t="s">
        <v>80</v>
      </c>
      <c r="BI2073" s="102" t="e">
        <f>ROUND(#REF!*H2073,2)</f>
        <v>#REF!</v>
      </c>
      <c r="BJ2073" s="11" t="s">
        <v>358</v>
      </c>
      <c r="BK2073" s="101" t="s">
        <v>8092</v>
      </c>
    </row>
    <row r="2074" spans="2:63" s="1" customFormat="1" ht="16.5" customHeight="1">
      <c r="B2074" s="90"/>
      <c r="C2074" s="104" t="s">
        <v>8093</v>
      </c>
      <c r="D2074" s="104" t="s">
        <v>6994</v>
      </c>
      <c r="E2074" s="105" t="s">
        <v>8094</v>
      </c>
      <c r="F2074" s="106" t="s">
        <v>8095</v>
      </c>
      <c r="G2074" s="107" t="s">
        <v>111</v>
      </c>
      <c r="H2074" s="108">
        <v>5</v>
      </c>
      <c r="I2074" s="109"/>
      <c r="J2074" s="110"/>
      <c r="K2074" s="111" t="s">
        <v>3</v>
      </c>
      <c r="L2074" s="112" t="s">
        <v>43</v>
      </c>
      <c r="N2074" s="99">
        <f>M2074*H2074</f>
        <v>0</v>
      </c>
      <c r="O2074" s="99">
        <v>0</v>
      </c>
      <c r="P2074" s="99">
        <f>O2074*H2074</f>
        <v>0</v>
      </c>
      <c r="Q2074" s="99">
        <v>0</v>
      </c>
      <c r="R2074" s="100">
        <f>Q2074*H2074</f>
        <v>0</v>
      </c>
      <c r="AP2074" s="101" t="s">
        <v>1127</v>
      </c>
      <c r="AR2074" s="101" t="s">
        <v>6994</v>
      </c>
      <c r="AS2074" s="101" t="s">
        <v>72</v>
      </c>
      <c r="AW2074" s="11" t="s">
        <v>107</v>
      </c>
      <c r="BC2074" s="102" t="e">
        <f>IF(L2074="základní",#REF!,0)</f>
        <v>#REF!</v>
      </c>
      <c r="BD2074" s="102">
        <f>IF(L2074="snížená",#REF!,0)</f>
        <v>0</v>
      </c>
      <c r="BE2074" s="102">
        <f>IF(L2074="zákl. přenesená",#REF!,0)</f>
        <v>0</v>
      </c>
      <c r="BF2074" s="102">
        <f>IF(L2074="sníž. přenesená",#REF!,0)</f>
        <v>0</v>
      </c>
      <c r="BG2074" s="102">
        <f>IF(L2074="nulová",#REF!,0)</f>
        <v>0</v>
      </c>
      <c r="BH2074" s="11" t="s">
        <v>80</v>
      </c>
      <c r="BI2074" s="102" t="e">
        <f>ROUND(#REF!*H2074,2)</f>
        <v>#REF!</v>
      </c>
      <c r="BJ2074" s="11" t="s">
        <v>358</v>
      </c>
      <c r="BK2074" s="101" t="s">
        <v>8096</v>
      </c>
    </row>
    <row r="2075" spans="2:63" s="1" customFormat="1" ht="16.5" customHeight="1">
      <c r="B2075" s="90"/>
      <c r="C2075" s="104" t="s">
        <v>8097</v>
      </c>
      <c r="D2075" s="104" t="s">
        <v>6994</v>
      </c>
      <c r="E2075" s="105" t="s">
        <v>8098</v>
      </c>
      <c r="F2075" s="106" t="s">
        <v>8099</v>
      </c>
      <c r="G2075" s="107" t="s">
        <v>111</v>
      </c>
      <c r="H2075" s="108">
        <v>5</v>
      </c>
      <c r="I2075" s="109"/>
      <c r="J2075" s="110"/>
      <c r="K2075" s="111" t="s">
        <v>3</v>
      </c>
      <c r="L2075" s="112" t="s">
        <v>43</v>
      </c>
      <c r="N2075" s="99">
        <f>M2075*H2075</f>
        <v>0</v>
      </c>
      <c r="O2075" s="99">
        <v>0</v>
      </c>
      <c r="P2075" s="99">
        <f>O2075*H2075</f>
        <v>0</v>
      </c>
      <c r="Q2075" s="99">
        <v>0</v>
      </c>
      <c r="R2075" s="100">
        <f>Q2075*H2075</f>
        <v>0</v>
      </c>
      <c r="AP2075" s="101" t="s">
        <v>1127</v>
      </c>
      <c r="AR2075" s="101" t="s">
        <v>6994</v>
      </c>
      <c r="AS2075" s="101" t="s">
        <v>72</v>
      </c>
      <c r="AW2075" s="11" t="s">
        <v>107</v>
      </c>
      <c r="BC2075" s="102" t="e">
        <f>IF(L2075="základní",#REF!,0)</f>
        <v>#REF!</v>
      </c>
      <c r="BD2075" s="102">
        <f>IF(L2075="snížená",#REF!,0)</f>
        <v>0</v>
      </c>
      <c r="BE2075" s="102">
        <f>IF(L2075="zákl. přenesená",#REF!,0)</f>
        <v>0</v>
      </c>
      <c r="BF2075" s="102">
        <f>IF(L2075="sníž. přenesená",#REF!,0)</f>
        <v>0</v>
      </c>
      <c r="BG2075" s="102">
        <f>IF(L2075="nulová",#REF!,0)</f>
        <v>0</v>
      </c>
      <c r="BH2075" s="11" t="s">
        <v>80</v>
      </c>
      <c r="BI2075" s="102" t="e">
        <f>ROUND(#REF!*H2075,2)</f>
        <v>#REF!</v>
      </c>
      <c r="BJ2075" s="11" t="s">
        <v>358</v>
      </c>
      <c r="BK2075" s="101" t="s">
        <v>8100</v>
      </c>
    </row>
    <row r="2076" spans="2:63" s="1" customFormat="1" ht="16.5" customHeight="1">
      <c r="B2076" s="90"/>
      <c r="C2076" s="104" t="s">
        <v>8101</v>
      </c>
      <c r="D2076" s="104" t="s">
        <v>6994</v>
      </c>
      <c r="E2076" s="105" t="s">
        <v>8102</v>
      </c>
      <c r="F2076" s="106" t="s">
        <v>8103</v>
      </c>
      <c r="G2076" s="107" t="s">
        <v>111</v>
      </c>
      <c r="H2076" s="108">
        <v>50</v>
      </c>
      <c r="I2076" s="109"/>
      <c r="J2076" s="110"/>
      <c r="K2076" s="111" t="s">
        <v>3</v>
      </c>
      <c r="L2076" s="112" t="s">
        <v>43</v>
      </c>
      <c r="N2076" s="99">
        <f>M2076*H2076</f>
        <v>0</v>
      </c>
      <c r="O2076" s="99">
        <v>4.3999999999999997E-2</v>
      </c>
      <c r="P2076" s="99">
        <f>O2076*H2076</f>
        <v>2.1999999999999997</v>
      </c>
      <c r="Q2076" s="99">
        <v>0</v>
      </c>
      <c r="R2076" s="100">
        <f>Q2076*H2076</f>
        <v>0</v>
      </c>
      <c r="AP2076" s="101" t="s">
        <v>1127</v>
      </c>
      <c r="AR2076" s="101" t="s">
        <v>6994</v>
      </c>
      <c r="AS2076" s="101" t="s">
        <v>72</v>
      </c>
      <c r="AW2076" s="11" t="s">
        <v>107</v>
      </c>
      <c r="BC2076" s="102" t="e">
        <f>IF(L2076="základní",#REF!,0)</f>
        <v>#REF!</v>
      </c>
      <c r="BD2076" s="102">
        <f>IF(L2076="snížená",#REF!,0)</f>
        <v>0</v>
      </c>
      <c r="BE2076" s="102">
        <f>IF(L2076="zákl. přenesená",#REF!,0)</f>
        <v>0</v>
      </c>
      <c r="BF2076" s="102">
        <f>IF(L2076="sníž. přenesená",#REF!,0)</f>
        <v>0</v>
      </c>
      <c r="BG2076" s="102">
        <f>IF(L2076="nulová",#REF!,0)</f>
        <v>0</v>
      </c>
      <c r="BH2076" s="11" t="s">
        <v>80</v>
      </c>
      <c r="BI2076" s="102" t="e">
        <f>ROUND(#REF!*H2076,2)</f>
        <v>#REF!</v>
      </c>
      <c r="BJ2076" s="11" t="s">
        <v>358</v>
      </c>
      <c r="BK2076" s="101" t="s">
        <v>8104</v>
      </c>
    </row>
    <row r="2077" spans="2:63" s="1" customFormat="1" ht="16.5" customHeight="1">
      <c r="B2077" s="90"/>
      <c r="C2077" s="104" t="s">
        <v>8105</v>
      </c>
      <c r="D2077" s="104" t="s">
        <v>6994</v>
      </c>
      <c r="E2077" s="105" t="s">
        <v>8106</v>
      </c>
      <c r="F2077" s="106" t="s">
        <v>8107</v>
      </c>
      <c r="G2077" s="107" t="s">
        <v>111</v>
      </c>
      <c r="H2077" s="108">
        <v>20</v>
      </c>
      <c r="I2077" s="109"/>
      <c r="J2077" s="110"/>
      <c r="K2077" s="111" t="s">
        <v>3</v>
      </c>
      <c r="L2077" s="112" t="s">
        <v>43</v>
      </c>
      <c r="N2077" s="99">
        <f>M2077*H2077</f>
        <v>0</v>
      </c>
      <c r="O2077" s="99">
        <v>0.93100000000000005</v>
      </c>
      <c r="P2077" s="99">
        <f>O2077*H2077</f>
        <v>18.62</v>
      </c>
      <c r="Q2077" s="99">
        <v>0</v>
      </c>
      <c r="R2077" s="100">
        <f>Q2077*H2077</f>
        <v>0</v>
      </c>
      <c r="AP2077" s="101" t="s">
        <v>1127</v>
      </c>
      <c r="AR2077" s="101" t="s">
        <v>6994</v>
      </c>
      <c r="AS2077" s="101" t="s">
        <v>72</v>
      </c>
      <c r="AW2077" s="11" t="s">
        <v>107</v>
      </c>
      <c r="BC2077" s="102" t="e">
        <f>IF(L2077="základní",#REF!,0)</f>
        <v>#REF!</v>
      </c>
      <c r="BD2077" s="102">
        <f>IF(L2077="snížená",#REF!,0)</f>
        <v>0</v>
      </c>
      <c r="BE2077" s="102">
        <f>IF(L2077="zákl. přenesená",#REF!,0)</f>
        <v>0</v>
      </c>
      <c r="BF2077" s="102">
        <f>IF(L2077="sníž. přenesená",#REF!,0)</f>
        <v>0</v>
      </c>
      <c r="BG2077" s="102">
        <f>IF(L2077="nulová",#REF!,0)</f>
        <v>0</v>
      </c>
      <c r="BH2077" s="11" t="s">
        <v>80</v>
      </c>
      <c r="BI2077" s="102" t="e">
        <f>ROUND(#REF!*H2077,2)</f>
        <v>#REF!</v>
      </c>
      <c r="BJ2077" s="11" t="s">
        <v>358</v>
      </c>
      <c r="BK2077" s="101" t="s">
        <v>8108</v>
      </c>
    </row>
    <row r="2078" spans="2:63" s="1" customFormat="1" ht="16.5" customHeight="1">
      <c r="B2078" s="90"/>
      <c r="C2078" s="104" t="s">
        <v>8109</v>
      </c>
      <c r="D2078" s="104" t="s">
        <v>6994</v>
      </c>
      <c r="E2078" s="105" t="s">
        <v>8110</v>
      </c>
      <c r="F2078" s="106" t="s">
        <v>8111</v>
      </c>
      <c r="G2078" s="107" t="s">
        <v>111</v>
      </c>
      <c r="H2078" s="108">
        <v>50</v>
      </c>
      <c r="I2078" s="109"/>
      <c r="J2078" s="110"/>
      <c r="K2078" s="111" t="s">
        <v>3</v>
      </c>
      <c r="L2078" s="112" t="s">
        <v>43</v>
      </c>
      <c r="N2078" s="99">
        <f>M2078*H2078</f>
        <v>0</v>
      </c>
      <c r="O2078" s="99">
        <v>0</v>
      </c>
      <c r="P2078" s="99">
        <f>O2078*H2078</f>
        <v>0</v>
      </c>
      <c r="Q2078" s="99">
        <v>0</v>
      </c>
      <c r="R2078" s="100">
        <f>Q2078*H2078</f>
        <v>0</v>
      </c>
      <c r="AP2078" s="101" t="s">
        <v>1127</v>
      </c>
      <c r="AR2078" s="101" t="s">
        <v>6994</v>
      </c>
      <c r="AS2078" s="101" t="s">
        <v>72</v>
      </c>
      <c r="AW2078" s="11" t="s">
        <v>107</v>
      </c>
      <c r="BC2078" s="102" t="e">
        <f>IF(L2078="základní",#REF!,0)</f>
        <v>#REF!</v>
      </c>
      <c r="BD2078" s="102">
        <f>IF(L2078="snížená",#REF!,0)</f>
        <v>0</v>
      </c>
      <c r="BE2078" s="102">
        <f>IF(L2078="zákl. přenesená",#REF!,0)</f>
        <v>0</v>
      </c>
      <c r="BF2078" s="102">
        <f>IF(L2078="sníž. přenesená",#REF!,0)</f>
        <v>0</v>
      </c>
      <c r="BG2078" s="102">
        <f>IF(L2078="nulová",#REF!,0)</f>
        <v>0</v>
      </c>
      <c r="BH2078" s="11" t="s">
        <v>80</v>
      </c>
      <c r="BI2078" s="102" t="e">
        <f>ROUND(#REF!*H2078,2)</f>
        <v>#REF!</v>
      </c>
      <c r="BJ2078" s="11" t="s">
        <v>358</v>
      </c>
      <c r="BK2078" s="101" t="s">
        <v>8112</v>
      </c>
    </row>
    <row r="2079" spans="2:63" s="1" customFormat="1" ht="16.5" customHeight="1">
      <c r="B2079" s="90"/>
      <c r="C2079" s="104" t="s">
        <v>8113</v>
      </c>
      <c r="D2079" s="104" t="s">
        <v>6994</v>
      </c>
      <c r="E2079" s="105" t="s">
        <v>8114</v>
      </c>
      <c r="F2079" s="106" t="s">
        <v>8115</v>
      </c>
      <c r="G2079" s="107" t="s">
        <v>168</v>
      </c>
      <c r="H2079" s="108">
        <v>100</v>
      </c>
      <c r="I2079" s="109"/>
      <c r="J2079" s="110"/>
      <c r="K2079" s="111" t="s">
        <v>3</v>
      </c>
      <c r="L2079" s="112" t="s">
        <v>43</v>
      </c>
      <c r="N2079" s="99">
        <f>M2079*H2079</f>
        <v>0</v>
      </c>
      <c r="O2079" s="99">
        <v>0</v>
      </c>
      <c r="P2079" s="99">
        <f>O2079*H2079</f>
        <v>0</v>
      </c>
      <c r="Q2079" s="99">
        <v>0</v>
      </c>
      <c r="R2079" s="100">
        <f>Q2079*H2079</f>
        <v>0</v>
      </c>
      <c r="AP2079" s="101" t="s">
        <v>1127</v>
      </c>
      <c r="AR2079" s="101" t="s">
        <v>6994</v>
      </c>
      <c r="AS2079" s="101" t="s">
        <v>72</v>
      </c>
      <c r="AW2079" s="11" t="s">
        <v>107</v>
      </c>
      <c r="BC2079" s="102" t="e">
        <f>IF(L2079="základní",#REF!,0)</f>
        <v>#REF!</v>
      </c>
      <c r="BD2079" s="102">
        <f>IF(L2079="snížená",#REF!,0)</f>
        <v>0</v>
      </c>
      <c r="BE2079" s="102">
        <f>IF(L2079="zákl. přenesená",#REF!,0)</f>
        <v>0</v>
      </c>
      <c r="BF2079" s="102">
        <f>IF(L2079="sníž. přenesená",#REF!,0)</f>
        <v>0</v>
      </c>
      <c r="BG2079" s="102">
        <f>IF(L2079="nulová",#REF!,0)</f>
        <v>0</v>
      </c>
      <c r="BH2079" s="11" t="s">
        <v>80</v>
      </c>
      <c r="BI2079" s="102" t="e">
        <f>ROUND(#REF!*H2079,2)</f>
        <v>#REF!</v>
      </c>
      <c r="BJ2079" s="11" t="s">
        <v>358</v>
      </c>
      <c r="BK2079" s="101" t="s">
        <v>8116</v>
      </c>
    </row>
    <row r="2080" spans="2:63" s="1" customFormat="1" ht="16.5" customHeight="1">
      <c r="B2080" s="90"/>
      <c r="C2080" s="104" t="s">
        <v>8117</v>
      </c>
      <c r="D2080" s="104" t="s">
        <v>6994</v>
      </c>
      <c r="E2080" s="105" t="s">
        <v>8118</v>
      </c>
      <c r="F2080" s="106" t="s">
        <v>8119</v>
      </c>
      <c r="G2080" s="107" t="s">
        <v>168</v>
      </c>
      <c r="H2080" s="108">
        <v>100</v>
      </c>
      <c r="I2080" s="109"/>
      <c r="J2080" s="110"/>
      <c r="K2080" s="111" t="s">
        <v>3</v>
      </c>
      <c r="L2080" s="112" t="s">
        <v>43</v>
      </c>
      <c r="N2080" s="99">
        <f>M2080*H2080</f>
        <v>0</v>
      </c>
      <c r="O2080" s="99">
        <v>0</v>
      </c>
      <c r="P2080" s="99">
        <f>O2080*H2080</f>
        <v>0</v>
      </c>
      <c r="Q2080" s="99">
        <v>0</v>
      </c>
      <c r="R2080" s="100">
        <f>Q2080*H2080</f>
        <v>0</v>
      </c>
      <c r="AP2080" s="101" t="s">
        <v>1127</v>
      </c>
      <c r="AR2080" s="101" t="s">
        <v>6994</v>
      </c>
      <c r="AS2080" s="101" t="s">
        <v>72</v>
      </c>
      <c r="AW2080" s="11" t="s">
        <v>107</v>
      </c>
      <c r="BC2080" s="102" t="e">
        <f>IF(L2080="základní",#REF!,0)</f>
        <v>#REF!</v>
      </c>
      <c r="BD2080" s="102">
        <f>IF(L2080="snížená",#REF!,0)</f>
        <v>0</v>
      </c>
      <c r="BE2080" s="102">
        <f>IF(L2080="zákl. přenesená",#REF!,0)</f>
        <v>0</v>
      </c>
      <c r="BF2080" s="102">
        <f>IF(L2080="sníž. přenesená",#REF!,0)</f>
        <v>0</v>
      </c>
      <c r="BG2080" s="102">
        <f>IF(L2080="nulová",#REF!,0)</f>
        <v>0</v>
      </c>
      <c r="BH2080" s="11" t="s">
        <v>80</v>
      </c>
      <c r="BI2080" s="102" t="e">
        <f>ROUND(#REF!*H2080,2)</f>
        <v>#REF!</v>
      </c>
      <c r="BJ2080" s="11" t="s">
        <v>358</v>
      </c>
      <c r="BK2080" s="101" t="s">
        <v>8120</v>
      </c>
    </row>
    <row r="2081" spans="2:63" s="1" customFormat="1" ht="16.5" customHeight="1">
      <c r="B2081" s="90"/>
      <c r="C2081" s="104" t="s">
        <v>8121</v>
      </c>
      <c r="D2081" s="104" t="s">
        <v>6994</v>
      </c>
      <c r="E2081" s="105" t="s">
        <v>8122</v>
      </c>
      <c r="F2081" s="106" t="s">
        <v>8123</v>
      </c>
      <c r="G2081" s="107" t="s">
        <v>111</v>
      </c>
      <c r="H2081" s="108">
        <v>100</v>
      </c>
      <c r="I2081" s="109"/>
      <c r="J2081" s="110"/>
      <c r="K2081" s="111" t="s">
        <v>3</v>
      </c>
      <c r="L2081" s="112" t="s">
        <v>43</v>
      </c>
      <c r="N2081" s="99">
        <f>M2081*H2081</f>
        <v>0</v>
      </c>
      <c r="O2081" s="99">
        <v>0.13200000000000001</v>
      </c>
      <c r="P2081" s="99">
        <f>O2081*H2081</f>
        <v>13.200000000000001</v>
      </c>
      <c r="Q2081" s="99">
        <v>0</v>
      </c>
      <c r="R2081" s="100">
        <f>Q2081*H2081</f>
        <v>0</v>
      </c>
      <c r="AP2081" s="101" t="s">
        <v>1127</v>
      </c>
      <c r="AR2081" s="101" t="s">
        <v>6994</v>
      </c>
      <c r="AS2081" s="101" t="s">
        <v>72</v>
      </c>
      <c r="AW2081" s="11" t="s">
        <v>107</v>
      </c>
      <c r="BC2081" s="102" t="e">
        <f>IF(L2081="základní",#REF!,0)</f>
        <v>#REF!</v>
      </c>
      <c r="BD2081" s="102">
        <f>IF(L2081="snížená",#REF!,0)</f>
        <v>0</v>
      </c>
      <c r="BE2081" s="102">
        <f>IF(L2081="zákl. přenesená",#REF!,0)</f>
        <v>0</v>
      </c>
      <c r="BF2081" s="102">
        <f>IF(L2081="sníž. přenesená",#REF!,0)</f>
        <v>0</v>
      </c>
      <c r="BG2081" s="102">
        <f>IF(L2081="nulová",#REF!,0)</f>
        <v>0</v>
      </c>
      <c r="BH2081" s="11" t="s">
        <v>80</v>
      </c>
      <c r="BI2081" s="102" t="e">
        <f>ROUND(#REF!*H2081,2)</f>
        <v>#REF!</v>
      </c>
      <c r="BJ2081" s="11" t="s">
        <v>358</v>
      </c>
      <c r="BK2081" s="101" t="s">
        <v>8124</v>
      </c>
    </row>
    <row r="2082" spans="2:63" s="1" customFormat="1" ht="16.5" customHeight="1">
      <c r="B2082" s="90"/>
      <c r="C2082" s="104" t="s">
        <v>8125</v>
      </c>
      <c r="D2082" s="104" t="s">
        <v>6994</v>
      </c>
      <c r="E2082" s="105" t="s">
        <v>8126</v>
      </c>
      <c r="F2082" s="106" t="s">
        <v>8127</v>
      </c>
      <c r="G2082" s="107" t="s">
        <v>111</v>
      </c>
      <c r="H2082" s="108">
        <v>100</v>
      </c>
      <c r="I2082" s="109"/>
      <c r="J2082" s="110"/>
      <c r="K2082" s="111" t="s">
        <v>3</v>
      </c>
      <c r="L2082" s="112" t="s">
        <v>43</v>
      </c>
      <c r="N2082" s="99">
        <f>M2082*H2082</f>
        <v>0</v>
      </c>
      <c r="O2082" s="99">
        <v>0.14899999999999999</v>
      </c>
      <c r="P2082" s="99">
        <f>O2082*H2082</f>
        <v>14.899999999999999</v>
      </c>
      <c r="Q2082" s="99">
        <v>0</v>
      </c>
      <c r="R2082" s="100">
        <f>Q2082*H2082</f>
        <v>0</v>
      </c>
      <c r="AP2082" s="101" t="s">
        <v>1127</v>
      </c>
      <c r="AR2082" s="101" t="s">
        <v>6994</v>
      </c>
      <c r="AS2082" s="101" t="s">
        <v>72</v>
      </c>
      <c r="AW2082" s="11" t="s">
        <v>107</v>
      </c>
      <c r="BC2082" s="102" t="e">
        <f>IF(L2082="základní",#REF!,0)</f>
        <v>#REF!</v>
      </c>
      <c r="BD2082" s="102">
        <f>IF(L2082="snížená",#REF!,0)</f>
        <v>0</v>
      </c>
      <c r="BE2082" s="102">
        <f>IF(L2082="zákl. přenesená",#REF!,0)</f>
        <v>0</v>
      </c>
      <c r="BF2082" s="102">
        <f>IF(L2082="sníž. přenesená",#REF!,0)</f>
        <v>0</v>
      </c>
      <c r="BG2082" s="102">
        <f>IF(L2082="nulová",#REF!,0)</f>
        <v>0</v>
      </c>
      <c r="BH2082" s="11" t="s">
        <v>80</v>
      </c>
      <c r="BI2082" s="102" t="e">
        <f>ROUND(#REF!*H2082,2)</f>
        <v>#REF!</v>
      </c>
      <c r="BJ2082" s="11" t="s">
        <v>358</v>
      </c>
      <c r="BK2082" s="101" t="s">
        <v>8128</v>
      </c>
    </row>
    <row r="2083" spans="2:63" s="1" customFormat="1" ht="16.5" customHeight="1">
      <c r="B2083" s="90"/>
      <c r="C2083" s="104" t="s">
        <v>8129</v>
      </c>
      <c r="D2083" s="104" t="s">
        <v>6994</v>
      </c>
      <c r="E2083" s="105" t="s">
        <v>8130</v>
      </c>
      <c r="F2083" s="106" t="s">
        <v>8131</v>
      </c>
      <c r="G2083" s="107" t="s">
        <v>168</v>
      </c>
      <c r="H2083" s="108">
        <v>100</v>
      </c>
      <c r="I2083" s="109"/>
      <c r="J2083" s="110"/>
      <c r="K2083" s="111" t="s">
        <v>3</v>
      </c>
      <c r="L2083" s="112" t="s">
        <v>43</v>
      </c>
      <c r="N2083" s="99">
        <f>M2083*H2083</f>
        <v>0</v>
      </c>
      <c r="O2083" s="99">
        <v>0.25600000000000001</v>
      </c>
      <c r="P2083" s="99">
        <f>O2083*H2083</f>
        <v>25.6</v>
      </c>
      <c r="Q2083" s="99">
        <v>0</v>
      </c>
      <c r="R2083" s="100">
        <f>Q2083*H2083</f>
        <v>0</v>
      </c>
      <c r="AP2083" s="101" t="s">
        <v>1127</v>
      </c>
      <c r="AR2083" s="101" t="s">
        <v>6994</v>
      </c>
      <c r="AS2083" s="101" t="s">
        <v>72</v>
      </c>
      <c r="AW2083" s="11" t="s">
        <v>107</v>
      </c>
      <c r="BC2083" s="102" t="e">
        <f>IF(L2083="základní",#REF!,0)</f>
        <v>#REF!</v>
      </c>
      <c r="BD2083" s="102">
        <f>IF(L2083="snížená",#REF!,0)</f>
        <v>0</v>
      </c>
      <c r="BE2083" s="102">
        <f>IF(L2083="zákl. přenesená",#REF!,0)</f>
        <v>0</v>
      </c>
      <c r="BF2083" s="102">
        <f>IF(L2083="sníž. přenesená",#REF!,0)</f>
        <v>0</v>
      </c>
      <c r="BG2083" s="102">
        <f>IF(L2083="nulová",#REF!,0)</f>
        <v>0</v>
      </c>
      <c r="BH2083" s="11" t="s">
        <v>80</v>
      </c>
      <c r="BI2083" s="102" t="e">
        <f>ROUND(#REF!*H2083,2)</f>
        <v>#REF!</v>
      </c>
      <c r="BJ2083" s="11" t="s">
        <v>358</v>
      </c>
      <c r="BK2083" s="101" t="s">
        <v>8132</v>
      </c>
    </row>
    <row r="2084" spans="2:63" s="1" customFormat="1" ht="16.5" customHeight="1">
      <c r="B2084" s="90"/>
      <c r="C2084" s="104" t="s">
        <v>8133</v>
      </c>
      <c r="D2084" s="104" t="s">
        <v>6994</v>
      </c>
      <c r="E2084" s="105" t="s">
        <v>8134</v>
      </c>
      <c r="F2084" s="106" t="s">
        <v>8135</v>
      </c>
      <c r="G2084" s="107" t="s">
        <v>168</v>
      </c>
      <c r="H2084" s="108">
        <v>100</v>
      </c>
      <c r="I2084" s="109"/>
      <c r="J2084" s="110"/>
      <c r="K2084" s="111" t="s">
        <v>3</v>
      </c>
      <c r="L2084" s="112" t="s">
        <v>43</v>
      </c>
      <c r="N2084" s="99">
        <f>M2084*H2084</f>
        <v>0</v>
      </c>
      <c r="O2084" s="99">
        <v>0.26600000000000001</v>
      </c>
      <c r="P2084" s="99">
        <f>O2084*H2084</f>
        <v>26.6</v>
      </c>
      <c r="Q2084" s="99">
        <v>0</v>
      </c>
      <c r="R2084" s="100">
        <f>Q2084*H2084</f>
        <v>0</v>
      </c>
      <c r="AP2084" s="101" t="s">
        <v>1127</v>
      </c>
      <c r="AR2084" s="101" t="s">
        <v>6994</v>
      </c>
      <c r="AS2084" s="101" t="s">
        <v>72</v>
      </c>
      <c r="AW2084" s="11" t="s">
        <v>107</v>
      </c>
      <c r="BC2084" s="102" t="e">
        <f>IF(L2084="základní",#REF!,0)</f>
        <v>#REF!</v>
      </c>
      <c r="BD2084" s="102">
        <f>IF(L2084="snížená",#REF!,0)</f>
        <v>0</v>
      </c>
      <c r="BE2084" s="102">
        <f>IF(L2084="zákl. přenesená",#REF!,0)</f>
        <v>0</v>
      </c>
      <c r="BF2084" s="102">
        <f>IF(L2084="sníž. přenesená",#REF!,0)</f>
        <v>0</v>
      </c>
      <c r="BG2084" s="102">
        <f>IF(L2084="nulová",#REF!,0)</f>
        <v>0</v>
      </c>
      <c r="BH2084" s="11" t="s">
        <v>80</v>
      </c>
      <c r="BI2084" s="102" t="e">
        <f>ROUND(#REF!*H2084,2)</f>
        <v>#REF!</v>
      </c>
      <c r="BJ2084" s="11" t="s">
        <v>358</v>
      </c>
      <c r="BK2084" s="101" t="s">
        <v>8136</v>
      </c>
    </row>
    <row r="2085" spans="2:63" s="1" customFormat="1" ht="16.5" customHeight="1">
      <c r="B2085" s="90"/>
      <c r="C2085" s="104" t="s">
        <v>8137</v>
      </c>
      <c r="D2085" s="104" t="s">
        <v>6994</v>
      </c>
      <c r="E2085" s="105" t="s">
        <v>8138</v>
      </c>
      <c r="F2085" s="106" t="s">
        <v>8139</v>
      </c>
      <c r="G2085" s="107" t="s">
        <v>111</v>
      </c>
      <c r="H2085" s="108">
        <v>50</v>
      </c>
      <c r="I2085" s="109"/>
      <c r="J2085" s="110"/>
      <c r="K2085" s="111" t="s">
        <v>3</v>
      </c>
      <c r="L2085" s="112" t="s">
        <v>43</v>
      </c>
      <c r="N2085" s="99">
        <f>M2085*H2085</f>
        <v>0</v>
      </c>
      <c r="O2085" s="99">
        <v>0</v>
      </c>
      <c r="P2085" s="99">
        <f>O2085*H2085</f>
        <v>0</v>
      </c>
      <c r="Q2085" s="99">
        <v>0</v>
      </c>
      <c r="R2085" s="100">
        <f>Q2085*H2085</f>
        <v>0</v>
      </c>
      <c r="AP2085" s="101" t="s">
        <v>1127</v>
      </c>
      <c r="AR2085" s="101" t="s">
        <v>6994</v>
      </c>
      <c r="AS2085" s="101" t="s">
        <v>72</v>
      </c>
      <c r="AW2085" s="11" t="s">
        <v>107</v>
      </c>
      <c r="BC2085" s="102" t="e">
        <f>IF(L2085="základní",#REF!,0)</f>
        <v>#REF!</v>
      </c>
      <c r="BD2085" s="102">
        <f>IF(L2085="snížená",#REF!,0)</f>
        <v>0</v>
      </c>
      <c r="BE2085" s="102">
        <f>IF(L2085="zákl. přenesená",#REF!,0)</f>
        <v>0</v>
      </c>
      <c r="BF2085" s="102">
        <f>IF(L2085="sníž. přenesená",#REF!,0)</f>
        <v>0</v>
      </c>
      <c r="BG2085" s="102">
        <f>IF(L2085="nulová",#REF!,0)</f>
        <v>0</v>
      </c>
      <c r="BH2085" s="11" t="s">
        <v>80</v>
      </c>
      <c r="BI2085" s="102" t="e">
        <f>ROUND(#REF!*H2085,2)</f>
        <v>#REF!</v>
      </c>
      <c r="BJ2085" s="11" t="s">
        <v>358</v>
      </c>
      <c r="BK2085" s="101" t="s">
        <v>8140</v>
      </c>
    </row>
    <row r="2086" spans="2:63" s="1" customFormat="1" ht="16.5" customHeight="1">
      <c r="B2086" s="90"/>
      <c r="C2086" s="104" t="s">
        <v>8141</v>
      </c>
      <c r="D2086" s="104" t="s">
        <v>6994</v>
      </c>
      <c r="E2086" s="105" t="s">
        <v>8142</v>
      </c>
      <c r="F2086" s="106" t="s">
        <v>8143</v>
      </c>
      <c r="G2086" s="107" t="s">
        <v>111</v>
      </c>
      <c r="H2086" s="108">
        <v>100</v>
      </c>
      <c r="I2086" s="109"/>
      <c r="J2086" s="110"/>
      <c r="K2086" s="111" t="s">
        <v>3</v>
      </c>
      <c r="L2086" s="112" t="s">
        <v>43</v>
      </c>
      <c r="N2086" s="99">
        <f>M2086*H2086</f>
        <v>0</v>
      </c>
      <c r="O2086" s="99">
        <v>0</v>
      </c>
      <c r="P2086" s="99">
        <f>O2086*H2086</f>
        <v>0</v>
      </c>
      <c r="Q2086" s="99">
        <v>0</v>
      </c>
      <c r="R2086" s="100">
        <f>Q2086*H2086</f>
        <v>0</v>
      </c>
      <c r="AP2086" s="101" t="s">
        <v>1127</v>
      </c>
      <c r="AR2086" s="101" t="s">
        <v>6994</v>
      </c>
      <c r="AS2086" s="101" t="s">
        <v>72</v>
      </c>
      <c r="AW2086" s="11" t="s">
        <v>107</v>
      </c>
      <c r="BC2086" s="102" t="e">
        <f>IF(L2086="základní",#REF!,0)</f>
        <v>#REF!</v>
      </c>
      <c r="BD2086" s="102">
        <f>IF(L2086="snížená",#REF!,0)</f>
        <v>0</v>
      </c>
      <c r="BE2086" s="102">
        <f>IF(L2086="zákl. přenesená",#REF!,0)</f>
        <v>0</v>
      </c>
      <c r="BF2086" s="102">
        <f>IF(L2086="sníž. přenesená",#REF!,0)</f>
        <v>0</v>
      </c>
      <c r="BG2086" s="102">
        <f>IF(L2086="nulová",#REF!,0)</f>
        <v>0</v>
      </c>
      <c r="BH2086" s="11" t="s">
        <v>80</v>
      </c>
      <c r="BI2086" s="102" t="e">
        <f>ROUND(#REF!*H2086,2)</f>
        <v>#REF!</v>
      </c>
      <c r="BJ2086" s="11" t="s">
        <v>358</v>
      </c>
      <c r="BK2086" s="101" t="s">
        <v>8144</v>
      </c>
    </row>
    <row r="2087" spans="2:63" s="1" customFormat="1" ht="16.5" customHeight="1">
      <c r="B2087" s="90"/>
      <c r="C2087" s="104" t="s">
        <v>8145</v>
      </c>
      <c r="D2087" s="104" t="s">
        <v>6994</v>
      </c>
      <c r="E2087" s="105" t="s">
        <v>8146</v>
      </c>
      <c r="F2087" s="106" t="s">
        <v>8147</v>
      </c>
      <c r="G2087" s="107" t="s">
        <v>111</v>
      </c>
      <c r="H2087" s="108">
        <v>100</v>
      </c>
      <c r="I2087" s="109"/>
      <c r="J2087" s="110"/>
      <c r="K2087" s="111" t="s">
        <v>3</v>
      </c>
      <c r="L2087" s="112" t="s">
        <v>43</v>
      </c>
      <c r="N2087" s="99">
        <f>M2087*H2087</f>
        <v>0</v>
      </c>
      <c r="O2087" s="99">
        <v>6.8599999999999994E-2</v>
      </c>
      <c r="P2087" s="99">
        <f>O2087*H2087</f>
        <v>6.8599999999999994</v>
      </c>
      <c r="Q2087" s="99">
        <v>0</v>
      </c>
      <c r="R2087" s="100">
        <f>Q2087*H2087</f>
        <v>0</v>
      </c>
      <c r="AP2087" s="101" t="s">
        <v>1127</v>
      </c>
      <c r="AR2087" s="101" t="s">
        <v>6994</v>
      </c>
      <c r="AS2087" s="101" t="s">
        <v>72</v>
      </c>
      <c r="AW2087" s="11" t="s">
        <v>107</v>
      </c>
      <c r="BC2087" s="102" t="e">
        <f>IF(L2087="základní",#REF!,0)</f>
        <v>#REF!</v>
      </c>
      <c r="BD2087" s="102">
        <f>IF(L2087="snížená",#REF!,0)</f>
        <v>0</v>
      </c>
      <c r="BE2087" s="102">
        <f>IF(L2087="zákl. přenesená",#REF!,0)</f>
        <v>0</v>
      </c>
      <c r="BF2087" s="102">
        <f>IF(L2087="sníž. přenesená",#REF!,0)</f>
        <v>0</v>
      </c>
      <c r="BG2087" s="102">
        <f>IF(L2087="nulová",#REF!,0)</f>
        <v>0</v>
      </c>
      <c r="BH2087" s="11" t="s">
        <v>80</v>
      </c>
      <c r="BI2087" s="102" t="e">
        <f>ROUND(#REF!*H2087,2)</f>
        <v>#REF!</v>
      </c>
      <c r="BJ2087" s="11" t="s">
        <v>358</v>
      </c>
      <c r="BK2087" s="101" t="s">
        <v>8148</v>
      </c>
    </row>
    <row r="2088" spans="2:63" s="1" customFormat="1" ht="16.5" customHeight="1">
      <c r="B2088" s="90"/>
      <c r="C2088" s="104" t="s">
        <v>8149</v>
      </c>
      <c r="D2088" s="104" t="s">
        <v>6994</v>
      </c>
      <c r="E2088" s="105" t="s">
        <v>8150</v>
      </c>
      <c r="F2088" s="106" t="s">
        <v>8151</v>
      </c>
      <c r="G2088" s="107" t="s">
        <v>111</v>
      </c>
      <c r="H2088" s="108">
        <v>100</v>
      </c>
      <c r="I2088" s="109"/>
      <c r="J2088" s="110"/>
      <c r="K2088" s="111" t="s">
        <v>3</v>
      </c>
      <c r="L2088" s="112" t="s">
        <v>43</v>
      </c>
      <c r="N2088" s="99">
        <f>M2088*H2088</f>
        <v>0</v>
      </c>
      <c r="O2088" s="99">
        <v>5.8999999999999997E-2</v>
      </c>
      <c r="P2088" s="99">
        <f>O2088*H2088</f>
        <v>5.8999999999999995</v>
      </c>
      <c r="Q2088" s="99">
        <v>0</v>
      </c>
      <c r="R2088" s="100">
        <f>Q2088*H2088</f>
        <v>0</v>
      </c>
      <c r="AP2088" s="101" t="s">
        <v>1127</v>
      </c>
      <c r="AR2088" s="101" t="s">
        <v>6994</v>
      </c>
      <c r="AS2088" s="101" t="s">
        <v>72</v>
      </c>
      <c r="AW2088" s="11" t="s">
        <v>107</v>
      </c>
      <c r="BC2088" s="102" t="e">
        <f>IF(L2088="základní",#REF!,0)</f>
        <v>#REF!</v>
      </c>
      <c r="BD2088" s="102">
        <f>IF(L2088="snížená",#REF!,0)</f>
        <v>0</v>
      </c>
      <c r="BE2088" s="102">
        <f>IF(L2088="zákl. přenesená",#REF!,0)</f>
        <v>0</v>
      </c>
      <c r="BF2088" s="102">
        <f>IF(L2088="sníž. přenesená",#REF!,0)</f>
        <v>0</v>
      </c>
      <c r="BG2088" s="102">
        <f>IF(L2088="nulová",#REF!,0)</f>
        <v>0</v>
      </c>
      <c r="BH2088" s="11" t="s">
        <v>80</v>
      </c>
      <c r="BI2088" s="102" t="e">
        <f>ROUND(#REF!*H2088,2)</f>
        <v>#REF!</v>
      </c>
      <c r="BJ2088" s="11" t="s">
        <v>358</v>
      </c>
      <c r="BK2088" s="101" t="s">
        <v>8152</v>
      </c>
    </row>
    <row r="2089" spans="2:63" s="1" customFormat="1" ht="16.5" customHeight="1">
      <c r="B2089" s="90"/>
      <c r="C2089" s="104" t="s">
        <v>8153</v>
      </c>
      <c r="D2089" s="104" t="s">
        <v>6994</v>
      </c>
      <c r="E2089" s="105" t="s">
        <v>8154</v>
      </c>
      <c r="F2089" s="106" t="s">
        <v>8155</v>
      </c>
      <c r="G2089" s="107" t="s">
        <v>135</v>
      </c>
      <c r="H2089" s="108">
        <v>20</v>
      </c>
      <c r="I2089" s="109"/>
      <c r="J2089" s="110"/>
      <c r="K2089" s="111" t="s">
        <v>3</v>
      </c>
      <c r="L2089" s="112" t="s">
        <v>43</v>
      </c>
      <c r="N2089" s="99">
        <f>M2089*H2089</f>
        <v>0</v>
      </c>
      <c r="O2089" s="99">
        <v>2.4289999999999998</v>
      </c>
      <c r="P2089" s="99">
        <f>O2089*H2089</f>
        <v>48.58</v>
      </c>
      <c r="Q2089" s="99">
        <v>0</v>
      </c>
      <c r="R2089" s="100">
        <f>Q2089*H2089</f>
        <v>0</v>
      </c>
      <c r="AP2089" s="101" t="s">
        <v>1127</v>
      </c>
      <c r="AR2089" s="101" t="s">
        <v>6994</v>
      </c>
      <c r="AS2089" s="101" t="s">
        <v>72</v>
      </c>
      <c r="AW2089" s="11" t="s">
        <v>107</v>
      </c>
      <c r="BC2089" s="102" t="e">
        <f>IF(L2089="základní",#REF!,0)</f>
        <v>#REF!</v>
      </c>
      <c r="BD2089" s="102">
        <f>IF(L2089="snížená",#REF!,0)</f>
        <v>0</v>
      </c>
      <c r="BE2089" s="102">
        <f>IF(L2089="zákl. přenesená",#REF!,0)</f>
        <v>0</v>
      </c>
      <c r="BF2089" s="102">
        <f>IF(L2089="sníž. přenesená",#REF!,0)</f>
        <v>0</v>
      </c>
      <c r="BG2089" s="102">
        <f>IF(L2089="nulová",#REF!,0)</f>
        <v>0</v>
      </c>
      <c r="BH2089" s="11" t="s">
        <v>80</v>
      </c>
      <c r="BI2089" s="102" t="e">
        <f>ROUND(#REF!*H2089,2)</f>
        <v>#REF!</v>
      </c>
      <c r="BJ2089" s="11" t="s">
        <v>358</v>
      </c>
      <c r="BK2089" s="101" t="s">
        <v>8156</v>
      </c>
    </row>
    <row r="2090" spans="2:63" s="1" customFormat="1" ht="16.5" customHeight="1">
      <c r="B2090" s="90"/>
      <c r="C2090" s="104" t="s">
        <v>8157</v>
      </c>
      <c r="D2090" s="104" t="s">
        <v>6994</v>
      </c>
      <c r="E2090" s="105" t="s">
        <v>8158</v>
      </c>
      <c r="F2090" s="106" t="s">
        <v>8159</v>
      </c>
      <c r="G2090" s="107" t="s">
        <v>135</v>
      </c>
      <c r="H2090" s="108">
        <v>40</v>
      </c>
      <c r="I2090" s="109"/>
      <c r="J2090" s="110"/>
      <c r="K2090" s="111" t="s">
        <v>3</v>
      </c>
      <c r="L2090" s="112" t="s">
        <v>43</v>
      </c>
      <c r="N2090" s="99">
        <f>M2090*H2090</f>
        <v>0</v>
      </c>
      <c r="O2090" s="99">
        <v>2.4289999999999998</v>
      </c>
      <c r="P2090" s="99">
        <f>O2090*H2090</f>
        <v>97.16</v>
      </c>
      <c r="Q2090" s="99">
        <v>0</v>
      </c>
      <c r="R2090" s="100">
        <f>Q2090*H2090</f>
        <v>0</v>
      </c>
      <c r="AP2090" s="101" t="s">
        <v>1127</v>
      </c>
      <c r="AR2090" s="101" t="s">
        <v>6994</v>
      </c>
      <c r="AS2090" s="101" t="s">
        <v>72</v>
      </c>
      <c r="AW2090" s="11" t="s">
        <v>107</v>
      </c>
      <c r="BC2090" s="102" t="e">
        <f>IF(L2090="základní",#REF!,0)</f>
        <v>#REF!</v>
      </c>
      <c r="BD2090" s="102">
        <f>IF(L2090="snížená",#REF!,0)</f>
        <v>0</v>
      </c>
      <c r="BE2090" s="102">
        <f>IF(L2090="zákl. přenesená",#REF!,0)</f>
        <v>0</v>
      </c>
      <c r="BF2090" s="102">
        <f>IF(L2090="sníž. přenesená",#REF!,0)</f>
        <v>0</v>
      </c>
      <c r="BG2090" s="102">
        <f>IF(L2090="nulová",#REF!,0)</f>
        <v>0</v>
      </c>
      <c r="BH2090" s="11" t="s">
        <v>80</v>
      </c>
      <c r="BI2090" s="102" t="e">
        <f>ROUND(#REF!*H2090,2)</f>
        <v>#REF!</v>
      </c>
      <c r="BJ2090" s="11" t="s">
        <v>358</v>
      </c>
      <c r="BK2090" s="101" t="s">
        <v>8160</v>
      </c>
    </row>
    <row r="2091" spans="2:63" s="1" customFormat="1" ht="16.5" customHeight="1">
      <c r="B2091" s="90"/>
      <c r="C2091" s="104" t="s">
        <v>8161</v>
      </c>
      <c r="D2091" s="104" t="s">
        <v>6994</v>
      </c>
      <c r="E2091" s="105" t="s">
        <v>8162</v>
      </c>
      <c r="F2091" s="106" t="s">
        <v>8163</v>
      </c>
      <c r="G2091" s="107" t="s">
        <v>135</v>
      </c>
      <c r="H2091" s="108">
        <v>30</v>
      </c>
      <c r="I2091" s="109"/>
      <c r="J2091" s="110"/>
      <c r="K2091" s="111" t="s">
        <v>3</v>
      </c>
      <c r="L2091" s="112" t="s">
        <v>43</v>
      </c>
      <c r="N2091" s="99">
        <f>M2091*H2091</f>
        <v>0</v>
      </c>
      <c r="O2091" s="99">
        <v>2.4289999999999998</v>
      </c>
      <c r="P2091" s="99">
        <f>O2091*H2091</f>
        <v>72.86999999999999</v>
      </c>
      <c r="Q2091" s="99">
        <v>0</v>
      </c>
      <c r="R2091" s="100">
        <f>Q2091*H2091</f>
        <v>0</v>
      </c>
      <c r="AP2091" s="101" t="s">
        <v>1127</v>
      </c>
      <c r="AR2091" s="101" t="s">
        <v>6994</v>
      </c>
      <c r="AS2091" s="101" t="s">
        <v>72</v>
      </c>
      <c r="AW2091" s="11" t="s">
        <v>107</v>
      </c>
      <c r="BC2091" s="102" t="e">
        <f>IF(L2091="základní",#REF!,0)</f>
        <v>#REF!</v>
      </c>
      <c r="BD2091" s="102">
        <f>IF(L2091="snížená",#REF!,0)</f>
        <v>0</v>
      </c>
      <c r="BE2091" s="102">
        <f>IF(L2091="zákl. přenesená",#REF!,0)</f>
        <v>0</v>
      </c>
      <c r="BF2091" s="102">
        <f>IF(L2091="sníž. přenesená",#REF!,0)</f>
        <v>0</v>
      </c>
      <c r="BG2091" s="102">
        <f>IF(L2091="nulová",#REF!,0)</f>
        <v>0</v>
      </c>
      <c r="BH2091" s="11" t="s">
        <v>80</v>
      </c>
      <c r="BI2091" s="102" t="e">
        <f>ROUND(#REF!*H2091,2)</f>
        <v>#REF!</v>
      </c>
      <c r="BJ2091" s="11" t="s">
        <v>358</v>
      </c>
      <c r="BK2091" s="101" t="s">
        <v>8164</v>
      </c>
    </row>
    <row r="2092" spans="2:63" s="1" customFormat="1" ht="16.5" customHeight="1">
      <c r="B2092" s="90"/>
      <c r="C2092" s="104" t="s">
        <v>8165</v>
      </c>
      <c r="D2092" s="104" t="s">
        <v>6994</v>
      </c>
      <c r="E2092" s="105" t="s">
        <v>8166</v>
      </c>
      <c r="F2092" s="106" t="s">
        <v>8167</v>
      </c>
      <c r="G2092" s="107" t="s">
        <v>135</v>
      </c>
      <c r="H2092" s="108">
        <v>5</v>
      </c>
      <c r="I2092" s="109"/>
      <c r="J2092" s="110"/>
      <c r="K2092" s="111" t="s">
        <v>3</v>
      </c>
      <c r="L2092" s="112" t="s">
        <v>43</v>
      </c>
      <c r="N2092" s="99">
        <f>M2092*H2092</f>
        <v>0</v>
      </c>
      <c r="O2092" s="99">
        <v>0.55000000000000004</v>
      </c>
      <c r="P2092" s="99">
        <f>O2092*H2092</f>
        <v>2.75</v>
      </c>
      <c r="Q2092" s="99">
        <v>0</v>
      </c>
      <c r="R2092" s="100">
        <f>Q2092*H2092</f>
        <v>0</v>
      </c>
      <c r="AP2092" s="101" t="s">
        <v>1127</v>
      </c>
      <c r="AR2092" s="101" t="s">
        <v>6994</v>
      </c>
      <c r="AS2092" s="101" t="s">
        <v>72</v>
      </c>
      <c r="AW2092" s="11" t="s">
        <v>107</v>
      </c>
      <c r="BC2092" s="102" t="e">
        <f>IF(L2092="základní",#REF!,0)</f>
        <v>#REF!</v>
      </c>
      <c r="BD2092" s="102">
        <f>IF(L2092="snížená",#REF!,0)</f>
        <v>0</v>
      </c>
      <c r="BE2092" s="102">
        <f>IF(L2092="zákl. přenesená",#REF!,0)</f>
        <v>0</v>
      </c>
      <c r="BF2092" s="102">
        <f>IF(L2092="sníž. přenesená",#REF!,0)</f>
        <v>0</v>
      </c>
      <c r="BG2092" s="102">
        <f>IF(L2092="nulová",#REF!,0)</f>
        <v>0</v>
      </c>
      <c r="BH2092" s="11" t="s">
        <v>80</v>
      </c>
      <c r="BI2092" s="102" t="e">
        <f>ROUND(#REF!*H2092,2)</f>
        <v>#REF!</v>
      </c>
      <c r="BJ2092" s="11" t="s">
        <v>358</v>
      </c>
      <c r="BK2092" s="101" t="s">
        <v>8168</v>
      </c>
    </row>
    <row r="2093" spans="2:63" s="1" customFormat="1" ht="16.5" customHeight="1">
      <c r="B2093" s="90"/>
      <c r="C2093" s="104" t="s">
        <v>8169</v>
      </c>
      <c r="D2093" s="104" t="s">
        <v>6994</v>
      </c>
      <c r="E2093" s="105" t="s">
        <v>8170</v>
      </c>
      <c r="F2093" s="106" t="s">
        <v>8171</v>
      </c>
      <c r="G2093" s="107" t="s">
        <v>135</v>
      </c>
      <c r="H2093" s="108">
        <v>5</v>
      </c>
      <c r="I2093" s="109"/>
      <c r="J2093" s="110"/>
      <c r="K2093" s="111" t="s">
        <v>3</v>
      </c>
      <c r="L2093" s="112" t="s">
        <v>43</v>
      </c>
      <c r="N2093" s="99">
        <f>M2093*H2093</f>
        <v>0</v>
      </c>
      <c r="O2093" s="99">
        <v>0.55000000000000004</v>
      </c>
      <c r="P2093" s="99">
        <f>O2093*H2093</f>
        <v>2.75</v>
      </c>
      <c r="Q2093" s="99">
        <v>0</v>
      </c>
      <c r="R2093" s="100">
        <f>Q2093*H2093</f>
        <v>0</v>
      </c>
      <c r="AP2093" s="101" t="s">
        <v>1127</v>
      </c>
      <c r="AR2093" s="101" t="s">
        <v>6994</v>
      </c>
      <c r="AS2093" s="101" t="s">
        <v>72</v>
      </c>
      <c r="AW2093" s="11" t="s">
        <v>107</v>
      </c>
      <c r="BC2093" s="102" t="e">
        <f>IF(L2093="základní",#REF!,0)</f>
        <v>#REF!</v>
      </c>
      <c r="BD2093" s="102">
        <f>IF(L2093="snížená",#REF!,0)</f>
        <v>0</v>
      </c>
      <c r="BE2093" s="102">
        <f>IF(L2093="zákl. přenesená",#REF!,0)</f>
        <v>0</v>
      </c>
      <c r="BF2093" s="102">
        <f>IF(L2093="sníž. přenesená",#REF!,0)</f>
        <v>0</v>
      </c>
      <c r="BG2093" s="102">
        <f>IF(L2093="nulová",#REF!,0)</f>
        <v>0</v>
      </c>
      <c r="BH2093" s="11" t="s">
        <v>80</v>
      </c>
      <c r="BI2093" s="102" t="e">
        <f>ROUND(#REF!*H2093,2)</f>
        <v>#REF!</v>
      </c>
      <c r="BJ2093" s="11" t="s">
        <v>358</v>
      </c>
      <c r="BK2093" s="101" t="s">
        <v>8172</v>
      </c>
    </row>
    <row r="2094" spans="2:63" s="1" customFormat="1" ht="16.5" customHeight="1">
      <c r="B2094" s="90"/>
      <c r="C2094" s="104" t="s">
        <v>8173</v>
      </c>
      <c r="D2094" s="104" t="s">
        <v>6994</v>
      </c>
      <c r="E2094" s="105" t="s">
        <v>8174</v>
      </c>
      <c r="F2094" s="106" t="s">
        <v>8175</v>
      </c>
      <c r="G2094" s="107" t="s">
        <v>135</v>
      </c>
      <c r="H2094" s="108">
        <v>5</v>
      </c>
      <c r="I2094" s="109"/>
      <c r="J2094" s="110"/>
      <c r="K2094" s="111" t="s">
        <v>3</v>
      </c>
      <c r="L2094" s="112" t="s">
        <v>43</v>
      </c>
      <c r="N2094" s="99">
        <f>M2094*H2094</f>
        <v>0</v>
      </c>
      <c r="O2094" s="99">
        <v>0.55000000000000004</v>
      </c>
      <c r="P2094" s="99">
        <f>O2094*H2094</f>
        <v>2.75</v>
      </c>
      <c r="Q2094" s="99">
        <v>0</v>
      </c>
      <c r="R2094" s="100">
        <f>Q2094*H2094</f>
        <v>0</v>
      </c>
      <c r="AP2094" s="101" t="s">
        <v>1127</v>
      </c>
      <c r="AR2094" s="101" t="s">
        <v>6994</v>
      </c>
      <c r="AS2094" s="101" t="s">
        <v>72</v>
      </c>
      <c r="AW2094" s="11" t="s">
        <v>107</v>
      </c>
      <c r="BC2094" s="102" t="e">
        <f>IF(L2094="základní",#REF!,0)</f>
        <v>#REF!</v>
      </c>
      <c r="BD2094" s="102">
        <f>IF(L2094="snížená",#REF!,0)</f>
        <v>0</v>
      </c>
      <c r="BE2094" s="102">
        <f>IF(L2094="zákl. přenesená",#REF!,0)</f>
        <v>0</v>
      </c>
      <c r="BF2094" s="102">
        <f>IF(L2094="sníž. přenesená",#REF!,0)</f>
        <v>0</v>
      </c>
      <c r="BG2094" s="102">
        <f>IF(L2094="nulová",#REF!,0)</f>
        <v>0</v>
      </c>
      <c r="BH2094" s="11" t="s">
        <v>80</v>
      </c>
      <c r="BI2094" s="102" t="e">
        <f>ROUND(#REF!*H2094,2)</f>
        <v>#REF!</v>
      </c>
      <c r="BJ2094" s="11" t="s">
        <v>358</v>
      </c>
      <c r="BK2094" s="101" t="s">
        <v>8176</v>
      </c>
    </row>
    <row r="2095" spans="2:63" s="1" customFormat="1" ht="16.5" customHeight="1">
      <c r="B2095" s="90"/>
      <c r="C2095" s="104" t="s">
        <v>8177</v>
      </c>
      <c r="D2095" s="104" t="s">
        <v>6994</v>
      </c>
      <c r="E2095" s="105" t="s">
        <v>8178</v>
      </c>
      <c r="F2095" s="106" t="s">
        <v>8179</v>
      </c>
      <c r="G2095" s="107" t="s">
        <v>111</v>
      </c>
      <c r="H2095" s="108">
        <v>50</v>
      </c>
      <c r="I2095" s="109"/>
      <c r="J2095" s="110"/>
      <c r="K2095" s="111" t="s">
        <v>3</v>
      </c>
      <c r="L2095" s="112" t="s">
        <v>43</v>
      </c>
      <c r="N2095" s="99">
        <f>M2095*H2095</f>
        <v>0</v>
      </c>
      <c r="O2095" s="99">
        <v>0</v>
      </c>
      <c r="P2095" s="99">
        <f>O2095*H2095</f>
        <v>0</v>
      </c>
      <c r="Q2095" s="99">
        <v>0</v>
      </c>
      <c r="R2095" s="100">
        <f>Q2095*H2095</f>
        <v>0</v>
      </c>
      <c r="AP2095" s="101" t="s">
        <v>1127</v>
      </c>
      <c r="AR2095" s="101" t="s">
        <v>6994</v>
      </c>
      <c r="AS2095" s="101" t="s">
        <v>72</v>
      </c>
      <c r="AW2095" s="11" t="s">
        <v>107</v>
      </c>
      <c r="BC2095" s="102" t="e">
        <f>IF(L2095="základní",#REF!,0)</f>
        <v>#REF!</v>
      </c>
      <c r="BD2095" s="102">
        <f>IF(L2095="snížená",#REF!,0)</f>
        <v>0</v>
      </c>
      <c r="BE2095" s="102">
        <f>IF(L2095="zákl. přenesená",#REF!,0)</f>
        <v>0</v>
      </c>
      <c r="BF2095" s="102">
        <f>IF(L2095="sníž. přenesená",#REF!,0)</f>
        <v>0</v>
      </c>
      <c r="BG2095" s="102">
        <f>IF(L2095="nulová",#REF!,0)</f>
        <v>0</v>
      </c>
      <c r="BH2095" s="11" t="s">
        <v>80</v>
      </c>
      <c r="BI2095" s="102" t="e">
        <f>ROUND(#REF!*H2095,2)</f>
        <v>#REF!</v>
      </c>
      <c r="BJ2095" s="11" t="s">
        <v>358</v>
      </c>
      <c r="BK2095" s="101" t="s">
        <v>8180</v>
      </c>
    </row>
    <row r="2096" spans="2:63" s="1" customFormat="1" ht="16.5" customHeight="1">
      <c r="B2096" s="90"/>
      <c r="C2096" s="104" t="s">
        <v>8181</v>
      </c>
      <c r="D2096" s="104" t="s">
        <v>6994</v>
      </c>
      <c r="E2096" s="105" t="s">
        <v>8182</v>
      </c>
      <c r="F2096" s="106" t="s">
        <v>8183</v>
      </c>
      <c r="G2096" s="107" t="s">
        <v>111</v>
      </c>
      <c r="H2096" s="108">
        <v>50</v>
      </c>
      <c r="I2096" s="109"/>
      <c r="J2096" s="110"/>
      <c r="K2096" s="111" t="s">
        <v>3</v>
      </c>
      <c r="L2096" s="112" t="s">
        <v>43</v>
      </c>
      <c r="N2096" s="99">
        <f>M2096*H2096</f>
        <v>0</v>
      </c>
      <c r="O2096" s="99">
        <v>0</v>
      </c>
      <c r="P2096" s="99">
        <f>O2096*H2096</f>
        <v>0</v>
      </c>
      <c r="Q2096" s="99">
        <v>0</v>
      </c>
      <c r="R2096" s="100">
        <f>Q2096*H2096</f>
        <v>0</v>
      </c>
      <c r="AP2096" s="101" t="s">
        <v>1127</v>
      </c>
      <c r="AR2096" s="101" t="s">
        <v>6994</v>
      </c>
      <c r="AS2096" s="101" t="s">
        <v>72</v>
      </c>
      <c r="AW2096" s="11" t="s">
        <v>107</v>
      </c>
      <c r="BC2096" s="102" t="e">
        <f>IF(L2096="základní",#REF!,0)</f>
        <v>#REF!</v>
      </c>
      <c r="BD2096" s="102">
        <f>IF(L2096="snížená",#REF!,0)</f>
        <v>0</v>
      </c>
      <c r="BE2096" s="102">
        <f>IF(L2096="zákl. přenesená",#REF!,0)</f>
        <v>0</v>
      </c>
      <c r="BF2096" s="102">
        <f>IF(L2096="sníž. přenesená",#REF!,0)</f>
        <v>0</v>
      </c>
      <c r="BG2096" s="102">
        <f>IF(L2096="nulová",#REF!,0)</f>
        <v>0</v>
      </c>
      <c r="BH2096" s="11" t="s">
        <v>80</v>
      </c>
      <c r="BI2096" s="102" t="e">
        <f>ROUND(#REF!*H2096,2)</f>
        <v>#REF!</v>
      </c>
      <c r="BJ2096" s="11" t="s">
        <v>358</v>
      </c>
      <c r="BK2096" s="101" t="s">
        <v>8184</v>
      </c>
    </row>
    <row r="2097" spans="2:63" s="1" customFormat="1" ht="16.5" customHeight="1">
      <c r="B2097" s="90"/>
      <c r="C2097" s="104" t="s">
        <v>8185</v>
      </c>
      <c r="D2097" s="104" t="s">
        <v>6994</v>
      </c>
      <c r="E2097" s="105" t="s">
        <v>8186</v>
      </c>
      <c r="F2097" s="106" t="s">
        <v>8187</v>
      </c>
      <c r="G2097" s="107" t="s">
        <v>111</v>
      </c>
      <c r="H2097" s="108">
        <v>50</v>
      </c>
      <c r="I2097" s="109"/>
      <c r="J2097" s="110"/>
      <c r="K2097" s="111" t="s">
        <v>3</v>
      </c>
      <c r="L2097" s="112" t="s">
        <v>43</v>
      </c>
      <c r="N2097" s="99">
        <f>M2097*H2097</f>
        <v>0</v>
      </c>
      <c r="O2097" s="99">
        <v>0</v>
      </c>
      <c r="P2097" s="99">
        <f>O2097*H2097</f>
        <v>0</v>
      </c>
      <c r="Q2097" s="99">
        <v>0</v>
      </c>
      <c r="R2097" s="100">
        <f>Q2097*H2097</f>
        <v>0</v>
      </c>
      <c r="AP2097" s="101" t="s">
        <v>1127</v>
      </c>
      <c r="AR2097" s="101" t="s">
        <v>6994</v>
      </c>
      <c r="AS2097" s="101" t="s">
        <v>72</v>
      </c>
      <c r="AW2097" s="11" t="s">
        <v>107</v>
      </c>
      <c r="BC2097" s="102" t="e">
        <f>IF(L2097="základní",#REF!,0)</f>
        <v>#REF!</v>
      </c>
      <c r="BD2097" s="102">
        <f>IF(L2097="snížená",#REF!,0)</f>
        <v>0</v>
      </c>
      <c r="BE2097" s="102">
        <f>IF(L2097="zákl. přenesená",#REF!,0)</f>
        <v>0</v>
      </c>
      <c r="BF2097" s="102">
        <f>IF(L2097="sníž. přenesená",#REF!,0)</f>
        <v>0</v>
      </c>
      <c r="BG2097" s="102">
        <f>IF(L2097="nulová",#REF!,0)</f>
        <v>0</v>
      </c>
      <c r="BH2097" s="11" t="s">
        <v>80</v>
      </c>
      <c r="BI2097" s="102" t="e">
        <f>ROUND(#REF!*H2097,2)</f>
        <v>#REF!</v>
      </c>
      <c r="BJ2097" s="11" t="s">
        <v>358</v>
      </c>
      <c r="BK2097" s="101" t="s">
        <v>8188</v>
      </c>
    </row>
    <row r="2098" spans="2:63" s="1" customFormat="1" ht="16.5" customHeight="1">
      <c r="B2098" s="90"/>
      <c r="C2098" s="104" t="s">
        <v>8189</v>
      </c>
      <c r="D2098" s="104" t="s">
        <v>6994</v>
      </c>
      <c r="E2098" s="105" t="s">
        <v>8190</v>
      </c>
      <c r="F2098" s="106" t="s">
        <v>8191</v>
      </c>
      <c r="G2098" s="107" t="s">
        <v>111</v>
      </c>
      <c r="H2098" s="108">
        <v>10</v>
      </c>
      <c r="I2098" s="109"/>
      <c r="J2098" s="110"/>
      <c r="K2098" s="111" t="s">
        <v>3</v>
      </c>
      <c r="L2098" s="112" t="s">
        <v>43</v>
      </c>
      <c r="N2098" s="99">
        <f>M2098*H2098</f>
        <v>0</v>
      </c>
      <c r="O2098" s="99">
        <v>0</v>
      </c>
      <c r="P2098" s="99">
        <f>O2098*H2098</f>
        <v>0</v>
      </c>
      <c r="Q2098" s="99">
        <v>0</v>
      </c>
      <c r="R2098" s="100">
        <f>Q2098*H2098</f>
        <v>0</v>
      </c>
      <c r="AP2098" s="101" t="s">
        <v>1127</v>
      </c>
      <c r="AR2098" s="101" t="s">
        <v>6994</v>
      </c>
      <c r="AS2098" s="101" t="s">
        <v>72</v>
      </c>
      <c r="AW2098" s="11" t="s">
        <v>107</v>
      </c>
      <c r="BC2098" s="102" t="e">
        <f>IF(L2098="základní",#REF!,0)</f>
        <v>#REF!</v>
      </c>
      <c r="BD2098" s="102">
        <f>IF(L2098="snížená",#REF!,0)</f>
        <v>0</v>
      </c>
      <c r="BE2098" s="102">
        <f>IF(L2098="zákl. přenesená",#REF!,0)</f>
        <v>0</v>
      </c>
      <c r="BF2098" s="102">
        <f>IF(L2098="sníž. přenesená",#REF!,0)</f>
        <v>0</v>
      </c>
      <c r="BG2098" s="102">
        <f>IF(L2098="nulová",#REF!,0)</f>
        <v>0</v>
      </c>
      <c r="BH2098" s="11" t="s">
        <v>80</v>
      </c>
      <c r="BI2098" s="102" t="e">
        <f>ROUND(#REF!*H2098,2)</f>
        <v>#REF!</v>
      </c>
      <c r="BJ2098" s="11" t="s">
        <v>358</v>
      </c>
      <c r="BK2098" s="101" t="s">
        <v>8192</v>
      </c>
    </row>
    <row r="2099" spans="2:63" s="1" customFormat="1" ht="16.5" customHeight="1">
      <c r="B2099" s="90"/>
      <c r="C2099" s="104" t="s">
        <v>8193</v>
      </c>
      <c r="D2099" s="104" t="s">
        <v>6994</v>
      </c>
      <c r="E2099" s="105" t="s">
        <v>8194</v>
      </c>
      <c r="F2099" s="106" t="s">
        <v>8195</v>
      </c>
      <c r="G2099" s="107" t="s">
        <v>111</v>
      </c>
      <c r="H2099" s="108">
        <v>100</v>
      </c>
      <c r="I2099" s="109"/>
      <c r="J2099" s="110"/>
      <c r="K2099" s="111" t="s">
        <v>3</v>
      </c>
      <c r="L2099" s="112" t="s">
        <v>43</v>
      </c>
      <c r="N2099" s="99">
        <f>M2099*H2099</f>
        <v>0</v>
      </c>
      <c r="O2099" s="99">
        <v>0</v>
      </c>
      <c r="P2099" s="99">
        <f>O2099*H2099</f>
        <v>0</v>
      </c>
      <c r="Q2099" s="99">
        <v>0</v>
      </c>
      <c r="R2099" s="100">
        <f>Q2099*H2099</f>
        <v>0</v>
      </c>
      <c r="AP2099" s="101" t="s">
        <v>1127</v>
      </c>
      <c r="AR2099" s="101" t="s">
        <v>6994</v>
      </c>
      <c r="AS2099" s="101" t="s">
        <v>72</v>
      </c>
      <c r="AW2099" s="11" t="s">
        <v>107</v>
      </c>
      <c r="BC2099" s="102" t="e">
        <f>IF(L2099="základní",#REF!,0)</f>
        <v>#REF!</v>
      </c>
      <c r="BD2099" s="102">
        <f>IF(L2099="snížená",#REF!,0)</f>
        <v>0</v>
      </c>
      <c r="BE2099" s="102">
        <f>IF(L2099="zákl. přenesená",#REF!,0)</f>
        <v>0</v>
      </c>
      <c r="BF2099" s="102">
        <f>IF(L2099="sníž. přenesená",#REF!,0)</f>
        <v>0</v>
      </c>
      <c r="BG2099" s="102">
        <f>IF(L2099="nulová",#REF!,0)</f>
        <v>0</v>
      </c>
      <c r="BH2099" s="11" t="s">
        <v>80</v>
      </c>
      <c r="BI2099" s="102" t="e">
        <f>ROUND(#REF!*H2099,2)</f>
        <v>#REF!</v>
      </c>
      <c r="BJ2099" s="11" t="s">
        <v>358</v>
      </c>
      <c r="BK2099" s="101" t="s">
        <v>8196</v>
      </c>
    </row>
    <row r="2100" spans="2:63" s="1" customFormat="1" ht="16.5" customHeight="1">
      <c r="B2100" s="90"/>
      <c r="C2100" s="104" t="s">
        <v>8197</v>
      </c>
      <c r="D2100" s="104" t="s">
        <v>6994</v>
      </c>
      <c r="E2100" s="105" t="s">
        <v>8198</v>
      </c>
      <c r="F2100" s="106" t="s">
        <v>8199</v>
      </c>
      <c r="G2100" s="107" t="s">
        <v>148</v>
      </c>
      <c r="H2100" s="108">
        <v>100</v>
      </c>
      <c r="I2100" s="109"/>
      <c r="J2100" s="110"/>
      <c r="K2100" s="111" t="s">
        <v>3</v>
      </c>
      <c r="L2100" s="112" t="s">
        <v>43</v>
      </c>
      <c r="N2100" s="99">
        <f>M2100*H2100</f>
        <v>0</v>
      </c>
      <c r="O2100" s="99">
        <v>0</v>
      </c>
      <c r="P2100" s="99">
        <f>O2100*H2100</f>
        <v>0</v>
      </c>
      <c r="Q2100" s="99">
        <v>0</v>
      </c>
      <c r="R2100" s="100">
        <f>Q2100*H2100</f>
        <v>0</v>
      </c>
      <c r="AP2100" s="101" t="s">
        <v>1127</v>
      </c>
      <c r="AR2100" s="101" t="s">
        <v>6994</v>
      </c>
      <c r="AS2100" s="101" t="s">
        <v>72</v>
      </c>
      <c r="AW2100" s="11" t="s">
        <v>107</v>
      </c>
      <c r="BC2100" s="102" t="e">
        <f>IF(L2100="základní",#REF!,0)</f>
        <v>#REF!</v>
      </c>
      <c r="BD2100" s="102">
        <f>IF(L2100="snížená",#REF!,0)</f>
        <v>0</v>
      </c>
      <c r="BE2100" s="102">
        <f>IF(L2100="zákl. přenesená",#REF!,0)</f>
        <v>0</v>
      </c>
      <c r="BF2100" s="102">
        <f>IF(L2100="sníž. přenesená",#REF!,0)</f>
        <v>0</v>
      </c>
      <c r="BG2100" s="102">
        <f>IF(L2100="nulová",#REF!,0)</f>
        <v>0</v>
      </c>
      <c r="BH2100" s="11" t="s">
        <v>80</v>
      </c>
      <c r="BI2100" s="102" t="e">
        <f>ROUND(#REF!*H2100,2)</f>
        <v>#REF!</v>
      </c>
      <c r="BJ2100" s="11" t="s">
        <v>358</v>
      </c>
      <c r="BK2100" s="101" t="s">
        <v>8200</v>
      </c>
    </row>
    <row r="2101" spans="2:63" s="1" customFormat="1" ht="16.5" customHeight="1">
      <c r="B2101" s="90"/>
      <c r="C2101" s="104" t="s">
        <v>8201</v>
      </c>
      <c r="D2101" s="104" t="s">
        <v>6994</v>
      </c>
      <c r="E2101" s="105" t="s">
        <v>8202</v>
      </c>
      <c r="F2101" s="106" t="s">
        <v>8203</v>
      </c>
      <c r="G2101" s="107" t="s">
        <v>148</v>
      </c>
      <c r="H2101" s="108">
        <v>100</v>
      </c>
      <c r="I2101" s="109"/>
      <c r="J2101" s="110"/>
      <c r="K2101" s="111" t="s">
        <v>3</v>
      </c>
      <c r="L2101" s="112" t="s">
        <v>43</v>
      </c>
      <c r="N2101" s="99">
        <f>M2101*H2101</f>
        <v>0</v>
      </c>
      <c r="O2101" s="99">
        <v>0</v>
      </c>
      <c r="P2101" s="99">
        <f>O2101*H2101</f>
        <v>0</v>
      </c>
      <c r="Q2101" s="99">
        <v>0</v>
      </c>
      <c r="R2101" s="100">
        <f>Q2101*H2101</f>
        <v>0</v>
      </c>
      <c r="AP2101" s="101" t="s">
        <v>1127</v>
      </c>
      <c r="AR2101" s="101" t="s">
        <v>6994</v>
      </c>
      <c r="AS2101" s="101" t="s">
        <v>72</v>
      </c>
      <c r="AW2101" s="11" t="s">
        <v>107</v>
      </c>
      <c r="BC2101" s="102" t="e">
        <f>IF(L2101="základní",#REF!,0)</f>
        <v>#REF!</v>
      </c>
      <c r="BD2101" s="102">
        <f>IF(L2101="snížená",#REF!,0)</f>
        <v>0</v>
      </c>
      <c r="BE2101" s="102">
        <f>IF(L2101="zákl. přenesená",#REF!,0)</f>
        <v>0</v>
      </c>
      <c r="BF2101" s="102">
        <f>IF(L2101="sníž. přenesená",#REF!,0)</f>
        <v>0</v>
      </c>
      <c r="BG2101" s="102">
        <f>IF(L2101="nulová",#REF!,0)</f>
        <v>0</v>
      </c>
      <c r="BH2101" s="11" t="s">
        <v>80</v>
      </c>
      <c r="BI2101" s="102" t="e">
        <f>ROUND(#REF!*H2101,2)</f>
        <v>#REF!</v>
      </c>
      <c r="BJ2101" s="11" t="s">
        <v>358</v>
      </c>
      <c r="BK2101" s="101" t="s">
        <v>8204</v>
      </c>
    </row>
    <row r="2102" spans="2:63" s="1" customFormat="1" ht="16.5" customHeight="1">
      <c r="B2102" s="90"/>
      <c r="C2102" s="104" t="s">
        <v>8205</v>
      </c>
      <c r="D2102" s="104" t="s">
        <v>6994</v>
      </c>
      <c r="E2102" s="105" t="s">
        <v>8206</v>
      </c>
      <c r="F2102" s="106" t="s">
        <v>8207</v>
      </c>
      <c r="G2102" s="107" t="s">
        <v>148</v>
      </c>
      <c r="H2102" s="108">
        <v>100</v>
      </c>
      <c r="I2102" s="109"/>
      <c r="J2102" s="110"/>
      <c r="K2102" s="111" t="s">
        <v>3</v>
      </c>
      <c r="L2102" s="112" t="s">
        <v>43</v>
      </c>
      <c r="N2102" s="99">
        <f>M2102*H2102</f>
        <v>0</v>
      </c>
      <c r="O2102" s="99">
        <v>0</v>
      </c>
      <c r="P2102" s="99">
        <f>O2102*H2102</f>
        <v>0</v>
      </c>
      <c r="Q2102" s="99">
        <v>0</v>
      </c>
      <c r="R2102" s="100">
        <f>Q2102*H2102</f>
        <v>0</v>
      </c>
      <c r="AP2102" s="101" t="s">
        <v>1127</v>
      </c>
      <c r="AR2102" s="101" t="s">
        <v>6994</v>
      </c>
      <c r="AS2102" s="101" t="s">
        <v>72</v>
      </c>
      <c r="AW2102" s="11" t="s">
        <v>107</v>
      </c>
      <c r="BC2102" s="102" t="e">
        <f>IF(L2102="základní",#REF!,0)</f>
        <v>#REF!</v>
      </c>
      <c r="BD2102" s="102">
        <f>IF(L2102="snížená",#REF!,0)</f>
        <v>0</v>
      </c>
      <c r="BE2102" s="102">
        <f>IF(L2102="zákl. přenesená",#REF!,0)</f>
        <v>0</v>
      </c>
      <c r="BF2102" s="102">
        <f>IF(L2102="sníž. přenesená",#REF!,0)</f>
        <v>0</v>
      </c>
      <c r="BG2102" s="102">
        <f>IF(L2102="nulová",#REF!,0)</f>
        <v>0</v>
      </c>
      <c r="BH2102" s="11" t="s">
        <v>80</v>
      </c>
      <c r="BI2102" s="102" t="e">
        <f>ROUND(#REF!*H2102,2)</f>
        <v>#REF!</v>
      </c>
      <c r="BJ2102" s="11" t="s">
        <v>358</v>
      </c>
      <c r="BK2102" s="101" t="s">
        <v>8208</v>
      </c>
    </row>
    <row r="2103" spans="2:63" s="1" customFormat="1" ht="16.5" customHeight="1">
      <c r="B2103" s="90"/>
      <c r="C2103" s="104" t="s">
        <v>8209</v>
      </c>
      <c r="D2103" s="104" t="s">
        <v>6994</v>
      </c>
      <c r="E2103" s="105" t="s">
        <v>8210</v>
      </c>
      <c r="F2103" s="106" t="s">
        <v>8211</v>
      </c>
      <c r="G2103" s="107" t="s">
        <v>148</v>
      </c>
      <c r="H2103" s="108">
        <v>100</v>
      </c>
      <c r="I2103" s="109"/>
      <c r="J2103" s="110"/>
      <c r="K2103" s="111" t="s">
        <v>3</v>
      </c>
      <c r="L2103" s="112" t="s">
        <v>43</v>
      </c>
      <c r="N2103" s="99">
        <f>M2103*H2103</f>
        <v>0</v>
      </c>
      <c r="O2103" s="99">
        <v>0</v>
      </c>
      <c r="P2103" s="99">
        <f>O2103*H2103</f>
        <v>0</v>
      </c>
      <c r="Q2103" s="99">
        <v>0</v>
      </c>
      <c r="R2103" s="100">
        <f>Q2103*H2103</f>
        <v>0</v>
      </c>
      <c r="AP2103" s="101" t="s">
        <v>1127</v>
      </c>
      <c r="AR2103" s="101" t="s">
        <v>6994</v>
      </c>
      <c r="AS2103" s="101" t="s">
        <v>72</v>
      </c>
      <c r="AW2103" s="11" t="s">
        <v>107</v>
      </c>
      <c r="BC2103" s="102" t="e">
        <f>IF(L2103="základní",#REF!,0)</f>
        <v>#REF!</v>
      </c>
      <c r="BD2103" s="102">
        <f>IF(L2103="snížená",#REF!,0)</f>
        <v>0</v>
      </c>
      <c r="BE2103" s="102">
        <f>IF(L2103="zákl. přenesená",#REF!,0)</f>
        <v>0</v>
      </c>
      <c r="BF2103" s="102">
        <f>IF(L2103="sníž. přenesená",#REF!,0)</f>
        <v>0</v>
      </c>
      <c r="BG2103" s="102">
        <f>IF(L2103="nulová",#REF!,0)</f>
        <v>0</v>
      </c>
      <c r="BH2103" s="11" t="s">
        <v>80</v>
      </c>
      <c r="BI2103" s="102" t="e">
        <f>ROUND(#REF!*H2103,2)</f>
        <v>#REF!</v>
      </c>
      <c r="BJ2103" s="11" t="s">
        <v>358</v>
      </c>
      <c r="BK2103" s="101" t="s">
        <v>8212</v>
      </c>
    </row>
    <row r="2104" spans="2:63" s="1" customFormat="1" ht="16.5" customHeight="1">
      <c r="B2104" s="90"/>
      <c r="C2104" s="104" t="s">
        <v>8213</v>
      </c>
      <c r="D2104" s="104" t="s">
        <v>6994</v>
      </c>
      <c r="E2104" s="105" t="s">
        <v>8214</v>
      </c>
      <c r="F2104" s="106" t="s">
        <v>8215</v>
      </c>
      <c r="G2104" s="107" t="s">
        <v>168</v>
      </c>
      <c r="H2104" s="108">
        <v>30</v>
      </c>
      <c r="I2104" s="109"/>
      <c r="J2104" s="110"/>
      <c r="K2104" s="111" t="s">
        <v>3</v>
      </c>
      <c r="L2104" s="112" t="s">
        <v>43</v>
      </c>
      <c r="N2104" s="99">
        <f>M2104*H2104</f>
        <v>0</v>
      </c>
      <c r="O2104" s="99">
        <v>0</v>
      </c>
      <c r="P2104" s="99">
        <f>O2104*H2104</f>
        <v>0</v>
      </c>
      <c r="Q2104" s="99">
        <v>0</v>
      </c>
      <c r="R2104" s="100">
        <f>Q2104*H2104</f>
        <v>0</v>
      </c>
      <c r="AP2104" s="101" t="s">
        <v>1127</v>
      </c>
      <c r="AR2104" s="101" t="s">
        <v>6994</v>
      </c>
      <c r="AS2104" s="101" t="s">
        <v>72</v>
      </c>
      <c r="AW2104" s="11" t="s">
        <v>107</v>
      </c>
      <c r="BC2104" s="102" t="e">
        <f>IF(L2104="základní",#REF!,0)</f>
        <v>#REF!</v>
      </c>
      <c r="BD2104" s="102">
        <f>IF(L2104="snížená",#REF!,0)</f>
        <v>0</v>
      </c>
      <c r="BE2104" s="102">
        <f>IF(L2104="zákl. přenesená",#REF!,0)</f>
        <v>0</v>
      </c>
      <c r="BF2104" s="102">
        <f>IF(L2104="sníž. přenesená",#REF!,0)</f>
        <v>0</v>
      </c>
      <c r="BG2104" s="102">
        <f>IF(L2104="nulová",#REF!,0)</f>
        <v>0</v>
      </c>
      <c r="BH2104" s="11" t="s">
        <v>80</v>
      </c>
      <c r="BI2104" s="102" t="e">
        <f>ROUND(#REF!*H2104,2)</f>
        <v>#REF!</v>
      </c>
      <c r="BJ2104" s="11" t="s">
        <v>358</v>
      </c>
      <c r="BK2104" s="101" t="s">
        <v>8216</v>
      </c>
    </row>
    <row r="2105" spans="2:63" s="1" customFormat="1" ht="16.5" customHeight="1">
      <c r="B2105" s="90"/>
      <c r="C2105" s="104" t="s">
        <v>8217</v>
      </c>
      <c r="D2105" s="104" t="s">
        <v>6994</v>
      </c>
      <c r="E2105" s="105" t="s">
        <v>8218</v>
      </c>
      <c r="F2105" s="106" t="s">
        <v>8219</v>
      </c>
      <c r="G2105" s="107" t="s">
        <v>168</v>
      </c>
      <c r="H2105" s="108">
        <v>30</v>
      </c>
      <c r="I2105" s="109"/>
      <c r="J2105" s="110"/>
      <c r="K2105" s="111" t="s">
        <v>3</v>
      </c>
      <c r="L2105" s="112" t="s">
        <v>43</v>
      </c>
      <c r="N2105" s="99">
        <f>M2105*H2105</f>
        <v>0</v>
      </c>
      <c r="O2105" s="99">
        <v>0</v>
      </c>
      <c r="P2105" s="99">
        <f>O2105*H2105</f>
        <v>0</v>
      </c>
      <c r="Q2105" s="99">
        <v>0</v>
      </c>
      <c r="R2105" s="100">
        <f>Q2105*H2105</f>
        <v>0</v>
      </c>
      <c r="AP2105" s="101" t="s">
        <v>1127</v>
      </c>
      <c r="AR2105" s="101" t="s">
        <v>6994</v>
      </c>
      <c r="AS2105" s="101" t="s">
        <v>72</v>
      </c>
      <c r="AW2105" s="11" t="s">
        <v>107</v>
      </c>
      <c r="BC2105" s="102" t="e">
        <f>IF(L2105="základní",#REF!,0)</f>
        <v>#REF!</v>
      </c>
      <c r="BD2105" s="102">
        <f>IF(L2105="snížená",#REF!,0)</f>
        <v>0</v>
      </c>
      <c r="BE2105" s="102">
        <f>IF(L2105="zákl. přenesená",#REF!,0)</f>
        <v>0</v>
      </c>
      <c r="BF2105" s="102">
        <f>IF(L2105="sníž. přenesená",#REF!,0)</f>
        <v>0</v>
      </c>
      <c r="BG2105" s="102">
        <f>IF(L2105="nulová",#REF!,0)</f>
        <v>0</v>
      </c>
      <c r="BH2105" s="11" t="s">
        <v>80</v>
      </c>
      <c r="BI2105" s="102" t="e">
        <f>ROUND(#REF!*H2105,2)</f>
        <v>#REF!</v>
      </c>
      <c r="BJ2105" s="11" t="s">
        <v>358</v>
      </c>
      <c r="BK2105" s="101" t="s">
        <v>8220</v>
      </c>
    </row>
    <row r="2106" spans="2:63" s="1" customFormat="1" ht="16.5" customHeight="1">
      <c r="B2106" s="90"/>
      <c r="C2106" s="104" t="s">
        <v>8221</v>
      </c>
      <c r="D2106" s="104" t="s">
        <v>6994</v>
      </c>
      <c r="E2106" s="105" t="s">
        <v>8222</v>
      </c>
      <c r="F2106" s="106" t="s">
        <v>8223</v>
      </c>
      <c r="G2106" s="107" t="s">
        <v>168</v>
      </c>
      <c r="H2106" s="108">
        <v>30</v>
      </c>
      <c r="I2106" s="109"/>
      <c r="J2106" s="110"/>
      <c r="K2106" s="111" t="s">
        <v>3</v>
      </c>
      <c r="L2106" s="112" t="s">
        <v>43</v>
      </c>
      <c r="N2106" s="99">
        <f>M2106*H2106</f>
        <v>0</v>
      </c>
      <c r="O2106" s="99">
        <v>0</v>
      </c>
      <c r="P2106" s="99">
        <f>O2106*H2106</f>
        <v>0</v>
      </c>
      <c r="Q2106" s="99">
        <v>0</v>
      </c>
      <c r="R2106" s="100">
        <f>Q2106*H2106</f>
        <v>0</v>
      </c>
      <c r="AP2106" s="101" t="s">
        <v>1127</v>
      </c>
      <c r="AR2106" s="101" t="s">
        <v>6994</v>
      </c>
      <c r="AS2106" s="101" t="s">
        <v>72</v>
      </c>
      <c r="AW2106" s="11" t="s">
        <v>107</v>
      </c>
      <c r="BC2106" s="102" t="e">
        <f>IF(L2106="základní",#REF!,0)</f>
        <v>#REF!</v>
      </c>
      <c r="BD2106" s="102">
        <f>IF(L2106="snížená",#REF!,0)</f>
        <v>0</v>
      </c>
      <c r="BE2106" s="102">
        <f>IF(L2106="zákl. přenesená",#REF!,0)</f>
        <v>0</v>
      </c>
      <c r="BF2106" s="102">
        <f>IF(L2106="sníž. přenesená",#REF!,0)</f>
        <v>0</v>
      </c>
      <c r="BG2106" s="102">
        <f>IF(L2106="nulová",#REF!,0)</f>
        <v>0</v>
      </c>
      <c r="BH2106" s="11" t="s">
        <v>80</v>
      </c>
      <c r="BI2106" s="102" t="e">
        <f>ROUND(#REF!*H2106,2)</f>
        <v>#REF!</v>
      </c>
      <c r="BJ2106" s="11" t="s">
        <v>358</v>
      </c>
      <c r="BK2106" s="101" t="s">
        <v>8224</v>
      </c>
    </row>
    <row r="2107" spans="2:63" s="1" customFormat="1" ht="16.5" customHeight="1">
      <c r="B2107" s="90"/>
      <c r="C2107" s="104" t="s">
        <v>8225</v>
      </c>
      <c r="D2107" s="104" t="s">
        <v>6994</v>
      </c>
      <c r="E2107" s="105" t="s">
        <v>8226</v>
      </c>
      <c r="F2107" s="106" t="s">
        <v>8227</v>
      </c>
      <c r="G2107" s="107" t="s">
        <v>168</v>
      </c>
      <c r="H2107" s="108">
        <v>30</v>
      </c>
      <c r="I2107" s="109"/>
      <c r="J2107" s="110"/>
      <c r="K2107" s="111" t="s">
        <v>3</v>
      </c>
      <c r="L2107" s="112" t="s">
        <v>43</v>
      </c>
      <c r="N2107" s="99">
        <f>M2107*H2107</f>
        <v>0</v>
      </c>
      <c r="O2107" s="99">
        <v>3.0000000000000001E-5</v>
      </c>
      <c r="P2107" s="99">
        <f>O2107*H2107</f>
        <v>8.9999999999999998E-4</v>
      </c>
      <c r="Q2107" s="99">
        <v>0</v>
      </c>
      <c r="R2107" s="100">
        <f>Q2107*H2107</f>
        <v>0</v>
      </c>
      <c r="AP2107" s="101" t="s">
        <v>1127</v>
      </c>
      <c r="AR2107" s="101" t="s">
        <v>6994</v>
      </c>
      <c r="AS2107" s="101" t="s">
        <v>72</v>
      </c>
      <c r="AW2107" s="11" t="s">
        <v>107</v>
      </c>
      <c r="BC2107" s="102" t="e">
        <f>IF(L2107="základní",#REF!,0)</f>
        <v>#REF!</v>
      </c>
      <c r="BD2107" s="102">
        <f>IF(L2107="snížená",#REF!,0)</f>
        <v>0</v>
      </c>
      <c r="BE2107" s="102">
        <f>IF(L2107="zákl. přenesená",#REF!,0)</f>
        <v>0</v>
      </c>
      <c r="BF2107" s="102">
        <f>IF(L2107="sníž. přenesená",#REF!,0)</f>
        <v>0</v>
      </c>
      <c r="BG2107" s="102">
        <f>IF(L2107="nulová",#REF!,0)</f>
        <v>0</v>
      </c>
      <c r="BH2107" s="11" t="s">
        <v>80</v>
      </c>
      <c r="BI2107" s="102" t="e">
        <f>ROUND(#REF!*H2107,2)</f>
        <v>#REF!</v>
      </c>
      <c r="BJ2107" s="11" t="s">
        <v>358</v>
      </c>
      <c r="BK2107" s="101" t="s">
        <v>8228</v>
      </c>
    </row>
    <row r="2108" spans="2:63" s="1" customFormat="1" ht="16.5" customHeight="1">
      <c r="B2108" s="90"/>
      <c r="C2108" s="104" t="s">
        <v>8229</v>
      </c>
      <c r="D2108" s="104" t="s">
        <v>6994</v>
      </c>
      <c r="E2108" s="105" t="s">
        <v>8230</v>
      </c>
      <c r="F2108" s="106" t="s">
        <v>8231</v>
      </c>
      <c r="G2108" s="107" t="s">
        <v>168</v>
      </c>
      <c r="H2108" s="108">
        <v>30</v>
      </c>
      <c r="I2108" s="109"/>
      <c r="J2108" s="110"/>
      <c r="K2108" s="111" t="s">
        <v>3</v>
      </c>
      <c r="L2108" s="112" t="s">
        <v>43</v>
      </c>
      <c r="N2108" s="99">
        <f>M2108*H2108</f>
        <v>0</v>
      </c>
      <c r="O2108" s="99">
        <v>0</v>
      </c>
      <c r="P2108" s="99">
        <f>O2108*H2108</f>
        <v>0</v>
      </c>
      <c r="Q2108" s="99">
        <v>0</v>
      </c>
      <c r="R2108" s="100">
        <f>Q2108*H2108</f>
        <v>0</v>
      </c>
      <c r="AP2108" s="101" t="s">
        <v>1127</v>
      </c>
      <c r="AR2108" s="101" t="s">
        <v>6994</v>
      </c>
      <c r="AS2108" s="101" t="s">
        <v>72</v>
      </c>
      <c r="AW2108" s="11" t="s">
        <v>107</v>
      </c>
      <c r="BC2108" s="102" t="e">
        <f>IF(L2108="základní",#REF!,0)</f>
        <v>#REF!</v>
      </c>
      <c r="BD2108" s="102">
        <f>IF(L2108="snížená",#REF!,0)</f>
        <v>0</v>
      </c>
      <c r="BE2108" s="102">
        <f>IF(L2108="zákl. přenesená",#REF!,0)</f>
        <v>0</v>
      </c>
      <c r="BF2108" s="102">
        <f>IF(L2108="sníž. přenesená",#REF!,0)</f>
        <v>0</v>
      </c>
      <c r="BG2108" s="102">
        <f>IF(L2108="nulová",#REF!,0)</f>
        <v>0</v>
      </c>
      <c r="BH2108" s="11" t="s">
        <v>80</v>
      </c>
      <c r="BI2108" s="102" t="e">
        <f>ROUND(#REF!*H2108,2)</f>
        <v>#REF!</v>
      </c>
      <c r="BJ2108" s="11" t="s">
        <v>358</v>
      </c>
      <c r="BK2108" s="101" t="s">
        <v>8232</v>
      </c>
    </row>
    <row r="2109" spans="2:63" s="1" customFormat="1" ht="16.5" customHeight="1">
      <c r="B2109" s="90"/>
      <c r="C2109" s="104" t="s">
        <v>8233</v>
      </c>
      <c r="D2109" s="104" t="s">
        <v>6994</v>
      </c>
      <c r="E2109" s="105" t="s">
        <v>8234</v>
      </c>
      <c r="F2109" s="106" t="s">
        <v>8235</v>
      </c>
      <c r="G2109" s="107" t="s">
        <v>168</v>
      </c>
      <c r="H2109" s="108">
        <v>30</v>
      </c>
      <c r="I2109" s="109"/>
      <c r="J2109" s="110"/>
      <c r="K2109" s="111" t="s">
        <v>3</v>
      </c>
      <c r="L2109" s="112" t="s">
        <v>43</v>
      </c>
      <c r="N2109" s="99">
        <f>M2109*H2109</f>
        <v>0</v>
      </c>
      <c r="O2109" s="99">
        <v>0</v>
      </c>
      <c r="P2109" s="99">
        <f>O2109*H2109</f>
        <v>0</v>
      </c>
      <c r="Q2109" s="99">
        <v>0</v>
      </c>
      <c r="R2109" s="100">
        <f>Q2109*H2109</f>
        <v>0</v>
      </c>
      <c r="AP2109" s="101" t="s">
        <v>1127</v>
      </c>
      <c r="AR2109" s="101" t="s">
        <v>6994</v>
      </c>
      <c r="AS2109" s="101" t="s">
        <v>72</v>
      </c>
      <c r="AW2109" s="11" t="s">
        <v>107</v>
      </c>
      <c r="BC2109" s="102" t="e">
        <f>IF(L2109="základní",#REF!,0)</f>
        <v>#REF!</v>
      </c>
      <c r="BD2109" s="102">
        <f>IF(L2109="snížená",#REF!,0)</f>
        <v>0</v>
      </c>
      <c r="BE2109" s="102">
        <f>IF(L2109="zákl. přenesená",#REF!,0)</f>
        <v>0</v>
      </c>
      <c r="BF2109" s="102">
        <f>IF(L2109="sníž. přenesená",#REF!,0)</f>
        <v>0</v>
      </c>
      <c r="BG2109" s="102">
        <f>IF(L2109="nulová",#REF!,0)</f>
        <v>0</v>
      </c>
      <c r="BH2109" s="11" t="s">
        <v>80</v>
      </c>
      <c r="BI2109" s="102" t="e">
        <f>ROUND(#REF!*H2109,2)</f>
        <v>#REF!</v>
      </c>
      <c r="BJ2109" s="11" t="s">
        <v>358</v>
      </c>
      <c r="BK2109" s="101" t="s">
        <v>8236</v>
      </c>
    </row>
    <row r="2110" spans="2:63" s="1" customFormat="1" ht="16.5" customHeight="1">
      <c r="B2110" s="90"/>
      <c r="C2110" s="104" t="s">
        <v>8237</v>
      </c>
      <c r="D2110" s="104" t="s">
        <v>6994</v>
      </c>
      <c r="E2110" s="105" t="s">
        <v>8238</v>
      </c>
      <c r="F2110" s="106" t="s">
        <v>8239</v>
      </c>
      <c r="G2110" s="107" t="s">
        <v>111</v>
      </c>
      <c r="H2110" s="108">
        <v>50</v>
      </c>
      <c r="I2110" s="109"/>
      <c r="J2110" s="110"/>
      <c r="K2110" s="111" t="s">
        <v>3</v>
      </c>
      <c r="L2110" s="112" t="s">
        <v>43</v>
      </c>
      <c r="N2110" s="99">
        <f>M2110*H2110</f>
        <v>0</v>
      </c>
      <c r="O2110" s="99">
        <v>0.30399999999999999</v>
      </c>
      <c r="P2110" s="99">
        <f>O2110*H2110</f>
        <v>15.2</v>
      </c>
      <c r="Q2110" s="99">
        <v>0</v>
      </c>
      <c r="R2110" s="100">
        <f>Q2110*H2110</f>
        <v>0</v>
      </c>
      <c r="AP2110" s="101" t="s">
        <v>1127</v>
      </c>
      <c r="AR2110" s="101" t="s">
        <v>6994</v>
      </c>
      <c r="AS2110" s="101" t="s">
        <v>72</v>
      </c>
      <c r="AW2110" s="11" t="s">
        <v>107</v>
      </c>
      <c r="BC2110" s="102" t="e">
        <f>IF(L2110="základní",#REF!,0)</f>
        <v>#REF!</v>
      </c>
      <c r="BD2110" s="102">
        <f>IF(L2110="snížená",#REF!,0)</f>
        <v>0</v>
      </c>
      <c r="BE2110" s="102">
        <f>IF(L2110="zákl. přenesená",#REF!,0)</f>
        <v>0</v>
      </c>
      <c r="BF2110" s="102">
        <f>IF(L2110="sníž. přenesená",#REF!,0)</f>
        <v>0</v>
      </c>
      <c r="BG2110" s="102">
        <f>IF(L2110="nulová",#REF!,0)</f>
        <v>0</v>
      </c>
      <c r="BH2110" s="11" t="s">
        <v>80</v>
      </c>
      <c r="BI2110" s="102" t="e">
        <f>ROUND(#REF!*H2110,2)</f>
        <v>#REF!</v>
      </c>
      <c r="BJ2110" s="11" t="s">
        <v>358</v>
      </c>
      <c r="BK2110" s="101" t="s">
        <v>8240</v>
      </c>
    </row>
    <row r="2111" spans="2:63" s="1" customFormat="1" ht="16.5" customHeight="1">
      <c r="B2111" s="90"/>
      <c r="C2111" s="104" t="s">
        <v>8241</v>
      </c>
      <c r="D2111" s="104" t="s">
        <v>6994</v>
      </c>
      <c r="E2111" s="105" t="s">
        <v>8242</v>
      </c>
      <c r="F2111" s="106" t="s">
        <v>8243</v>
      </c>
      <c r="G2111" s="107" t="s">
        <v>111</v>
      </c>
      <c r="H2111" s="108">
        <v>100</v>
      </c>
      <c r="I2111" s="109"/>
      <c r="J2111" s="110"/>
      <c r="K2111" s="111" t="s">
        <v>3</v>
      </c>
      <c r="L2111" s="112" t="s">
        <v>43</v>
      </c>
      <c r="N2111" s="99">
        <f>M2111*H2111</f>
        <v>0</v>
      </c>
      <c r="O2111" s="99">
        <v>0.30399999999999999</v>
      </c>
      <c r="P2111" s="99">
        <f>O2111*H2111</f>
        <v>30.4</v>
      </c>
      <c r="Q2111" s="99">
        <v>0</v>
      </c>
      <c r="R2111" s="100">
        <f>Q2111*H2111</f>
        <v>0</v>
      </c>
      <c r="AP2111" s="101" t="s">
        <v>1127</v>
      </c>
      <c r="AR2111" s="101" t="s">
        <v>6994</v>
      </c>
      <c r="AS2111" s="101" t="s">
        <v>72</v>
      </c>
      <c r="AW2111" s="11" t="s">
        <v>107</v>
      </c>
      <c r="BC2111" s="102" t="e">
        <f>IF(L2111="základní",#REF!,0)</f>
        <v>#REF!</v>
      </c>
      <c r="BD2111" s="102">
        <f>IF(L2111="snížená",#REF!,0)</f>
        <v>0</v>
      </c>
      <c r="BE2111" s="102">
        <f>IF(L2111="zákl. přenesená",#REF!,0)</f>
        <v>0</v>
      </c>
      <c r="BF2111" s="102">
        <f>IF(L2111="sníž. přenesená",#REF!,0)</f>
        <v>0</v>
      </c>
      <c r="BG2111" s="102">
        <f>IF(L2111="nulová",#REF!,0)</f>
        <v>0</v>
      </c>
      <c r="BH2111" s="11" t="s">
        <v>80</v>
      </c>
      <c r="BI2111" s="102" t="e">
        <f>ROUND(#REF!*H2111,2)</f>
        <v>#REF!</v>
      </c>
      <c r="BJ2111" s="11" t="s">
        <v>358</v>
      </c>
      <c r="BK2111" s="101" t="s">
        <v>8244</v>
      </c>
    </row>
    <row r="2112" spans="2:63" s="1" customFormat="1" ht="16.5" customHeight="1">
      <c r="B2112" s="90"/>
      <c r="C2112" s="104" t="s">
        <v>8245</v>
      </c>
      <c r="D2112" s="104" t="s">
        <v>6994</v>
      </c>
      <c r="E2112" s="105" t="s">
        <v>8246</v>
      </c>
      <c r="F2112" s="106" t="s">
        <v>8247</v>
      </c>
      <c r="G2112" s="107" t="s">
        <v>111</v>
      </c>
      <c r="H2112" s="108">
        <v>50</v>
      </c>
      <c r="I2112" s="109"/>
      <c r="J2112" s="110"/>
      <c r="K2112" s="111" t="s">
        <v>3</v>
      </c>
      <c r="L2112" s="112" t="s">
        <v>43</v>
      </c>
      <c r="N2112" s="99">
        <f>M2112*H2112</f>
        <v>0</v>
      </c>
      <c r="O2112" s="99">
        <v>0.252</v>
      </c>
      <c r="P2112" s="99">
        <f>O2112*H2112</f>
        <v>12.6</v>
      </c>
      <c r="Q2112" s="99">
        <v>0</v>
      </c>
      <c r="R2112" s="100">
        <f>Q2112*H2112</f>
        <v>0</v>
      </c>
      <c r="AP2112" s="101" t="s">
        <v>1127</v>
      </c>
      <c r="AR2112" s="101" t="s">
        <v>6994</v>
      </c>
      <c r="AS2112" s="101" t="s">
        <v>72</v>
      </c>
      <c r="AW2112" s="11" t="s">
        <v>107</v>
      </c>
      <c r="BC2112" s="102" t="e">
        <f>IF(L2112="základní",#REF!,0)</f>
        <v>#REF!</v>
      </c>
      <c r="BD2112" s="102">
        <f>IF(L2112="snížená",#REF!,0)</f>
        <v>0</v>
      </c>
      <c r="BE2112" s="102">
        <f>IF(L2112="zákl. přenesená",#REF!,0)</f>
        <v>0</v>
      </c>
      <c r="BF2112" s="102">
        <f>IF(L2112="sníž. přenesená",#REF!,0)</f>
        <v>0</v>
      </c>
      <c r="BG2112" s="102">
        <f>IF(L2112="nulová",#REF!,0)</f>
        <v>0</v>
      </c>
      <c r="BH2112" s="11" t="s">
        <v>80</v>
      </c>
      <c r="BI2112" s="102" t="e">
        <f>ROUND(#REF!*H2112,2)</f>
        <v>#REF!</v>
      </c>
      <c r="BJ2112" s="11" t="s">
        <v>358</v>
      </c>
      <c r="BK2112" s="101" t="s">
        <v>8248</v>
      </c>
    </row>
    <row r="2113" spans="2:63" s="1" customFormat="1" ht="16.5" customHeight="1">
      <c r="B2113" s="90"/>
      <c r="C2113" s="104" t="s">
        <v>8249</v>
      </c>
      <c r="D2113" s="104" t="s">
        <v>6994</v>
      </c>
      <c r="E2113" s="105" t="s">
        <v>8250</v>
      </c>
      <c r="F2113" s="106" t="s">
        <v>8251</v>
      </c>
      <c r="G2113" s="107" t="s">
        <v>111</v>
      </c>
      <c r="H2113" s="108">
        <v>10</v>
      </c>
      <c r="I2113" s="109"/>
      <c r="J2113" s="110"/>
      <c r="K2113" s="111" t="s">
        <v>3</v>
      </c>
      <c r="L2113" s="112" t="s">
        <v>43</v>
      </c>
      <c r="N2113" s="99">
        <f>M2113*H2113</f>
        <v>0</v>
      </c>
      <c r="O2113" s="99">
        <v>0.27</v>
      </c>
      <c r="P2113" s="99">
        <f>O2113*H2113</f>
        <v>2.7</v>
      </c>
      <c r="Q2113" s="99">
        <v>0</v>
      </c>
      <c r="R2113" s="100">
        <f>Q2113*H2113</f>
        <v>0</v>
      </c>
      <c r="AP2113" s="101" t="s">
        <v>1127</v>
      </c>
      <c r="AR2113" s="101" t="s">
        <v>6994</v>
      </c>
      <c r="AS2113" s="101" t="s">
        <v>72</v>
      </c>
      <c r="AW2113" s="11" t="s">
        <v>107</v>
      </c>
      <c r="BC2113" s="102" t="e">
        <f>IF(L2113="základní",#REF!,0)</f>
        <v>#REF!</v>
      </c>
      <c r="BD2113" s="102">
        <f>IF(L2113="snížená",#REF!,0)</f>
        <v>0</v>
      </c>
      <c r="BE2113" s="102">
        <f>IF(L2113="zákl. přenesená",#REF!,0)</f>
        <v>0</v>
      </c>
      <c r="BF2113" s="102">
        <f>IF(L2113="sníž. přenesená",#REF!,0)</f>
        <v>0</v>
      </c>
      <c r="BG2113" s="102">
        <f>IF(L2113="nulová",#REF!,0)</f>
        <v>0</v>
      </c>
      <c r="BH2113" s="11" t="s">
        <v>80</v>
      </c>
      <c r="BI2113" s="102" t="e">
        <f>ROUND(#REF!*H2113,2)</f>
        <v>#REF!</v>
      </c>
      <c r="BJ2113" s="11" t="s">
        <v>358</v>
      </c>
      <c r="BK2113" s="101" t="s">
        <v>8252</v>
      </c>
    </row>
    <row r="2114" spans="2:63" s="1" customFormat="1" ht="16.5" customHeight="1">
      <c r="B2114" s="90"/>
      <c r="C2114" s="104" t="s">
        <v>8253</v>
      </c>
      <c r="D2114" s="104" t="s">
        <v>6994</v>
      </c>
      <c r="E2114" s="105" t="s">
        <v>8254</v>
      </c>
      <c r="F2114" s="106" t="s">
        <v>8255</v>
      </c>
      <c r="G2114" s="107" t="s">
        <v>111</v>
      </c>
      <c r="H2114" s="108">
        <v>100</v>
      </c>
      <c r="I2114" s="109"/>
      <c r="J2114" s="110"/>
      <c r="K2114" s="111" t="s">
        <v>3</v>
      </c>
      <c r="L2114" s="112" t="s">
        <v>43</v>
      </c>
      <c r="N2114" s="99">
        <f>M2114*H2114</f>
        <v>0</v>
      </c>
      <c r="O2114" s="99">
        <v>0</v>
      </c>
      <c r="P2114" s="99">
        <f>O2114*H2114</f>
        <v>0</v>
      </c>
      <c r="Q2114" s="99">
        <v>0</v>
      </c>
      <c r="R2114" s="100">
        <f>Q2114*H2114</f>
        <v>0</v>
      </c>
      <c r="AP2114" s="101" t="s">
        <v>1127</v>
      </c>
      <c r="AR2114" s="101" t="s">
        <v>6994</v>
      </c>
      <c r="AS2114" s="101" t="s">
        <v>72</v>
      </c>
      <c r="AW2114" s="11" t="s">
        <v>107</v>
      </c>
      <c r="BC2114" s="102" t="e">
        <f>IF(L2114="základní",#REF!,0)</f>
        <v>#REF!</v>
      </c>
      <c r="BD2114" s="102">
        <f>IF(L2114="snížená",#REF!,0)</f>
        <v>0</v>
      </c>
      <c r="BE2114" s="102">
        <f>IF(L2114="zákl. přenesená",#REF!,0)</f>
        <v>0</v>
      </c>
      <c r="BF2114" s="102">
        <f>IF(L2114="sníž. přenesená",#REF!,0)</f>
        <v>0</v>
      </c>
      <c r="BG2114" s="102">
        <f>IF(L2114="nulová",#REF!,0)</f>
        <v>0</v>
      </c>
      <c r="BH2114" s="11" t="s">
        <v>80</v>
      </c>
      <c r="BI2114" s="102" t="e">
        <f>ROUND(#REF!*H2114,2)</f>
        <v>#REF!</v>
      </c>
      <c r="BJ2114" s="11" t="s">
        <v>358</v>
      </c>
      <c r="BK2114" s="101" t="s">
        <v>8256</v>
      </c>
    </row>
    <row r="2115" spans="2:63" s="1" customFormat="1" ht="16.5" customHeight="1">
      <c r="B2115" s="90"/>
      <c r="C2115" s="104" t="s">
        <v>8257</v>
      </c>
      <c r="D2115" s="104" t="s">
        <v>6994</v>
      </c>
      <c r="E2115" s="105" t="s">
        <v>8258</v>
      </c>
      <c r="F2115" s="106" t="s">
        <v>8259</v>
      </c>
      <c r="G2115" s="107" t="s">
        <v>111</v>
      </c>
      <c r="H2115" s="108">
        <v>1000</v>
      </c>
      <c r="I2115" s="109"/>
      <c r="J2115" s="110"/>
      <c r="K2115" s="111" t="s">
        <v>3</v>
      </c>
      <c r="L2115" s="112" t="s">
        <v>43</v>
      </c>
      <c r="N2115" s="99">
        <f>M2115*H2115</f>
        <v>0</v>
      </c>
      <c r="O2115" s="99">
        <v>0</v>
      </c>
      <c r="P2115" s="99">
        <f>O2115*H2115</f>
        <v>0</v>
      </c>
      <c r="Q2115" s="99">
        <v>0</v>
      </c>
      <c r="R2115" s="100">
        <f>Q2115*H2115</f>
        <v>0</v>
      </c>
      <c r="AP2115" s="101" t="s">
        <v>1127</v>
      </c>
      <c r="AR2115" s="101" t="s">
        <v>6994</v>
      </c>
      <c r="AS2115" s="101" t="s">
        <v>72</v>
      </c>
      <c r="AW2115" s="11" t="s">
        <v>107</v>
      </c>
      <c r="BC2115" s="102" t="e">
        <f>IF(L2115="základní",#REF!,0)</f>
        <v>#REF!</v>
      </c>
      <c r="BD2115" s="102">
        <f>IF(L2115="snížená",#REF!,0)</f>
        <v>0</v>
      </c>
      <c r="BE2115" s="102">
        <f>IF(L2115="zákl. přenesená",#REF!,0)</f>
        <v>0</v>
      </c>
      <c r="BF2115" s="102">
        <f>IF(L2115="sníž. přenesená",#REF!,0)</f>
        <v>0</v>
      </c>
      <c r="BG2115" s="102">
        <f>IF(L2115="nulová",#REF!,0)</f>
        <v>0</v>
      </c>
      <c r="BH2115" s="11" t="s">
        <v>80</v>
      </c>
      <c r="BI2115" s="102" t="e">
        <f>ROUND(#REF!*H2115,2)</f>
        <v>#REF!</v>
      </c>
      <c r="BJ2115" s="11" t="s">
        <v>358</v>
      </c>
      <c r="BK2115" s="101" t="s">
        <v>8260</v>
      </c>
    </row>
    <row r="2116" spans="2:63" s="1" customFormat="1" ht="16.5" customHeight="1">
      <c r="B2116" s="90"/>
      <c r="C2116" s="104" t="s">
        <v>8261</v>
      </c>
      <c r="D2116" s="104" t="s">
        <v>6994</v>
      </c>
      <c r="E2116" s="105" t="s">
        <v>8262</v>
      </c>
      <c r="F2116" s="106" t="s">
        <v>8263</v>
      </c>
      <c r="G2116" s="107" t="s">
        <v>111</v>
      </c>
      <c r="H2116" s="108">
        <v>300</v>
      </c>
      <c r="I2116" s="109"/>
      <c r="J2116" s="110"/>
      <c r="K2116" s="111" t="s">
        <v>3</v>
      </c>
      <c r="L2116" s="112" t="s">
        <v>43</v>
      </c>
      <c r="N2116" s="99">
        <f>M2116*H2116</f>
        <v>0</v>
      </c>
      <c r="O2116" s="99">
        <v>0</v>
      </c>
      <c r="P2116" s="99">
        <f>O2116*H2116</f>
        <v>0</v>
      </c>
      <c r="Q2116" s="99">
        <v>0</v>
      </c>
      <c r="R2116" s="100">
        <f>Q2116*H2116</f>
        <v>0</v>
      </c>
      <c r="AP2116" s="101" t="s">
        <v>1127</v>
      </c>
      <c r="AR2116" s="101" t="s">
        <v>6994</v>
      </c>
      <c r="AS2116" s="101" t="s">
        <v>72</v>
      </c>
      <c r="AW2116" s="11" t="s">
        <v>107</v>
      </c>
      <c r="BC2116" s="102" t="e">
        <f>IF(L2116="základní",#REF!,0)</f>
        <v>#REF!</v>
      </c>
      <c r="BD2116" s="102">
        <f>IF(L2116="snížená",#REF!,0)</f>
        <v>0</v>
      </c>
      <c r="BE2116" s="102">
        <f>IF(L2116="zákl. přenesená",#REF!,0)</f>
        <v>0</v>
      </c>
      <c r="BF2116" s="102">
        <f>IF(L2116="sníž. přenesená",#REF!,0)</f>
        <v>0</v>
      </c>
      <c r="BG2116" s="102">
        <f>IF(L2116="nulová",#REF!,0)</f>
        <v>0</v>
      </c>
      <c r="BH2116" s="11" t="s">
        <v>80</v>
      </c>
      <c r="BI2116" s="102" t="e">
        <f>ROUND(#REF!*H2116,2)</f>
        <v>#REF!</v>
      </c>
      <c r="BJ2116" s="11" t="s">
        <v>358</v>
      </c>
      <c r="BK2116" s="101" t="s">
        <v>8264</v>
      </c>
    </row>
    <row r="2117" spans="2:63" s="1" customFormat="1" ht="16.5" customHeight="1">
      <c r="B2117" s="90"/>
      <c r="C2117" s="104" t="s">
        <v>8265</v>
      </c>
      <c r="D2117" s="104" t="s">
        <v>6994</v>
      </c>
      <c r="E2117" s="105" t="s">
        <v>8266</v>
      </c>
      <c r="F2117" s="106" t="s">
        <v>8267</v>
      </c>
      <c r="G2117" s="107" t="s">
        <v>111</v>
      </c>
      <c r="H2117" s="108">
        <v>500</v>
      </c>
      <c r="I2117" s="109"/>
      <c r="J2117" s="110"/>
      <c r="K2117" s="111" t="s">
        <v>3</v>
      </c>
      <c r="L2117" s="112" t="s">
        <v>43</v>
      </c>
      <c r="N2117" s="99">
        <f>M2117*H2117</f>
        <v>0</v>
      </c>
      <c r="O2117" s="99">
        <v>0</v>
      </c>
      <c r="P2117" s="99">
        <f>O2117*H2117</f>
        <v>0</v>
      </c>
      <c r="Q2117" s="99">
        <v>0</v>
      </c>
      <c r="R2117" s="100">
        <f>Q2117*H2117</f>
        <v>0</v>
      </c>
      <c r="AP2117" s="101" t="s">
        <v>1127</v>
      </c>
      <c r="AR2117" s="101" t="s">
        <v>6994</v>
      </c>
      <c r="AS2117" s="101" t="s">
        <v>72</v>
      </c>
      <c r="AW2117" s="11" t="s">
        <v>107</v>
      </c>
      <c r="BC2117" s="102" t="e">
        <f>IF(L2117="základní",#REF!,0)</f>
        <v>#REF!</v>
      </c>
      <c r="BD2117" s="102">
        <f>IF(L2117="snížená",#REF!,0)</f>
        <v>0</v>
      </c>
      <c r="BE2117" s="102">
        <f>IF(L2117="zákl. přenesená",#REF!,0)</f>
        <v>0</v>
      </c>
      <c r="BF2117" s="102">
        <f>IF(L2117="sníž. přenesená",#REF!,0)</f>
        <v>0</v>
      </c>
      <c r="BG2117" s="102">
        <f>IF(L2117="nulová",#REF!,0)</f>
        <v>0</v>
      </c>
      <c r="BH2117" s="11" t="s">
        <v>80</v>
      </c>
      <c r="BI2117" s="102" t="e">
        <f>ROUND(#REF!*H2117,2)</f>
        <v>#REF!</v>
      </c>
      <c r="BJ2117" s="11" t="s">
        <v>358</v>
      </c>
      <c r="BK2117" s="101" t="s">
        <v>8268</v>
      </c>
    </row>
    <row r="2118" spans="2:63" s="1" customFormat="1" ht="16.5" customHeight="1">
      <c r="B2118" s="90"/>
      <c r="C2118" s="104" t="s">
        <v>8269</v>
      </c>
      <c r="D2118" s="104" t="s">
        <v>6994</v>
      </c>
      <c r="E2118" s="105" t="s">
        <v>8270</v>
      </c>
      <c r="F2118" s="106" t="s">
        <v>8271</v>
      </c>
      <c r="G2118" s="107" t="s">
        <v>148</v>
      </c>
      <c r="H2118" s="108">
        <v>100</v>
      </c>
      <c r="I2118" s="109"/>
      <c r="J2118" s="110"/>
      <c r="K2118" s="111" t="s">
        <v>3</v>
      </c>
      <c r="L2118" s="112" t="s">
        <v>43</v>
      </c>
      <c r="N2118" s="99">
        <f>M2118*H2118</f>
        <v>0</v>
      </c>
      <c r="O2118" s="99">
        <v>0</v>
      </c>
      <c r="P2118" s="99">
        <f>O2118*H2118</f>
        <v>0</v>
      </c>
      <c r="Q2118" s="99">
        <v>0</v>
      </c>
      <c r="R2118" s="100">
        <f>Q2118*H2118</f>
        <v>0</v>
      </c>
      <c r="AP2118" s="101" t="s">
        <v>1127</v>
      </c>
      <c r="AR2118" s="101" t="s">
        <v>6994</v>
      </c>
      <c r="AS2118" s="101" t="s">
        <v>72</v>
      </c>
      <c r="AW2118" s="11" t="s">
        <v>107</v>
      </c>
      <c r="BC2118" s="102" t="e">
        <f>IF(L2118="základní",#REF!,0)</f>
        <v>#REF!</v>
      </c>
      <c r="BD2118" s="102">
        <f>IF(L2118="snížená",#REF!,0)</f>
        <v>0</v>
      </c>
      <c r="BE2118" s="102">
        <f>IF(L2118="zákl. přenesená",#REF!,0)</f>
        <v>0</v>
      </c>
      <c r="BF2118" s="102">
        <f>IF(L2118="sníž. přenesená",#REF!,0)</f>
        <v>0</v>
      </c>
      <c r="BG2118" s="102">
        <f>IF(L2118="nulová",#REF!,0)</f>
        <v>0</v>
      </c>
      <c r="BH2118" s="11" t="s">
        <v>80</v>
      </c>
      <c r="BI2118" s="102" t="e">
        <f>ROUND(#REF!*H2118,2)</f>
        <v>#REF!</v>
      </c>
      <c r="BJ2118" s="11" t="s">
        <v>358</v>
      </c>
      <c r="BK2118" s="101" t="s">
        <v>8272</v>
      </c>
    </row>
    <row r="2119" spans="2:63" s="1" customFormat="1" ht="16.5" customHeight="1">
      <c r="B2119" s="90"/>
      <c r="C2119" s="104" t="s">
        <v>8273</v>
      </c>
      <c r="D2119" s="104" t="s">
        <v>6994</v>
      </c>
      <c r="E2119" s="105" t="s">
        <v>8274</v>
      </c>
      <c r="F2119" s="106" t="s">
        <v>8275</v>
      </c>
      <c r="G2119" s="107" t="s">
        <v>148</v>
      </c>
      <c r="H2119" s="108">
        <v>100</v>
      </c>
      <c r="I2119" s="109"/>
      <c r="J2119" s="110"/>
      <c r="K2119" s="113" t="s">
        <v>3</v>
      </c>
      <c r="L2119" s="114" t="s">
        <v>43</v>
      </c>
      <c r="M2119" s="115"/>
      <c r="N2119" s="116">
        <f>M2119*H2119</f>
        <v>0</v>
      </c>
      <c r="O2119" s="116">
        <v>0</v>
      </c>
      <c r="P2119" s="116">
        <f>O2119*H2119</f>
        <v>0</v>
      </c>
      <c r="Q2119" s="116">
        <v>0</v>
      </c>
      <c r="R2119" s="117">
        <f>Q2119*H2119</f>
        <v>0</v>
      </c>
      <c r="AP2119" s="101" t="s">
        <v>1127</v>
      </c>
      <c r="AR2119" s="101" t="s">
        <v>6994</v>
      </c>
      <c r="AS2119" s="101" t="s">
        <v>72</v>
      </c>
      <c r="AW2119" s="11" t="s">
        <v>107</v>
      </c>
      <c r="BC2119" s="102" t="e">
        <f>IF(L2119="základní",#REF!,0)</f>
        <v>#REF!</v>
      </c>
      <c r="BD2119" s="102">
        <f>IF(L2119="snížená",#REF!,0)</f>
        <v>0</v>
      </c>
      <c r="BE2119" s="102">
        <f>IF(L2119="zákl. přenesená",#REF!,0)</f>
        <v>0</v>
      </c>
      <c r="BF2119" s="102">
        <f>IF(L2119="sníž. přenesená",#REF!,0)</f>
        <v>0</v>
      </c>
      <c r="BG2119" s="102">
        <f>IF(L2119="nulová",#REF!,0)</f>
        <v>0</v>
      </c>
      <c r="BH2119" s="11" t="s">
        <v>80</v>
      </c>
      <c r="BI2119" s="102" t="e">
        <f>ROUND(#REF!*H2119,2)</f>
        <v>#REF!</v>
      </c>
      <c r="BJ2119" s="11" t="s">
        <v>358</v>
      </c>
      <c r="BK2119" s="101" t="s">
        <v>8276</v>
      </c>
    </row>
    <row r="2120" spans="2:63" s="1" customFormat="1" ht="6.95" customHeight="1">
      <c r="B2120" s="34"/>
      <c r="C2120" s="35"/>
      <c r="D2120" s="35"/>
      <c r="E2120" s="35"/>
      <c r="F2120" s="35"/>
      <c r="G2120" s="35"/>
      <c r="H2120" s="35"/>
      <c r="I2120" s="35"/>
      <c r="J2120" s="25"/>
    </row>
  </sheetData>
  <autoFilter ref="C78:I2119" xr:uid="{00000000-0009-0000-0000-000001000000}"/>
  <mergeCells count="9">
    <mergeCell ref="E50:H50"/>
    <mergeCell ref="E69:H69"/>
    <mergeCell ref="E71:H71"/>
    <mergeCell ref="J2:T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Header>&amp;C&amp;"Verdana"&amp;7&amp;K000000 SŽ: Interní&amp;1#_x000D_</oddHead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19"/>
  <sheetViews>
    <sheetView showGridLines="0" zoomScale="110" zoomScaleNormal="110" workbookViewId="0">
      <selection activeCell="C3" sqref="C3:J3"/>
    </sheetView>
  </sheetViews>
  <sheetFormatPr defaultRowHeight="12.75"/>
  <cols>
    <col min="1" max="1" width="8.33203125" style="118" customWidth="1"/>
    <col min="2" max="2" width="1.6640625" style="118" customWidth="1"/>
    <col min="3" max="4" width="5" style="118" customWidth="1"/>
    <col min="5" max="5" width="11.6640625" style="118" customWidth="1"/>
    <col min="6" max="6" width="9.1640625" style="118" customWidth="1"/>
    <col min="7" max="7" width="5" style="118" customWidth="1"/>
    <col min="8" max="8" width="77.83203125" style="118" customWidth="1"/>
    <col min="9" max="10" width="20" style="118" customWidth="1"/>
    <col min="11" max="11" width="1.6640625" style="118" customWidth="1"/>
  </cols>
  <sheetData>
    <row r="1" spans="2:11" customFormat="1" ht="37.5" customHeight="1"/>
    <row r="2" spans="2:11" customFormat="1" ht="7.5" customHeight="1">
      <c r="B2" s="119"/>
      <c r="C2" s="120"/>
      <c r="D2" s="120"/>
      <c r="E2" s="120"/>
      <c r="F2" s="120"/>
      <c r="G2" s="120"/>
      <c r="H2" s="120"/>
      <c r="I2" s="120"/>
      <c r="J2" s="120"/>
      <c r="K2" s="121"/>
    </row>
    <row r="3" spans="2:11" s="9" customFormat="1" ht="45" customHeight="1">
      <c r="B3" s="122"/>
      <c r="C3" s="247" t="s">
        <v>8277</v>
      </c>
      <c r="D3" s="247"/>
      <c r="E3" s="247"/>
      <c r="F3" s="247"/>
      <c r="G3" s="247"/>
      <c r="H3" s="247"/>
      <c r="I3" s="247"/>
      <c r="J3" s="247"/>
      <c r="K3" s="123"/>
    </row>
    <row r="4" spans="2:11" customFormat="1" ht="25.5" customHeight="1">
      <c r="B4" s="124"/>
      <c r="C4" s="246" t="s">
        <v>8278</v>
      </c>
      <c r="D4" s="246"/>
      <c r="E4" s="246"/>
      <c r="F4" s="246"/>
      <c r="G4" s="246"/>
      <c r="H4" s="246"/>
      <c r="I4" s="246"/>
      <c r="J4" s="246"/>
      <c r="K4" s="125"/>
    </row>
    <row r="5" spans="2:11" customFormat="1" ht="5.25" customHeight="1">
      <c r="B5" s="124"/>
      <c r="C5" s="126"/>
      <c r="D5" s="126"/>
      <c r="E5" s="126"/>
      <c r="F5" s="126"/>
      <c r="G5" s="126"/>
      <c r="H5" s="126"/>
      <c r="I5" s="126"/>
      <c r="J5" s="126"/>
      <c r="K5" s="125"/>
    </row>
    <row r="6" spans="2:11" customFormat="1" ht="15" customHeight="1">
      <c r="B6" s="124"/>
      <c r="C6" s="245" t="s">
        <v>8279</v>
      </c>
      <c r="D6" s="245"/>
      <c r="E6" s="245"/>
      <c r="F6" s="245"/>
      <c r="G6" s="245"/>
      <c r="H6" s="245"/>
      <c r="I6" s="245"/>
      <c r="J6" s="245"/>
      <c r="K6" s="125"/>
    </row>
    <row r="7" spans="2:11" customFormat="1" ht="15" customHeight="1">
      <c r="B7" s="128"/>
      <c r="C7" s="245" t="s">
        <v>8280</v>
      </c>
      <c r="D7" s="245"/>
      <c r="E7" s="245"/>
      <c r="F7" s="245"/>
      <c r="G7" s="245"/>
      <c r="H7" s="245"/>
      <c r="I7" s="245"/>
      <c r="J7" s="245"/>
      <c r="K7" s="125"/>
    </row>
    <row r="8" spans="2:11" customFormat="1" ht="12.75" customHeight="1">
      <c r="B8" s="128"/>
      <c r="C8" s="127"/>
      <c r="D8" s="127"/>
      <c r="E8" s="127"/>
      <c r="F8" s="127"/>
      <c r="G8" s="127"/>
      <c r="H8" s="127"/>
      <c r="I8" s="127"/>
      <c r="J8" s="127"/>
      <c r="K8" s="125"/>
    </row>
    <row r="9" spans="2:11" customFormat="1" ht="15" customHeight="1">
      <c r="B9" s="128"/>
      <c r="C9" s="245" t="s">
        <v>8281</v>
      </c>
      <c r="D9" s="245"/>
      <c r="E9" s="245"/>
      <c r="F9" s="245"/>
      <c r="G9" s="245"/>
      <c r="H9" s="245"/>
      <c r="I9" s="245"/>
      <c r="J9" s="245"/>
      <c r="K9" s="125"/>
    </row>
    <row r="10" spans="2:11" customFormat="1" ht="15" customHeight="1">
      <c r="B10" s="128"/>
      <c r="C10" s="127"/>
      <c r="D10" s="245" t="s">
        <v>8282</v>
      </c>
      <c r="E10" s="245"/>
      <c r="F10" s="245"/>
      <c r="G10" s="245"/>
      <c r="H10" s="245"/>
      <c r="I10" s="245"/>
      <c r="J10" s="245"/>
      <c r="K10" s="125"/>
    </row>
    <row r="11" spans="2:11" customFormat="1" ht="15" customHeight="1">
      <c r="B11" s="128"/>
      <c r="C11" s="129"/>
      <c r="D11" s="245" t="s">
        <v>8283</v>
      </c>
      <c r="E11" s="245"/>
      <c r="F11" s="245"/>
      <c r="G11" s="245"/>
      <c r="H11" s="245"/>
      <c r="I11" s="245"/>
      <c r="J11" s="245"/>
      <c r="K11" s="125"/>
    </row>
    <row r="12" spans="2:11" customFormat="1" ht="15" customHeight="1">
      <c r="B12" s="128"/>
      <c r="C12" s="129"/>
      <c r="D12" s="127"/>
      <c r="E12" s="127"/>
      <c r="F12" s="127"/>
      <c r="G12" s="127"/>
      <c r="H12" s="127"/>
      <c r="I12" s="127"/>
      <c r="J12" s="127"/>
      <c r="K12" s="125"/>
    </row>
    <row r="13" spans="2:11" customFormat="1" ht="15" customHeight="1">
      <c r="B13" s="128"/>
      <c r="C13" s="129"/>
      <c r="D13" s="130" t="s">
        <v>8284</v>
      </c>
      <c r="E13" s="127"/>
      <c r="F13" s="127"/>
      <c r="G13" s="127"/>
      <c r="H13" s="127"/>
      <c r="I13" s="127"/>
      <c r="J13" s="127"/>
      <c r="K13" s="125"/>
    </row>
    <row r="14" spans="2:11" customFormat="1" ht="12.75" customHeight="1">
      <c r="B14" s="128"/>
      <c r="C14" s="129"/>
      <c r="D14" s="129"/>
      <c r="E14" s="129"/>
      <c r="F14" s="129"/>
      <c r="G14" s="129"/>
      <c r="H14" s="129"/>
      <c r="I14" s="129"/>
      <c r="J14" s="129"/>
      <c r="K14" s="125"/>
    </row>
    <row r="15" spans="2:11" customFormat="1" ht="15" customHeight="1">
      <c r="B15" s="128"/>
      <c r="C15" s="129"/>
      <c r="D15" s="245" t="s">
        <v>8285</v>
      </c>
      <c r="E15" s="245"/>
      <c r="F15" s="245"/>
      <c r="G15" s="245"/>
      <c r="H15" s="245"/>
      <c r="I15" s="245"/>
      <c r="J15" s="245"/>
      <c r="K15" s="125"/>
    </row>
    <row r="16" spans="2:11" customFormat="1" ht="15" customHeight="1">
      <c r="B16" s="128"/>
      <c r="C16" s="129"/>
      <c r="D16" s="245" t="s">
        <v>8286</v>
      </c>
      <c r="E16" s="245"/>
      <c r="F16" s="245"/>
      <c r="G16" s="245"/>
      <c r="H16" s="245"/>
      <c r="I16" s="245"/>
      <c r="J16" s="245"/>
      <c r="K16" s="125"/>
    </row>
    <row r="17" spans="2:11" customFormat="1" ht="15" customHeight="1">
      <c r="B17" s="128"/>
      <c r="C17" s="129"/>
      <c r="D17" s="245" t="s">
        <v>8287</v>
      </c>
      <c r="E17" s="245"/>
      <c r="F17" s="245"/>
      <c r="G17" s="245"/>
      <c r="H17" s="245"/>
      <c r="I17" s="245"/>
      <c r="J17" s="245"/>
      <c r="K17" s="125"/>
    </row>
    <row r="18" spans="2:11" customFormat="1" ht="15" customHeight="1">
      <c r="B18" s="128"/>
      <c r="C18" s="129"/>
      <c r="D18" s="129"/>
      <c r="E18" s="131" t="s">
        <v>79</v>
      </c>
      <c r="F18" s="245" t="s">
        <v>8288</v>
      </c>
      <c r="G18" s="245"/>
      <c r="H18" s="245"/>
      <c r="I18" s="245"/>
      <c r="J18" s="245"/>
      <c r="K18" s="125"/>
    </row>
    <row r="19" spans="2:11" customFormat="1" ht="15" customHeight="1">
      <c r="B19" s="128"/>
      <c r="C19" s="129"/>
      <c r="D19" s="129"/>
      <c r="E19" s="131" t="s">
        <v>8289</v>
      </c>
      <c r="F19" s="245" t="s">
        <v>8290</v>
      </c>
      <c r="G19" s="245"/>
      <c r="H19" s="245"/>
      <c r="I19" s="245"/>
      <c r="J19" s="245"/>
      <c r="K19" s="125"/>
    </row>
    <row r="20" spans="2:11" customFormat="1" ht="15" customHeight="1">
      <c r="B20" s="128"/>
      <c r="C20" s="129"/>
      <c r="D20" s="129"/>
      <c r="E20" s="131" t="s">
        <v>8291</v>
      </c>
      <c r="F20" s="245" t="s">
        <v>8292</v>
      </c>
      <c r="G20" s="245"/>
      <c r="H20" s="245"/>
      <c r="I20" s="245"/>
      <c r="J20" s="245"/>
      <c r="K20" s="125"/>
    </row>
    <row r="21" spans="2:11" customFormat="1" ht="15" customHeight="1">
      <c r="B21" s="128"/>
      <c r="C21" s="129"/>
      <c r="D21" s="129"/>
      <c r="E21" s="131" t="s">
        <v>8293</v>
      </c>
      <c r="F21" s="245" t="s">
        <v>8294</v>
      </c>
      <c r="G21" s="245"/>
      <c r="H21" s="245"/>
      <c r="I21" s="245"/>
      <c r="J21" s="245"/>
      <c r="K21" s="125"/>
    </row>
    <row r="22" spans="2:11" customFormat="1" ht="15" customHeight="1">
      <c r="B22" s="128"/>
      <c r="C22" s="129"/>
      <c r="D22" s="129"/>
      <c r="E22" s="131" t="s">
        <v>8295</v>
      </c>
      <c r="F22" s="245" t="s">
        <v>8296</v>
      </c>
      <c r="G22" s="245"/>
      <c r="H22" s="245"/>
      <c r="I22" s="245"/>
      <c r="J22" s="245"/>
      <c r="K22" s="125"/>
    </row>
    <row r="23" spans="2:11" customFormat="1" ht="15" customHeight="1">
      <c r="B23" s="128"/>
      <c r="C23" s="129"/>
      <c r="D23" s="129"/>
      <c r="E23" s="131" t="s">
        <v>8297</v>
      </c>
      <c r="F23" s="245" t="s">
        <v>8298</v>
      </c>
      <c r="G23" s="245"/>
      <c r="H23" s="245"/>
      <c r="I23" s="245"/>
      <c r="J23" s="245"/>
      <c r="K23" s="125"/>
    </row>
    <row r="24" spans="2:11" customFormat="1" ht="12.75" customHeight="1">
      <c r="B24" s="128"/>
      <c r="C24" s="129"/>
      <c r="D24" s="129"/>
      <c r="E24" s="129"/>
      <c r="F24" s="129"/>
      <c r="G24" s="129"/>
      <c r="H24" s="129"/>
      <c r="I24" s="129"/>
      <c r="J24" s="129"/>
      <c r="K24" s="125"/>
    </row>
    <row r="25" spans="2:11" customFormat="1" ht="15" customHeight="1">
      <c r="B25" s="128"/>
      <c r="C25" s="245" t="s">
        <v>8299</v>
      </c>
      <c r="D25" s="245"/>
      <c r="E25" s="245"/>
      <c r="F25" s="245"/>
      <c r="G25" s="245"/>
      <c r="H25" s="245"/>
      <c r="I25" s="245"/>
      <c r="J25" s="245"/>
      <c r="K25" s="125"/>
    </row>
    <row r="26" spans="2:11" customFormat="1" ht="15" customHeight="1">
      <c r="B26" s="128"/>
      <c r="C26" s="245" t="s">
        <v>8300</v>
      </c>
      <c r="D26" s="245"/>
      <c r="E26" s="245"/>
      <c r="F26" s="245"/>
      <c r="G26" s="245"/>
      <c r="H26" s="245"/>
      <c r="I26" s="245"/>
      <c r="J26" s="245"/>
      <c r="K26" s="125"/>
    </row>
    <row r="27" spans="2:11" customFormat="1" ht="15" customHeight="1">
      <c r="B27" s="128"/>
      <c r="C27" s="127"/>
      <c r="D27" s="245" t="s">
        <v>8301</v>
      </c>
      <c r="E27" s="245"/>
      <c r="F27" s="245"/>
      <c r="G27" s="245"/>
      <c r="H27" s="245"/>
      <c r="I27" s="245"/>
      <c r="J27" s="245"/>
      <c r="K27" s="125"/>
    </row>
    <row r="28" spans="2:11" customFormat="1" ht="15" customHeight="1">
      <c r="B28" s="128"/>
      <c r="C28" s="129"/>
      <c r="D28" s="245" t="s">
        <v>8302</v>
      </c>
      <c r="E28" s="245"/>
      <c r="F28" s="245"/>
      <c r="G28" s="245"/>
      <c r="H28" s="245"/>
      <c r="I28" s="245"/>
      <c r="J28" s="245"/>
      <c r="K28" s="125"/>
    </row>
    <row r="29" spans="2:11" customFormat="1" ht="12.75" customHeight="1">
      <c r="B29" s="128"/>
      <c r="C29" s="129"/>
      <c r="D29" s="129"/>
      <c r="E29" s="129"/>
      <c r="F29" s="129"/>
      <c r="G29" s="129"/>
      <c r="H29" s="129"/>
      <c r="I29" s="129"/>
      <c r="J29" s="129"/>
      <c r="K29" s="125"/>
    </row>
    <row r="30" spans="2:11" customFormat="1" ht="15" customHeight="1">
      <c r="B30" s="128"/>
      <c r="C30" s="129"/>
      <c r="D30" s="245" t="s">
        <v>8303</v>
      </c>
      <c r="E30" s="245"/>
      <c r="F30" s="245"/>
      <c r="G30" s="245"/>
      <c r="H30" s="245"/>
      <c r="I30" s="245"/>
      <c r="J30" s="245"/>
      <c r="K30" s="125"/>
    </row>
    <row r="31" spans="2:11" customFormat="1" ht="15" customHeight="1">
      <c r="B31" s="128"/>
      <c r="C31" s="129"/>
      <c r="D31" s="245" t="s">
        <v>8304</v>
      </c>
      <c r="E31" s="245"/>
      <c r="F31" s="245"/>
      <c r="G31" s="245"/>
      <c r="H31" s="245"/>
      <c r="I31" s="245"/>
      <c r="J31" s="245"/>
      <c r="K31" s="125"/>
    </row>
    <row r="32" spans="2:11" customFormat="1" ht="12.75" customHeight="1">
      <c r="B32" s="128"/>
      <c r="C32" s="129"/>
      <c r="D32" s="129"/>
      <c r="E32" s="129"/>
      <c r="F32" s="129"/>
      <c r="G32" s="129"/>
      <c r="H32" s="129"/>
      <c r="I32" s="129"/>
      <c r="J32" s="129"/>
      <c r="K32" s="125"/>
    </row>
    <row r="33" spans="2:11" customFormat="1" ht="15" customHeight="1">
      <c r="B33" s="128"/>
      <c r="C33" s="129"/>
      <c r="D33" s="245" t="s">
        <v>8305</v>
      </c>
      <c r="E33" s="245"/>
      <c r="F33" s="245"/>
      <c r="G33" s="245"/>
      <c r="H33" s="245"/>
      <c r="I33" s="245"/>
      <c r="J33" s="245"/>
      <c r="K33" s="125"/>
    </row>
    <row r="34" spans="2:11" customFormat="1" ht="15" customHeight="1">
      <c r="B34" s="128"/>
      <c r="C34" s="129"/>
      <c r="D34" s="245" t="s">
        <v>8306</v>
      </c>
      <c r="E34" s="245"/>
      <c r="F34" s="245"/>
      <c r="G34" s="245"/>
      <c r="H34" s="245"/>
      <c r="I34" s="245"/>
      <c r="J34" s="245"/>
      <c r="K34" s="125"/>
    </row>
    <row r="35" spans="2:11" customFormat="1" ht="15" customHeight="1">
      <c r="B35" s="128"/>
      <c r="C35" s="129"/>
      <c r="D35" s="245" t="s">
        <v>8307</v>
      </c>
      <c r="E35" s="245"/>
      <c r="F35" s="245"/>
      <c r="G35" s="245"/>
      <c r="H35" s="245"/>
      <c r="I35" s="245"/>
      <c r="J35" s="245"/>
      <c r="K35" s="125"/>
    </row>
    <row r="36" spans="2:11" customFormat="1" ht="15" customHeight="1">
      <c r="B36" s="128"/>
      <c r="C36" s="129"/>
      <c r="D36" s="127"/>
      <c r="E36" s="130" t="s">
        <v>91</v>
      </c>
      <c r="F36" s="127"/>
      <c r="G36" s="245" t="s">
        <v>8308</v>
      </c>
      <c r="H36" s="245"/>
      <c r="I36" s="245"/>
      <c r="J36" s="245"/>
      <c r="K36" s="125"/>
    </row>
    <row r="37" spans="2:11" customFormat="1" ht="30.75" customHeight="1">
      <c r="B37" s="128"/>
      <c r="C37" s="129"/>
      <c r="D37" s="127"/>
      <c r="E37" s="130" t="s">
        <v>8309</v>
      </c>
      <c r="F37" s="127"/>
      <c r="G37" s="245" t="s">
        <v>8310</v>
      </c>
      <c r="H37" s="245"/>
      <c r="I37" s="245"/>
      <c r="J37" s="245"/>
      <c r="K37" s="125"/>
    </row>
    <row r="38" spans="2:11" customFormat="1" ht="15" customHeight="1">
      <c r="B38" s="128"/>
      <c r="C38" s="129"/>
      <c r="D38" s="127"/>
      <c r="E38" s="130" t="s">
        <v>53</v>
      </c>
      <c r="F38" s="127"/>
      <c r="G38" s="245" t="s">
        <v>8311</v>
      </c>
      <c r="H38" s="245"/>
      <c r="I38" s="245"/>
      <c r="J38" s="245"/>
      <c r="K38" s="125"/>
    </row>
    <row r="39" spans="2:11" customFormat="1" ht="15" customHeight="1">
      <c r="B39" s="128"/>
      <c r="C39" s="129"/>
      <c r="D39" s="127"/>
      <c r="E39" s="130" t="s">
        <v>54</v>
      </c>
      <c r="F39" s="127"/>
      <c r="G39" s="245" t="s">
        <v>8312</v>
      </c>
      <c r="H39" s="245"/>
      <c r="I39" s="245"/>
      <c r="J39" s="245"/>
      <c r="K39" s="125"/>
    </row>
    <row r="40" spans="2:11" customFormat="1" ht="15" customHeight="1">
      <c r="B40" s="128"/>
      <c r="C40" s="129"/>
      <c r="D40" s="127"/>
      <c r="E40" s="130" t="s">
        <v>92</v>
      </c>
      <c r="F40" s="127"/>
      <c r="G40" s="245" t="s">
        <v>8313</v>
      </c>
      <c r="H40" s="245"/>
      <c r="I40" s="245"/>
      <c r="J40" s="245"/>
      <c r="K40" s="125"/>
    </row>
    <row r="41" spans="2:11" customFormat="1" ht="15" customHeight="1">
      <c r="B41" s="128"/>
      <c r="C41" s="129"/>
      <c r="D41" s="127"/>
      <c r="E41" s="130" t="s">
        <v>93</v>
      </c>
      <c r="F41" s="127"/>
      <c r="G41" s="245" t="s">
        <v>8314</v>
      </c>
      <c r="H41" s="245"/>
      <c r="I41" s="245"/>
      <c r="J41" s="245"/>
      <c r="K41" s="125"/>
    </row>
    <row r="42" spans="2:11" customFormat="1" ht="15" customHeight="1">
      <c r="B42" s="128"/>
      <c r="C42" s="129"/>
      <c r="D42" s="127"/>
      <c r="E42" s="130" t="s">
        <v>8315</v>
      </c>
      <c r="F42" s="127"/>
      <c r="G42" s="245" t="s">
        <v>8316</v>
      </c>
      <c r="H42" s="245"/>
      <c r="I42" s="245"/>
      <c r="J42" s="245"/>
      <c r="K42" s="125"/>
    </row>
    <row r="43" spans="2:11" customFormat="1" ht="15" customHeight="1">
      <c r="B43" s="128"/>
      <c r="C43" s="129"/>
      <c r="D43" s="127"/>
      <c r="E43" s="130"/>
      <c r="F43" s="127"/>
      <c r="G43" s="245" t="s">
        <v>8317</v>
      </c>
      <c r="H43" s="245"/>
      <c r="I43" s="245"/>
      <c r="J43" s="245"/>
      <c r="K43" s="125"/>
    </row>
    <row r="44" spans="2:11" customFormat="1" ht="15" customHeight="1">
      <c r="B44" s="128"/>
      <c r="C44" s="129"/>
      <c r="D44" s="127"/>
      <c r="E44" s="130" t="s">
        <v>8318</v>
      </c>
      <c r="F44" s="127"/>
      <c r="G44" s="245" t="s">
        <v>8319</v>
      </c>
      <c r="H44" s="245"/>
      <c r="I44" s="245"/>
      <c r="J44" s="245"/>
      <c r="K44" s="125"/>
    </row>
    <row r="45" spans="2:11" customFormat="1" ht="15" customHeight="1">
      <c r="B45" s="128"/>
      <c r="C45" s="129"/>
      <c r="D45" s="127"/>
      <c r="E45" s="130" t="s">
        <v>94</v>
      </c>
      <c r="F45" s="127"/>
      <c r="G45" s="245" t="s">
        <v>8320</v>
      </c>
      <c r="H45" s="245"/>
      <c r="I45" s="245"/>
      <c r="J45" s="245"/>
      <c r="K45" s="125"/>
    </row>
    <row r="46" spans="2:11" customFormat="1" ht="12.75" customHeight="1">
      <c r="B46" s="128"/>
      <c r="C46" s="129"/>
      <c r="D46" s="127"/>
      <c r="E46" s="127"/>
      <c r="F46" s="127"/>
      <c r="G46" s="127"/>
      <c r="H46" s="127"/>
      <c r="I46" s="127"/>
      <c r="J46" s="127"/>
      <c r="K46" s="125"/>
    </row>
    <row r="47" spans="2:11" customFormat="1" ht="15" customHeight="1">
      <c r="B47" s="128"/>
      <c r="C47" s="129"/>
      <c r="D47" s="245" t="s">
        <v>8321</v>
      </c>
      <c r="E47" s="245"/>
      <c r="F47" s="245"/>
      <c r="G47" s="245"/>
      <c r="H47" s="245"/>
      <c r="I47" s="245"/>
      <c r="J47" s="245"/>
      <c r="K47" s="125"/>
    </row>
    <row r="48" spans="2:11" customFormat="1" ht="15" customHeight="1">
      <c r="B48" s="128"/>
      <c r="C48" s="129"/>
      <c r="D48" s="129"/>
      <c r="E48" s="245" t="s">
        <v>8322</v>
      </c>
      <c r="F48" s="245"/>
      <c r="G48" s="245"/>
      <c r="H48" s="245"/>
      <c r="I48" s="245"/>
      <c r="J48" s="245"/>
      <c r="K48" s="125"/>
    </row>
    <row r="49" spans="2:11" customFormat="1" ht="15" customHeight="1">
      <c r="B49" s="128"/>
      <c r="C49" s="129"/>
      <c r="D49" s="129"/>
      <c r="E49" s="245" t="s">
        <v>8323</v>
      </c>
      <c r="F49" s="245"/>
      <c r="G49" s="245"/>
      <c r="H49" s="245"/>
      <c r="I49" s="245"/>
      <c r="J49" s="245"/>
      <c r="K49" s="125"/>
    </row>
    <row r="50" spans="2:11" customFormat="1" ht="15" customHeight="1">
      <c r="B50" s="128"/>
      <c r="C50" s="129"/>
      <c r="D50" s="129"/>
      <c r="E50" s="245" t="s">
        <v>8324</v>
      </c>
      <c r="F50" s="245"/>
      <c r="G50" s="245"/>
      <c r="H50" s="245"/>
      <c r="I50" s="245"/>
      <c r="J50" s="245"/>
      <c r="K50" s="125"/>
    </row>
    <row r="51" spans="2:11" customFormat="1" ht="15" customHeight="1">
      <c r="B51" s="128"/>
      <c r="C51" s="129"/>
      <c r="D51" s="245" t="s">
        <v>8325</v>
      </c>
      <c r="E51" s="245"/>
      <c r="F51" s="245"/>
      <c r="G51" s="245"/>
      <c r="H51" s="245"/>
      <c r="I51" s="245"/>
      <c r="J51" s="245"/>
      <c r="K51" s="125"/>
    </row>
    <row r="52" spans="2:11" customFormat="1" ht="25.5" customHeight="1">
      <c r="B52" s="124"/>
      <c r="C52" s="246" t="s">
        <v>8326</v>
      </c>
      <c r="D52" s="246"/>
      <c r="E52" s="246"/>
      <c r="F52" s="246"/>
      <c r="G52" s="246"/>
      <c r="H52" s="246"/>
      <c r="I52" s="246"/>
      <c r="J52" s="246"/>
      <c r="K52" s="125"/>
    </row>
    <row r="53" spans="2:11" customFormat="1" ht="5.25" customHeight="1">
      <c r="B53" s="124"/>
      <c r="C53" s="126"/>
      <c r="D53" s="126"/>
      <c r="E53" s="126"/>
      <c r="F53" s="126"/>
      <c r="G53" s="126"/>
      <c r="H53" s="126"/>
      <c r="I53" s="126"/>
      <c r="J53" s="126"/>
      <c r="K53" s="125"/>
    </row>
    <row r="54" spans="2:11" customFormat="1" ht="15" customHeight="1">
      <c r="B54" s="124"/>
      <c r="C54" s="245" t="s">
        <v>8327</v>
      </c>
      <c r="D54" s="245"/>
      <c r="E54" s="245"/>
      <c r="F54" s="245"/>
      <c r="G54" s="245"/>
      <c r="H54" s="245"/>
      <c r="I54" s="245"/>
      <c r="J54" s="245"/>
      <c r="K54" s="125"/>
    </row>
    <row r="55" spans="2:11" customFormat="1" ht="15" customHeight="1">
      <c r="B55" s="124"/>
      <c r="C55" s="245" t="s">
        <v>8328</v>
      </c>
      <c r="D55" s="245"/>
      <c r="E55" s="245"/>
      <c r="F55" s="245"/>
      <c r="G55" s="245"/>
      <c r="H55" s="245"/>
      <c r="I55" s="245"/>
      <c r="J55" s="245"/>
      <c r="K55" s="125"/>
    </row>
    <row r="56" spans="2:11" customFormat="1" ht="12.75" customHeight="1">
      <c r="B56" s="124"/>
      <c r="C56" s="127"/>
      <c r="D56" s="127"/>
      <c r="E56" s="127"/>
      <c r="F56" s="127"/>
      <c r="G56" s="127"/>
      <c r="H56" s="127"/>
      <c r="I56" s="127"/>
      <c r="J56" s="127"/>
      <c r="K56" s="125"/>
    </row>
    <row r="57" spans="2:11" customFormat="1" ht="15" customHeight="1">
      <c r="B57" s="124"/>
      <c r="C57" s="245" t="s">
        <v>8329</v>
      </c>
      <c r="D57" s="245"/>
      <c r="E57" s="245"/>
      <c r="F57" s="245"/>
      <c r="G57" s="245"/>
      <c r="H57" s="245"/>
      <c r="I57" s="245"/>
      <c r="J57" s="245"/>
      <c r="K57" s="125"/>
    </row>
    <row r="58" spans="2:11" customFormat="1" ht="15" customHeight="1">
      <c r="B58" s="124"/>
      <c r="C58" s="129"/>
      <c r="D58" s="245" t="s">
        <v>8330</v>
      </c>
      <c r="E58" s="245"/>
      <c r="F58" s="245"/>
      <c r="G58" s="245"/>
      <c r="H58" s="245"/>
      <c r="I58" s="245"/>
      <c r="J58" s="245"/>
      <c r="K58" s="125"/>
    </row>
    <row r="59" spans="2:11" customFormat="1" ht="15" customHeight="1">
      <c r="B59" s="124"/>
      <c r="C59" s="129"/>
      <c r="D59" s="245" t="s">
        <v>8331</v>
      </c>
      <c r="E59" s="245"/>
      <c r="F59" s="245"/>
      <c r="G59" s="245"/>
      <c r="H59" s="245"/>
      <c r="I59" s="245"/>
      <c r="J59" s="245"/>
      <c r="K59" s="125"/>
    </row>
    <row r="60" spans="2:11" customFormat="1" ht="15" customHeight="1">
      <c r="B60" s="124"/>
      <c r="C60" s="129"/>
      <c r="D60" s="245" t="s">
        <v>8332</v>
      </c>
      <c r="E60" s="245"/>
      <c r="F60" s="245"/>
      <c r="G60" s="245"/>
      <c r="H60" s="245"/>
      <c r="I60" s="245"/>
      <c r="J60" s="245"/>
      <c r="K60" s="125"/>
    </row>
    <row r="61" spans="2:11" customFormat="1" ht="15" customHeight="1">
      <c r="B61" s="124"/>
      <c r="C61" s="129"/>
      <c r="D61" s="245" t="s">
        <v>8333</v>
      </c>
      <c r="E61" s="245"/>
      <c r="F61" s="245"/>
      <c r="G61" s="245"/>
      <c r="H61" s="245"/>
      <c r="I61" s="245"/>
      <c r="J61" s="245"/>
      <c r="K61" s="125"/>
    </row>
    <row r="62" spans="2:11" customFormat="1" ht="15" customHeight="1">
      <c r="B62" s="124"/>
      <c r="C62" s="129"/>
      <c r="D62" s="248" t="s">
        <v>8334</v>
      </c>
      <c r="E62" s="248"/>
      <c r="F62" s="248"/>
      <c r="G62" s="248"/>
      <c r="H62" s="248"/>
      <c r="I62" s="248"/>
      <c r="J62" s="248"/>
      <c r="K62" s="125"/>
    </row>
    <row r="63" spans="2:11" customFormat="1" ht="15" customHeight="1">
      <c r="B63" s="124"/>
      <c r="C63" s="129"/>
      <c r="D63" s="245" t="s">
        <v>8335</v>
      </c>
      <c r="E63" s="245"/>
      <c r="F63" s="245"/>
      <c r="G63" s="245"/>
      <c r="H63" s="245"/>
      <c r="I63" s="245"/>
      <c r="J63" s="245"/>
      <c r="K63" s="125"/>
    </row>
    <row r="64" spans="2:11" customFormat="1" ht="12.75" customHeight="1">
      <c r="B64" s="124"/>
      <c r="C64" s="129"/>
      <c r="D64" s="129"/>
      <c r="E64" s="132"/>
      <c r="F64" s="129"/>
      <c r="G64" s="129"/>
      <c r="H64" s="129"/>
      <c r="I64" s="129"/>
      <c r="J64" s="129"/>
      <c r="K64" s="125"/>
    </row>
    <row r="65" spans="2:11" customFormat="1" ht="15" customHeight="1">
      <c r="B65" s="124"/>
      <c r="C65" s="129"/>
      <c r="D65" s="245" t="s">
        <v>8336</v>
      </c>
      <c r="E65" s="245"/>
      <c r="F65" s="245"/>
      <c r="G65" s="245"/>
      <c r="H65" s="245"/>
      <c r="I65" s="245"/>
      <c r="J65" s="245"/>
      <c r="K65" s="125"/>
    </row>
    <row r="66" spans="2:11" customFormat="1" ht="15" customHeight="1">
      <c r="B66" s="124"/>
      <c r="C66" s="129"/>
      <c r="D66" s="248" t="s">
        <v>8337</v>
      </c>
      <c r="E66" s="248"/>
      <c r="F66" s="248"/>
      <c r="G66" s="248"/>
      <c r="H66" s="248"/>
      <c r="I66" s="248"/>
      <c r="J66" s="248"/>
      <c r="K66" s="125"/>
    </row>
    <row r="67" spans="2:11" customFormat="1" ht="15" customHeight="1">
      <c r="B67" s="124"/>
      <c r="C67" s="129"/>
      <c r="D67" s="245" t="s">
        <v>8338</v>
      </c>
      <c r="E67" s="245"/>
      <c r="F67" s="245"/>
      <c r="G67" s="245"/>
      <c r="H67" s="245"/>
      <c r="I67" s="245"/>
      <c r="J67" s="245"/>
      <c r="K67" s="125"/>
    </row>
    <row r="68" spans="2:11" customFormat="1" ht="15" customHeight="1">
      <c r="B68" s="124"/>
      <c r="C68" s="129"/>
      <c r="D68" s="245" t="s">
        <v>8339</v>
      </c>
      <c r="E68" s="245"/>
      <c r="F68" s="245"/>
      <c r="G68" s="245"/>
      <c r="H68" s="245"/>
      <c r="I68" s="245"/>
      <c r="J68" s="245"/>
      <c r="K68" s="125"/>
    </row>
    <row r="69" spans="2:11" customFormat="1" ht="15" customHeight="1">
      <c r="B69" s="124"/>
      <c r="C69" s="129"/>
      <c r="D69" s="245" t="s">
        <v>8340</v>
      </c>
      <c r="E69" s="245"/>
      <c r="F69" s="245"/>
      <c r="G69" s="245"/>
      <c r="H69" s="245"/>
      <c r="I69" s="245"/>
      <c r="J69" s="245"/>
      <c r="K69" s="125"/>
    </row>
    <row r="70" spans="2:11" customFormat="1" ht="15" customHeight="1">
      <c r="B70" s="124"/>
      <c r="C70" s="129"/>
      <c r="D70" s="245" t="s">
        <v>8341</v>
      </c>
      <c r="E70" s="245"/>
      <c r="F70" s="245"/>
      <c r="G70" s="245"/>
      <c r="H70" s="245"/>
      <c r="I70" s="245"/>
      <c r="J70" s="245"/>
      <c r="K70" s="125"/>
    </row>
    <row r="71" spans="2:11" customFormat="1" ht="12.75" customHeight="1">
      <c r="B71" s="133"/>
      <c r="C71" s="134"/>
      <c r="D71" s="134"/>
      <c r="E71" s="134"/>
      <c r="F71" s="134"/>
      <c r="G71" s="134"/>
      <c r="H71" s="134"/>
      <c r="I71" s="134"/>
      <c r="J71" s="134"/>
      <c r="K71" s="135"/>
    </row>
    <row r="72" spans="2:11" customFormat="1" ht="18.75" customHeight="1">
      <c r="B72" s="136"/>
      <c r="C72" s="136"/>
      <c r="D72" s="136"/>
      <c r="E72" s="136"/>
      <c r="F72" s="136"/>
      <c r="G72" s="136"/>
      <c r="H72" s="136"/>
      <c r="I72" s="136"/>
      <c r="J72" s="136"/>
      <c r="K72" s="137"/>
    </row>
    <row r="73" spans="2:11" customFormat="1" ht="18.75" customHeight="1">
      <c r="B73" s="137"/>
      <c r="C73" s="137"/>
      <c r="D73" s="137"/>
      <c r="E73" s="137"/>
      <c r="F73" s="137"/>
      <c r="G73" s="137"/>
      <c r="H73" s="137"/>
      <c r="I73" s="137"/>
      <c r="J73" s="137"/>
      <c r="K73" s="137"/>
    </row>
    <row r="74" spans="2:11" customFormat="1" ht="7.5" customHeight="1">
      <c r="B74" s="138"/>
      <c r="C74" s="139"/>
      <c r="D74" s="139"/>
      <c r="E74" s="139"/>
      <c r="F74" s="139"/>
      <c r="G74" s="139"/>
      <c r="H74" s="139"/>
      <c r="I74" s="139"/>
      <c r="J74" s="139"/>
      <c r="K74" s="140"/>
    </row>
    <row r="75" spans="2:11" customFormat="1" ht="45" customHeight="1">
      <c r="B75" s="141"/>
      <c r="C75" s="249" t="s">
        <v>8342</v>
      </c>
      <c r="D75" s="249"/>
      <c r="E75" s="249"/>
      <c r="F75" s="249"/>
      <c r="G75" s="249"/>
      <c r="H75" s="249"/>
      <c r="I75" s="249"/>
      <c r="J75" s="249"/>
      <c r="K75" s="142"/>
    </row>
    <row r="76" spans="2:11" customFormat="1" ht="17.25" customHeight="1">
      <c r="B76" s="141"/>
      <c r="C76" s="143" t="s">
        <v>8343</v>
      </c>
      <c r="D76" s="143"/>
      <c r="E76" s="143"/>
      <c r="F76" s="143" t="s">
        <v>8344</v>
      </c>
      <c r="G76" s="144"/>
      <c r="H76" s="143" t="s">
        <v>54</v>
      </c>
      <c r="I76" s="143" t="s">
        <v>57</v>
      </c>
      <c r="J76" s="143" t="s">
        <v>8345</v>
      </c>
      <c r="K76" s="142"/>
    </row>
    <row r="77" spans="2:11" customFormat="1" ht="17.25" customHeight="1">
      <c r="B77" s="141"/>
      <c r="C77" s="145" t="s">
        <v>8346</v>
      </c>
      <c r="D77" s="145"/>
      <c r="E77" s="145"/>
      <c r="F77" s="146" t="s">
        <v>8347</v>
      </c>
      <c r="G77" s="147"/>
      <c r="H77" s="145"/>
      <c r="I77" s="145"/>
      <c r="J77" s="145" t="s">
        <v>8348</v>
      </c>
      <c r="K77" s="142"/>
    </row>
    <row r="78" spans="2:11" customFormat="1" ht="5.25" customHeight="1">
      <c r="B78" s="141"/>
      <c r="C78" s="148"/>
      <c r="D78" s="148"/>
      <c r="E78" s="148"/>
      <c r="F78" s="148"/>
      <c r="G78" s="149"/>
      <c r="H78" s="148"/>
      <c r="I78" s="148"/>
      <c r="J78" s="148"/>
      <c r="K78" s="142"/>
    </row>
    <row r="79" spans="2:11" customFormat="1" ht="15" customHeight="1">
      <c r="B79" s="141"/>
      <c r="C79" s="130" t="s">
        <v>53</v>
      </c>
      <c r="D79" s="150"/>
      <c r="E79" s="150"/>
      <c r="F79" s="151" t="s">
        <v>8349</v>
      </c>
      <c r="G79" s="152"/>
      <c r="H79" s="130" t="s">
        <v>8350</v>
      </c>
      <c r="I79" s="130" t="s">
        <v>8351</v>
      </c>
      <c r="J79" s="130">
        <v>20</v>
      </c>
      <c r="K79" s="142"/>
    </row>
    <row r="80" spans="2:11" customFormat="1" ht="15" customHeight="1">
      <c r="B80" s="141"/>
      <c r="C80" s="130" t="s">
        <v>8352</v>
      </c>
      <c r="D80" s="130"/>
      <c r="E80" s="130"/>
      <c r="F80" s="151" t="s">
        <v>8349</v>
      </c>
      <c r="G80" s="152"/>
      <c r="H80" s="130" t="s">
        <v>8353</v>
      </c>
      <c r="I80" s="130" t="s">
        <v>8351</v>
      </c>
      <c r="J80" s="130">
        <v>120</v>
      </c>
      <c r="K80" s="142"/>
    </row>
    <row r="81" spans="2:11" customFormat="1" ht="15" customHeight="1">
      <c r="B81" s="153"/>
      <c r="C81" s="130" t="s">
        <v>8354</v>
      </c>
      <c r="D81" s="130"/>
      <c r="E81" s="130"/>
      <c r="F81" s="151" t="s">
        <v>8355</v>
      </c>
      <c r="G81" s="152"/>
      <c r="H81" s="130" t="s">
        <v>8356</v>
      </c>
      <c r="I81" s="130" t="s">
        <v>8351</v>
      </c>
      <c r="J81" s="130">
        <v>50</v>
      </c>
      <c r="K81" s="142"/>
    </row>
    <row r="82" spans="2:11" customFormat="1" ht="15" customHeight="1">
      <c r="B82" s="153"/>
      <c r="C82" s="130" t="s">
        <v>8357</v>
      </c>
      <c r="D82" s="130"/>
      <c r="E82" s="130"/>
      <c r="F82" s="151" t="s">
        <v>8349</v>
      </c>
      <c r="G82" s="152"/>
      <c r="H82" s="130" t="s">
        <v>8358</v>
      </c>
      <c r="I82" s="130" t="s">
        <v>8359</v>
      </c>
      <c r="J82" s="130"/>
      <c r="K82" s="142"/>
    </row>
    <row r="83" spans="2:11" customFormat="1" ht="15" customHeight="1">
      <c r="B83" s="153"/>
      <c r="C83" s="130" t="s">
        <v>8360</v>
      </c>
      <c r="D83" s="130"/>
      <c r="E83" s="130"/>
      <c r="F83" s="151" t="s">
        <v>8355</v>
      </c>
      <c r="G83" s="130"/>
      <c r="H83" s="130" t="s">
        <v>8361</v>
      </c>
      <c r="I83" s="130" t="s">
        <v>8351</v>
      </c>
      <c r="J83" s="130">
        <v>15</v>
      </c>
      <c r="K83" s="142"/>
    </row>
    <row r="84" spans="2:11" customFormat="1" ht="15" customHeight="1">
      <c r="B84" s="153"/>
      <c r="C84" s="130" t="s">
        <v>8362</v>
      </c>
      <c r="D84" s="130"/>
      <c r="E84" s="130"/>
      <c r="F84" s="151" t="s">
        <v>8355</v>
      </c>
      <c r="G84" s="130"/>
      <c r="H84" s="130" t="s">
        <v>8363</v>
      </c>
      <c r="I84" s="130" t="s">
        <v>8351</v>
      </c>
      <c r="J84" s="130">
        <v>15</v>
      </c>
      <c r="K84" s="142"/>
    </row>
    <row r="85" spans="2:11" customFormat="1" ht="15" customHeight="1">
      <c r="B85" s="153"/>
      <c r="C85" s="130" t="s">
        <v>8364</v>
      </c>
      <c r="D85" s="130"/>
      <c r="E85" s="130"/>
      <c r="F85" s="151" t="s">
        <v>8355</v>
      </c>
      <c r="G85" s="130"/>
      <c r="H85" s="130" t="s">
        <v>8365</v>
      </c>
      <c r="I85" s="130" t="s">
        <v>8351</v>
      </c>
      <c r="J85" s="130">
        <v>20</v>
      </c>
      <c r="K85" s="142"/>
    </row>
    <row r="86" spans="2:11" customFormat="1" ht="15" customHeight="1">
      <c r="B86" s="153"/>
      <c r="C86" s="130" t="s">
        <v>8366</v>
      </c>
      <c r="D86" s="130"/>
      <c r="E86" s="130"/>
      <c r="F86" s="151" t="s">
        <v>8355</v>
      </c>
      <c r="G86" s="130"/>
      <c r="H86" s="130" t="s">
        <v>8367</v>
      </c>
      <c r="I86" s="130" t="s">
        <v>8351</v>
      </c>
      <c r="J86" s="130">
        <v>20</v>
      </c>
      <c r="K86" s="142"/>
    </row>
    <row r="87" spans="2:11" customFormat="1" ht="15" customHeight="1">
      <c r="B87" s="153"/>
      <c r="C87" s="130" t="s">
        <v>8368</v>
      </c>
      <c r="D87" s="130"/>
      <c r="E87" s="130"/>
      <c r="F87" s="151" t="s">
        <v>8355</v>
      </c>
      <c r="G87" s="152"/>
      <c r="H87" s="130" t="s">
        <v>8369</v>
      </c>
      <c r="I87" s="130" t="s">
        <v>8351</v>
      </c>
      <c r="J87" s="130">
        <v>50</v>
      </c>
      <c r="K87" s="142"/>
    </row>
    <row r="88" spans="2:11" customFormat="1" ht="15" customHeight="1">
      <c r="B88" s="153"/>
      <c r="C88" s="130" t="s">
        <v>8370</v>
      </c>
      <c r="D88" s="130"/>
      <c r="E88" s="130"/>
      <c r="F88" s="151" t="s">
        <v>8355</v>
      </c>
      <c r="G88" s="152"/>
      <c r="H88" s="130" t="s">
        <v>8371</v>
      </c>
      <c r="I88" s="130" t="s">
        <v>8351</v>
      </c>
      <c r="J88" s="130">
        <v>20</v>
      </c>
      <c r="K88" s="142"/>
    </row>
    <row r="89" spans="2:11" customFormat="1" ht="15" customHeight="1">
      <c r="B89" s="153"/>
      <c r="C89" s="130" t="s">
        <v>8372</v>
      </c>
      <c r="D89" s="130"/>
      <c r="E89" s="130"/>
      <c r="F89" s="151" t="s">
        <v>8355</v>
      </c>
      <c r="G89" s="152"/>
      <c r="H89" s="130" t="s">
        <v>8373</v>
      </c>
      <c r="I89" s="130" t="s">
        <v>8351</v>
      </c>
      <c r="J89" s="130">
        <v>20</v>
      </c>
      <c r="K89" s="142"/>
    </row>
    <row r="90" spans="2:11" customFormat="1" ht="15" customHeight="1">
      <c r="B90" s="153"/>
      <c r="C90" s="130" t="s">
        <v>8374</v>
      </c>
      <c r="D90" s="130"/>
      <c r="E90" s="130"/>
      <c r="F90" s="151" t="s">
        <v>8355</v>
      </c>
      <c r="G90" s="152"/>
      <c r="H90" s="130" t="s">
        <v>8375</v>
      </c>
      <c r="I90" s="130" t="s">
        <v>8351</v>
      </c>
      <c r="J90" s="130">
        <v>50</v>
      </c>
      <c r="K90" s="142"/>
    </row>
    <row r="91" spans="2:11" customFormat="1" ht="15" customHeight="1">
      <c r="B91" s="153"/>
      <c r="C91" s="130" t="s">
        <v>8376</v>
      </c>
      <c r="D91" s="130"/>
      <c r="E91" s="130"/>
      <c r="F91" s="151" t="s">
        <v>8355</v>
      </c>
      <c r="G91" s="152"/>
      <c r="H91" s="130" t="s">
        <v>8376</v>
      </c>
      <c r="I91" s="130" t="s">
        <v>8351</v>
      </c>
      <c r="J91" s="130">
        <v>50</v>
      </c>
      <c r="K91" s="142"/>
    </row>
    <row r="92" spans="2:11" customFormat="1" ht="15" customHeight="1">
      <c r="B92" s="153"/>
      <c r="C92" s="130" t="s">
        <v>8377</v>
      </c>
      <c r="D92" s="130"/>
      <c r="E92" s="130"/>
      <c r="F92" s="151" t="s">
        <v>8355</v>
      </c>
      <c r="G92" s="152"/>
      <c r="H92" s="130" t="s">
        <v>8378</v>
      </c>
      <c r="I92" s="130" t="s">
        <v>8351</v>
      </c>
      <c r="J92" s="130">
        <v>255</v>
      </c>
      <c r="K92" s="142"/>
    </row>
    <row r="93" spans="2:11" customFormat="1" ht="15" customHeight="1">
      <c r="B93" s="153"/>
      <c r="C93" s="130" t="s">
        <v>8379</v>
      </c>
      <c r="D93" s="130"/>
      <c r="E93" s="130"/>
      <c r="F93" s="151" t="s">
        <v>8349</v>
      </c>
      <c r="G93" s="152"/>
      <c r="H93" s="130" t="s">
        <v>8380</v>
      </c>
      <c r="I93" s="130" t="s">
        <v>8381</v>
      </c>
      <c r="J93" s="130"/>
      <c r="K93" s="142"/>
    </row>
    <row r="94" spans="2:11" customFormat="1" ht="15" customHeight="1">
      <c r="B94" s="153"/>
      <c r="C94" s="130" t="s">
        <v>8382</v>
      </c>
      <c r="D94" s="130"/>
      <c r="E94" s="130"/>
      <c r="F94" s="151" t="s">
        <v>8349</v>
      </c>
      <c r="G94" s="152"/>
      <c r="H94" s="130" t="s">
        <v>8383</v>
      </c>
      <c r="I94" s="130" t="s">
        <v>8384</v>
      </c>
      <c r="J94" s="130"/>
      <c r="K94" s="142"/>
    </row>
    <row r="95" spans="2:11" customFormat="1" ht="15" customHeight="1">
      <c r="B95" s="153"/>
      <c r="C95" s="130" t="s">
        <v>8385</v>
      </c>
      <c r="D95" s="130"/>
      <c r="E95" s="130"/>
      <c r="F95" s="151" t="s">
        <v>8349</v>
      </c>
      <c r="G95" s="152"/>
      <c r="H95" s="130" t="s">
        <v>8385</v>
      </c>
      <c r="I95" s="130" t="s">
        <v>8384</v>
      </c>
      <c r="J95" s="130"/>
      <c r="K95" s="142"/>
    </row>
    <row r="96" spans="2:11" customFormat="1" ht="15" customHeight="1">
      <c r="B96" s="153"/>
      <c r="C96" s="130" t="s">
        <v>38</v>
      </c>
      <c r="D96" s="130"/>
      <c r="E96" s="130"/>
      <c r="F96" s="151" t="s">
        <v>8349</v>
      </c>
      <c r="G96" s="152"/>
      <c r="H96" s="130" t="s">
        <v>8386</v>
      </c>
      <c r="I96" s="130" t="s">
        <v>8384</v>
      </c>
      <c r="J96" s="130"/>
      <c r="K96" s="142"/>
    </row>
    <row r="97" spans="2:11" customFormat="1" ht="15" customHeight="1">
      <c r="B97" s="153"/>
      <c r="C97" s="130" t="s">
        <v>48</v>
      </c>
      <c r="D97" s="130"/>
      <c r="E97" s="130"/>
      <c r="F97" s="151" t="s">
        <v>8349</v>
      </c>
      <c r="G97" s="152"/>
      <c r="H97" s="130" t="s">
        <v>8387</v>
      </c>
      <c r="I97" s="130" t="s">
        <v>8384</v>
      </c>
      <c r="J97" s="130"/>
      <c r="K97" s="142"/>
    </row>
    <row r="98" spans="2:11" customFormat="1" ht="15" customHeight="1">
      <c r="B98" s="154"/>
      <c r="C98" s="155"/>
      <c r="D98" s="155"/>
      <c r="E98" s="155"/>
      <c r="F98" s="155"/>
      <c r="G98" s="155"/>
      <c r="H98" s="155"/>
      <c r="I98" s="155"/>
      <c r="J98" s="155"/>
      <c r="K98" s="156"/>
    </row>
    <row r="99" spans="2:11" customFormat="1" ht="18.75" customHeight="1">
      <c r="B99" s="157"/>
      <c r="C99" s="158"/>
      <c r="D99" s="158"/>
      <c r="E99" s="158"/>
      <c r="F99" s="158"/>
      <c r="G99" s="158"/>
      <c r="H99" s="158"/>
      <c r="I99" s="158"/>
      <c r="J99" s="158"/>
      <c r="K99" s="157"/>
    </row>
    <row r="100" spans="2:11" customFormat="1" ht="18.75" customHeight="1">
      <c r="B100" s="137"/>
      <c r="C100" s="137"/>
      <c r="D100" s="137"/>
      <c r="E100" s="137"/>
      <c r="F100" s="137"/>
      <c r="G100" s="137"/>
      <c r="H100" s="137"/>
      <c r="I100" s="137"/>
      <c r="J100" s="137"/>
      <c r="K100" s="137"/>
    </row>
    <row r="101" spans="2:11" customFormat="1" ht="7.5" customHeight="1">
      <c r="B101" s="138"/>
      <c r="C101" s="139"/>
      <c r="D101" s="139"/>
      <c r="E101" s="139"/>
      <c r="F101" s="139"/>
      <c r="G101" s="139"/>
      <c r="H101" s="139"/>
      <c r="I101" s="139"/>
      <c r="J101" s="139"/>
      <c r="K101" s="140"/>
    </row>
    <row r="102" spans="2:11" customFormat="1" ht="45" customHeight="1">
      <c r="B102" s="141"/>
      <c r="C102" s="249" t="s">
        <v>8388</v>
      </c>
      <c r="D102" s="249"/>
      <c r="E102" s="249"/>
      <c r="F102" s="249"/>
      <c r="G102" s="249"/>
      <c r="H102" s="249"/>
      <c r="I102" s="249"/>
      <c r="J102" s="249"/>
      <c r="K102" s="142"/>
    </row>
    <row r="103" spans="2:11" customFormat="1" ht="17.25" customHeight="1">
      <c r="B103" s="141"/>
      <c r="C103" s="143" t="s">
        <v>8343</v>
      </c>
      <c r="D103" s="143"/>
      <c r="E103" s="143"/>
      <c r="F103" s="143" t="s">
        <v>8344</v>
      </c>
      <c r="G103" s="144"/>
      <c r="H103" s="143" t="s">
        <v>54</v>
      </c>
      <c r="I103" s="143" t="s">
        <v>57</v>
      </c>
      <c r="J103" s="143" t="s">
        <v>8345</v>
      </c>
      <c r="K103" s="142"/>
    </row>
    <row r="104" spans="2:11" customFormat="1" ht="17.25" customHeight="1">
      <c r="B104" s="141"/>
      <c r="C104" s="145" t="s">
        <v>8346</v>
      </c>
      <c r="D104" s="145"/>
      <c r="E104" s="145"/>
      <c r="F104" s="146" t="s">
        <v>8347</v>
      </c>
      <c r="G104" s="147"/>
      <c r="H104" s="145"/>
      <c r="I104" s="145"/>
      <c r="J104" s="145" t="s">
        <v>8348</v>
      </c>
      <c r="K104" s="142"/>
    </row>
    <row r="105" spans="2:11" customFormat="1" ht="5.25" customHeight="1">
      <c r="B105" s="141"/>
      <c r="C105" s="143"/>
      <c r="D105" s="143"/>
      <c r="E105" s="143"/>
      <c r="F105" s="143"/>
      <c r="G105" s="159"/>
      <c r="H105" s="143"/>
      <c r="I105" s="143"/>
      <c r="J105" s="143"/>
      <c r="K105" s="142"/>
    </row>
    <row r="106" spans="2:11" customFormat="1" ht="15" customHeight="1">
      <c r="B106" s="141"/>
      <c r="C106" s="130" t="s">
        <v>53</v>
      </c>
      <c r="D106" s="150"/>
      <c r="E106" s="150"/>
      <c r="F106" s="151" t="s">
        <v>8349</v>
      </c>
      <c r="G106" s="130"/>
      <c r="H106" s="130" t="s">
        <v>8389</v>
      </c>
      <c r="I106" s="130" t="s">
        <v>8351</v>
      </c>
      <c r="J106" s="130">
        <v>20</v>
      </c>
      <c r="K106" s="142"/>
    </row>
    <row r="107" spans="2:11" customFormat="1" ht="15" customHeight="1">
      <c r="B107" s="141"/>
      <c r="C107" s="130" t="s">
        <v>8352</v>
      </c>
      <c r="D107" s="130"/>
      <c r="E107" s="130"/>
      <c r="F107" s="151" t="s">
        <v>8349</v>
      </c>
      <c r="G107" s="130"/>
      <c r="H107" s="130" t="s">
        <v>8389</v>
      </c>
      <c r="I107" s="130" t="s">
        <v>8351</v>
      </c>
      <c r="J107" s="130">
        <v>120</v>
      </c>
      <c r="K107" s="142"/>
    </row>
    <row r="108" spans="2:11" customFormat="1" ht="15" customHeight="1">
      <c r="B108" s="153"/>
      <c r="C108" s="130" t="s">
        <v>8354</v>
      </c>
      <c r="D108" s="130"/>
      <c r="E108" s="130"/>
      <c r="F108" s="151" t="s">
        <v>8355</v>
      </c>
      <c r="G108" s="130"/>
      <c r="H108" s="130" t="s">
        <v>8389</v>
      </c>
      <c r="I108" s="130" t="s">
        <v>8351</v>
      </c>
      <c r="J108" s="130">
        <v>50</v>
      </c>
      <c r="K108" s="142"/>
    </row>
    <row r="109" spans="2:11" customFormat="1" ht="15" customHeight="1">
      <c r="B109" s="153"/>
      <c r="C109" s="130" t="s">
        <v>8357</v>
      </c>
      <c r="D109" s="130"/>
      <c r="E109" s="130"/>
      <c r="F109" s="151" t="s">
        <v>8349</v>
      </c>
      <c r="G109" s="130"/>
      <c r="H109" s="130" t="s">
        <v>8389</v>
      </c>
      <c r="I109" s="130" t="s">
        <v>8359</v>
      </c>
      <c r="J109" s="130"/>
      <c r="K109" s="142"/>
    </row>
    <row r="110" spans="2:11" customFormat="1" ht="15" customHeight="1">
      <c r="B110" s="153"/>
      <c r="C110" s="130" t="s">
        <v>8368</v>
      </c>
      <c r="D110" s="130"/>
      <c r="E110" s="130"/>
      <c r="F110" s="151" t="s">
        <v>8355</v>
      </c>
      <c r="G110" s="130"/>
      <c r="H110" s="130" t="s">
        <v>8389</v>
      </c>
      <c r="I110" s="130" t="s">
        <v>8351</v>
      </c>
      <c r="J110" s="130">
        <v>50</v>
      </c>
      <c r="K110" s="142"/>
    </row>
    <row r="111" spans="2:11" customFormat="1" ht="15" customHeight="1">
      <c r="B111" s="153"/>
      <c r="C111" s="130" t="s">
        <v>8376</v>
      </c>
      <c r="D111" s="130"/>
      <c r="E111" s="130"/>
      <c r="F111" s="151" t="s">
        <v>8355</v>
      </c>
      <c r="G111" s="130"/>
      <c r="H111" s="130" t="s">
        <v>8389</v>
      </c>
      <c r="I111" s="130" t="s">
        <v>8351</v>
      </c>
      <c r="J111" s="130">
        <v>50</v>
      </c>
      <c r="K111" s="142"/>
    </row>
    <row r="112" spans="2:11" customFormat="1" ht="15" customHeight="1">
      <c r="B112" s="153"/>
      <c r="C112" s="130" t="s">
        <v>8374</v>
      </c>
      <c r="D112" s="130"/>
      <c r="E112" s="130"/>
      <c r="F112" s="151" t="s">
        <v>8355</v>
      </c>
      <c r="G112" s="130"/>
      <c r="H112" s="130" t="s">
        <v>8389</v>
      </c>
      <c r="I112" s="130" t="s">
        <v>8351</v>
      </c>
      <c r="J112" s="130">
        <v>50</v>
      </c>
      <c r="K112" s="142"/>
    </row>
    <row r="113" spans="2:11" customFormat="1" ht="15" customHeight="1">
      <c r="B113" s="153"/>
      <c r="C113" s="130" t="s">
        <v>53</v>
      </c>
      <c r="D113" s="130"/>
      <c r="E113" s="130"/>
      <c r="F113" s="151" t="s">
        <v>8349</v>
      </c>
      <c r="G113" s="130"/>
      <c r="H113" s="130" t="s">
        <v>8390</v>
      </c>
      <c r="I113" s="130" t="s">
        <v>8351</v>
      </c>
      <c r="J113" s="130">
        <v>20</v>
      </c>
      <c r="K113" s="142"/>
    </row>
    <row r="114" spans="2:11" customFormat="1" ht="15" customHeight="1">
      <c r="B114" s="153"/>
      <c r="C114" s="130" t="s">
        <v>8391</v>
      </c>
      <c r="D114" s="130"/>
      <c r="E114" s="130"/>
      <c r="F114" s="151" t="s">
        <v>8349</v>
      </c>
      <c r="G114" s="130"/>
      <c r="H114" s="130" t="s">
        <v>8392</v>
      </c>
      <c r="I114" s="130" t="s">
        <v>8351</v>
      </c>
      <c r="J114" s="130">
        <v>120</v>
      </c>
      <c r="K114" s="142"/>
    </row>
    <row r="115" spans="2:11" customFormat="1" ht="15" customHeight="1">
      <c r="B115" s="153"/>
      <c r="C115" s="130" t="s">
        <v>38</v>
      </c>
      <c r="D115" s="130"/>
      <c r="E115" s="130"/>
      <c r="F115" s="151" t="s">
        <v>8349</v>
      </c>
      <c r="G115" s="130"/>
      <c r="H115" s="130" t="s">
        <v>8393</v>
      </c>
      <c r="I115" s="130" t="s">
        <v>8384</v>
      </c>
      <c r="J115" s="130"/>
      <c r="K115" s="142"/>
    </row>
    <row r="116" spans="2:11" customFormat="1" ht="15" customHeight="1">
      <c r="B116" s="153"/>
      <c r="C116" s="130" t="s">
        <v>48</v>
      </c>
      <c r="D116" s="130"/>
      <c r="E116" s="130"/>
      <c r="F116" s="151" t="s">
        <v>8349</v>
      </c>
      <c r="G116" s="130"/>
      <c r="H116" s="130" t="s">
        <v>8394</v>
      </c>
      <c r="I116" s="130" t="s">
        <v>8384</v>
      </c>
      <c r="J116" s="130"/>
      <c r="K116" s="142"/>
    </row>
    <row r="117" spans="2:11" customFormat="1" ht="15" customHeight="1">
      <c r="B117" s="153"/>
      <c r="C117" s="130" t="s">
        <v>57</v>
      </c>
      <c r="D117" s="130"/>
      <c r="E117" s="130"/>
      <c r="F117" s="151" t="s">
        <v>8349</v>
      </c>
      <c r="G117" s="130"/>
      <c r="H117" s="130" t="s">
        <v>8395</v>
      </c>
      <c r="I117" s="130" t="s">
        <v>8396</v>
      </c>
      <c r="J117" s="130"/>
      <c r="K117" s="142"/>
    </row>
    <row r="118" spans="2:11" customFormat="1" ht="15" customHeight="1">
      <c r="B118" s="154"/>
      <c r="C118" s="160"/>
      <c r="D118" s="160"/>
      <c r="E118" s="160"/>
      <c r="F118" s="160"/>
      <c r="G118" s="160"/>
      <c r="H118" s="160"/>
      <c r="I118" s="160"/>
      <c r="J118" s="160"/>
      <c r="K118" s="156"/>
    </row>
    <row r="119" spans="2:11" customFormat="1" ht="18.75" customHeight="1">
      <c r="B119" s="161"/>
      <c r="C119" s="162"/>
      <c r="D119" s="162"/>
      <c r="E119" s="162"/>
      <c r="F119" s="163"/>
      <c r="G119" s="162"/>
      <c r="H119" s="162"/>
      <c r="I119" s="162"/>
      <c r="J119" s="162"/>
      <c r="K119" s="161"/>
    </row>
    <row r="120" spans="2:11" customFormat="1" ht="18.75" customHeight="1">
      <c r="B120" s="137"/>
      <c r="C120" s="137"/>
      <c r="D120" s="137"/>
      <c r="E120" s="137"/>
      <c r="F120" s="137"/>
      <c r="G120" s="137"/>
      <c r="H120" s="137"/>
      <c r="I120" s="137"/>
      <c r="J120" s="137"/>
      <c r="K120" s="137"/>
    </row>
    <row r="121" spans="2:11" customFormat="1" ht="7.5" customHeight="1">
      <c r="B121" s="164"/>
      <c r="C121" s="165"/>
      <c r="D121" s="165"/>
      <c r="E121" s="165"/>
      <c r="F121" s="165"/>
      <c r="G121" s="165"/>
      <c r="H121" s="165"/>
      <c r="I121" s="165"/>
      <c r="J121" s="165"/>
      <c r="K121" s="166"/>
    </row>
    <row r="122" spans="2:11" customFormat="1" ht="45" customHeight="1">
      <c r="B122" s="167"/>
      <c r="C122" s="247" t="s">
        <v>8397</v>
      </c>
      <c r="D122" s="247"/>
      <c r="E122" s="247"/>
      <c r="F122" s="247"/>
      <c r="G122" s="247"/>
      <c r="H122" s="247"/>
      <c r="I122" s="247"/>
      <c r="J122" s="247"/>
      <c r="K122" s="168"/>
    </row>
    <row r="123" spans="2:11" customFormat="1" ht="17.25" customHeight="1">
      <c r="B123" s="169"/>
      <c r="C123" s="143" t="s">
        <v>8343</v>
      </c>
      <c r="D123" s="143"/>
      <c r="E123" s="143"/>
      <c r="F123" s="143" t="s">
        <v>8344</v>
      </c>
      <c r="G123" s="144"/>
      <c r="H123" s="143" t="s">
        <v>54</v>
      </c>
      <c r="I123" s="143" t="s">
        <v>57</v>
      </c>
      <c r="J123" s="143" t="s">
        <v>8345</v>
      </c>
      <c r="K123" s="170"/>
    </row>
    <row r="124" spans="2:11" customFormat="1" ht="17.25" customHeight="1">
      <c r="B124" s="169"/>
      <c r="C124" s="145" t="s">
        <v>8346</v>
      </c>
      <c r="D124" s="145"/>
      <c r="E124" s="145"/>
      <c r="F124" s="146" t="s">
        <v>8347</v>
      </c>
      <c r="G124" s="147"/>
      <c r="H124" s="145"/>
      <c r="I124" s="145"/>
      <c r="J124" s="145" t="s">
        <v>8348</v>
      </c>
      <c r="K124" s="170"/>
    </row>
    <row r="125" spans="2:11" customFormat="1" ht="5.25" customHeight="1">
      <c r="B125" s="171"/>
      <c r="C125" s="148"/>
      <c r="D125" s="148"/>
      <c r="E125" s="148"/>
      <c r="F125" s="148"/>
      <c r="G125" s="172"/>
      <c r="H125" s="148"/>
      <c r="I125" s="148"/>
      <c r="J125" s="148"/>
      <c r="K125" s="173"/>
    </row>
    <row r="126" spans="2:11" customFormat="1" ht="15" customHeight="1">
      <c r="B126" s="171"/>
      <c r="C126" s="130" t="s">
        <v>8352</v>
      </c>
      <c r="D126" s="150"/>
      <c r="E126" s="150"/>
      <c r="F126" s="151" t="s">
        <v>8349</v>
      </c>
      <c r="G126" s="130"/>
      <c r="H126" s="130" t="s">
        <v>8389</v>
      </c>
      <c r="I126" s="130" t="s">
        <v>8351</v>
      </c>
      <c r="J126" s="130">
        <v>120</v>
      </c>
      <c r="K126" s="174"/>
    </row>
    <row r="127" spans="2:11" customFormat="1" ht="15" customHeight="1">
      <c r="B127" s="171"/>
      <c r="C127" s="130" t="s">
        <v>8398</v>
      </c>
      <c r="D127" s="130"/>
      <c r="E127" s="130"/>
      <c r="F127" s="151" t="s">
        <v>8349</v>
      </c>
      <c r="G127" s="130"/>
      <c r="H127" s="130" t="s">
        <v>8399</v>
      </c>
      <c r="I127" s="130" t="s">
        <v>8351</v>
      </c>
      <c r="J127" s="130" t="s">
        <v>8400</v>
      </c>
      <c r="K127" s="174"/>
    </row>
    <row r="128" spans="2:11" customFormat="1" ht="15" customHeight="1">
      <c r="B128" s="171"/>
      <c r="C128" s="130" t="s">
        <v>8297</v>
      </c>
      <c r="D128" s="130"/>
      <c r="E128" s="130"/>
      <c r="F128" s="151" t="s">
        <v>8349</v>
      </c>
      <c r="G128" s="130"/>
      <c r="H128" s="130" t="s">
        <v>8401</v>
      </c>
      <c r="I128" s="130" t="s">
        <v>8351</v>
      </c>
      <c r="J128" s="130" t="s">
        <v>8400</v>
      </c>
      <c r="K128" s="174"/>
    </row>
    <row r="129" spans="2:11" customFormat="1" ht="15" customHeight="1">
      <c r="B129" s="171"/>
      <c r="C129" s="130" t="s">
        <v>8360</v>
      </c>
      <c r="D129" s="130"/>
      <c r="E129" s="130"/>
      <c r="F129" s="151" t="s">
        <v>8355</v>
      </c>
      <c r="G129" s="130"/>
      <c r="H129" s="130" t="s">
        <v>8361</v>
      </c>
      <c r="I129" s="130" t="s">
        <v>8351</v>
      </c>
      <c r="J129" s="130">
        <v>15</v>
      </c>
      <c r="K129" s="174"/>
    </row>
    <row r="130" spans="2:11" customFormat="1" ht="15" customHeight="1">
      <c r="B130" s="171"/>
      <c r="C130" s="130" t="s">
        <v>8362</v>
      </c>
      <c r="D130" s="130"/>
      <c r="E130" s="130"/>
      <c r="F130" s="151" t="s">
        <v>8355</v>
      </c>
      <c r="G130" s="130"/>
      <c r="H130" s="130" t="s">
        <v>8363</v>
      </c>
      <c r="I130" s="130" t="s">
        <v>8351</v>
      </c>
      <c r="J130" s="130">
        <v>15</v>
      </c>
      <c r="K130" s="174"/>
    </row>
    <row r="131" spans="2:11" customFormat="1" ht="15" customHeight="1">
      <c r="B131" s="171"/>
      <c r="C131" s="130" t="s">
        <v>8364</v>
      </c>
      <c r="D131" s="130"/>
      <c r="E131" s="130"/>
      <c r="F131" s="151" t="s">
        <v>8355</v>
      </c>
      <c r="G131" s="130"/>
      <c r="H131" s="130" t="s">
        <v>8365</v>
      </c>
      <c r="I131" s="130" t="s">
        <v>8351</v>
      </c>
      <c r="J131" s="130">
        <v>20</v>
      </c>
      <c r="K131" s="174"/>
    </row>
    <row r="132" spans="2:11" customFormat="1" ht="15" customHeight="1">
      <c r="B132" s="171"/>
      <c r="C132" s="130" t="s">
        <v>8366</v>
      </c>
      <c r="D132" s="130"/>
      <c r="E132" s="130"/>
      <c r="F132" s="151" t="s">
        <v>8355</v>
      </c>
      <c r="G132" s="130"/>
      <c r="H132" s="130" t="s">
        <v>8367</v>
      </c>
      <c r="I132" s="130" t="s">
        <v>8351</v>
      </c>
      <c r="J132" s="130">
        <v>20</v>
      </c>
      <c r="K132" s="174"/>
    </row>
    <row r="133" spans="2:11" customFormat="1" ht="15" customHeight="1">
      <c r="B133" s="171"/>
      <c r="C133" s="130" t="s">
        <v>8354</v>
      </c>
      <c r="D133" s="130"/>
      <c r="E133" s="130"/>
      <c r="F133" s="151" t="s">
        <v>8355</v>
      </c>
      <c r="G133" s="130"/>
      <c r="H133" s="130" t="s">
        <v>8389</v>
      </c>
      <c r="I133" s="130" t="s">
        <v>8351</v>
      </c>
      <c r="J133" s="130">
        <v>50</v>
      </c>
      <c r="K133" s="174"/>
    </row>
    <row r="134" spans="2:11" customFormat="1" ht="15" customHeight="1">
      <c r="B134" s="171"/>
      <c r="C134" s="130" t="s">
        <v>8368</v>
      </c>
      <c r="D134" s="130"/>
      <c r="E134" s="130"/>
      <c r="F134" s="151" t="s">
        <v>8355</v>
      </c>
      <c r="G134" s="130"/>
      <c r="H134" s="130" t="s">
        <v>8389</v>
      </c>
      <c r="I134" s="130" t="s">
        <v>8351</v>
      </c>
      <c r="J134" s="130">
        <v>50</v>
      </c>
      <c r="K134" s="174"/>
    </row>
    <row r="135" spans="2:11" customFormat="1" ht="15" customHeight="1">
      <c r="B135" s="171"/>
      <c r="C135" s="130" t="s">
        <v>8374</v>
      </c>
      <c r="D135" s="130"/>
      <c r="E135" s="130"/>
      <c r="F135" s="151" t="s">
        <v>8355</v>
      </c>
      <c r="G135" s="130"/>
      <c r="H135" s="130" t="s">
        <v>8389</v>
      </c>
      <c r="I135" s="130" t="s">
        <v>8351</v>
      </c>
      <c r="J135" s="130">
        <v>50</v>
      </c>
      <c r="K135" s="174"/>
    </row>
    <row r="136" spans="2:11" customFormat="1" ht="15" customHeight="1">
      <c r="B136" s="171"/>
      <c r="C136" s="130" t="s">
        <v>8376</v>
      </c>
      <c r="D136" s="130"/>
      <c r="E136" s="130"/>
      <c r="F136" s="151" t="s">
        <v>8355</v>
      </c>
      <c r="G136" s="130"/>
      <c r="H136" s="130" t="s">
        <v>8389</v>
      </c>
      <c r="I136" s="130" t="s">
        <v>8351</v>
      </c>
      <c r="J136" s="130">
        <v>50</v>
      </c>
      <c r="K136" s="174"/>
    </row>
    <row r="137" spans="2:11" customFormat="1" ht="15" customHeight="1">
      <c r="B137" s="171"/>
      <c r="C137" s="130" t="s">
        <v>8377</v>
      </c>
      <c r="D137" s="130"/>
      <c r="E137" s="130"/>
      <c r="F137" s="151" t="s">
        <v>8355</v>
      </c>
      <c r="G137" s="130"/>
      <c r="H137" s="130" t="s">
        <v>8402</v>
      </c>
      <c r="I137" s="130" t="s">
        <v>8351</v>
      </c>
      <c r="J137" s="130">
        <v>255</v>
      </c>
      <c r="K137" s="174"/>
    </row>
    <row r="138" spans="2:11" customFormat="1" ht="15" customHeight="1">
      <c r="B138" s="171"/>
      <c r="C138" s="130" t="s">
        <v>8379</v>
      </c>
      <c r="D138" s="130"/>
      <c r="E138" s="130"/>
      <c r="F138" s="151" t="s">
        <v>8349</v>
      </c>
      <c r="G138" s="130"/>
      <c r="H138" s="130" t="s">
        <v>8403</v>
      </c>
      <c r="I138" s="130" t="s">
        <v>8381</v>
      </c>
      <c r="J138" s="130"/>
      <c r="K138" s="174"/>
    </row>
    <row r="139" spans="2:11" customFormat="1" ht="15" customHeight="1">
      <c r="B139" s="171"/>
      <c r="C139" s="130" t="s">
        <v>8382</v>
      </c>
      <c r="D139" s="130"/>
      <c r="E139" s="130"/>
      <c r="F139" s="151" t="s">
        <v>8349</v>
      </c>
      <c r="G139" s="130"/>
      <c r="H139" s="130" t="s">
        <v>8404</v>
      </c>
      <c r="I139" s="130" t="s">
        <v>8384</v>
      </c>
      <c r="J139" s="130"/>
      <c r="K139" s="174"/>
    </row>
    <row r="140" spans="2:11" customFormat="1" ht="15" customHeight="1">
      <c r="B140" s="171"/>
      <c r="C140" s="130" t="s">
        <v>8385</v>
      </c>
      <c r="D140" s="130"/>
      <c r="E140" s="130"/>
      <c r="F140" s="151" t="s">
        <v>8349</v>
      </c>
      <c r="G140" s="130"/>
      <c r="H140" s="130" t="s">
        <v>8385</v>
      </c>
      <c r="I140" s="130" t="s">
        <v>8384</v>
      </c>
      <c r="J140" s="130"/>
      <c r="K140" s="174"/>
    </row>
    <row r="141" spans="2:11" customFormat="1" ht="15" customHeight="1">
      <c r="B141" s="171"/>
      <c r="C141" s="130" t="s">
        <v>38</v>
      </c>
      <c r="D141" s="130"/>
      <c r="E141" s="130"/>
      <c r="F141" s="151" t="s">
        <v>8349</v>
      </c>
      <c r="G141" s="130"/>
      <c r="H141" s="130" t="s">
        <v>8405</v>
      </c>
      <c r="I141" s="130" t="s">
        <v>8384</v>
      </c>
      <c r="J141" s="130"/>
      <c r="K141" s="174"/>
    </row>
    <row r="142" spans="2:11" customFormat="1" ht="15" customHeight="1">
      <c r="B142" s="171"/>
      <c r="C142" s="130" t="s">
        <v>8406</v>
      </c>
      <c r="D142" s="130"/>
      <c r="E142" s="130"/>
      <c r="F142" s="151" t="s">
        <v>8349</v>
      </c>
      <c r="G142" s="130"/>
      <c r="H142" s="130" t="s">
        <v>8407</v>
      </c>
      <c r="I142" s="130" t="s">
        <v>8384</v>
      </c>
      <c r="J142" s="130"/>
      <c r="K142" s="174"/>
    </row>
    <row r="143" spans="2:11" customFormat="1" ht="15" customHeight="1">
      <c r="B143" s="175"/>
      <c r="C143" s="176"/>
      <c r="D143" s="176"/>
      <c r="E143" s="176"/>
      <c r="F143" s="176"/>
      <c r="G143" s="176"/>
      <c r="H143" s="176"/>
      <c r="I143" s="176"/>
      <c r="J143" s="176"/>
      <c r="K143" s="177"/>
    </row>
    <row r="144" spans="2:11" customFormat="1" ht="18.75" customHeight="1">
      <c r="B144" s="162"/>
      <c r="C144" s="162"/>
      <c r="D144" s="162"/>
      <c r="E144" s="162"/>
      <c r="F144" s="163"/>
      <c r="G144" s="162"/>
      <c r="H144" s="162"/>
      <c r="I144" s="162"/>
      <c r="J144" s="162"/>
      <c r="K144" s="162"/>
    </row>
    <row r="145" spans="2:11" customFormat="1" ht="18.75" customHeight="1">
      <c r="B145" s="137"/>
      <c r="C145" s="137"/>
      <c r="D145" s="137"/>
      <c r="E145" s="137"/>
      <c r="F145" s="137"/>
      <c r="G145" s="137"/>
      <c r="H145" s="137"/>
      <c r="I145" s="137"/>
      <c r="J145" s="137"/>
      <c r="K145" s="137"/>
    </row>
    <row r="146" spans="2:11" customFormat="1" ht="7.5" customHeight="1">
      <c r="B146" s="138"/>
      <c r="C146" s="139"/>
      <c r="D146" s="139"/>
      <c r="E146" s="139"/>
      <c r="F146" s="139"/>
      <c r="G146" s="139"/>
      <c r="H146" s="139"/>
      <c r="I146" s="139"/>
      <c r="J146" s="139"/>
      <c r="K146" s="140"/>
    </row>
    <row r="147" spans="2:11" customFormat="1" ht="45" customHeight="1">
      <c r="B147" s="141"/>
      <c r="C147" s="249" t="s">
        <v>8408</v>
      </c>
      <c r="D147" s="249"/>
      <c r="E147" s="249"/>
      <c r="F147" s="249"/>
      <c r="G147" s="249"/>
      <c r="H147" s="249"/>
      <c r="I147" s="249"/>
      <c r="J147" s="249"/>
      <c r="K147" s="142"/>
    </row>
    <row r="148" spans="2:11" customFormat="1" ht="17.25" customHeight="1">
      <c r="B148" s="141"/>
      <c r="C148" s="143" t="s">
        <v>8343</v>
      </c>
      <c r="D148" s="143"/>
      <c r="E148" s="143"/>
      <c r="F148" s="143" t="s">
        <v>8344</v>
      </c>
      <c r="G148" s="144"/>
      <c r="H148" s="143" t="s">
        <v>54</v>
      </c>
      <c r="I148" s="143" t="s">
        <v>57</v>
      </c>
      <c r="J148" s="143" t="s">
        <v>8345</v>
      </c>
      <c r="K148" s="142"/>
    </row>
    <row r="149" spans="2:11" customFormat="1" ht="17.25" customHeight="1">
      <c r="B149" s="141"/>
      <c r="C149" s="145" t="s">
        <v>8346</v>
      </c>
      <c r="D149" s="145"/>
      <c r="E149" s="145"/>
      <c r="F149" s="146" t="s">
        <v>8347</v>
      </c>
      <c r="G149" s="147"/>
      <c r="H149" s="145"/>
      <c r="I149" s="145"/>
      <c r="J149" s="145" t="s">
        <v>8348</v>
      </c>
      <c r="K149" s="142"/>
    </row>
    <row r="150" spans="2:11" customFormat="1" ht="5.25" customHeight="1">
      <c r="B150" s="153"/>
      <c r="C150" s="148"/>
      <c r="D150" s="148"/>
      <c r="E150" s="148"/>
      <c r="F150" s="148"/>
      <c r="G150" s="149"/>
      <c r="H150" s="148"/>
      <c r="I150" s="148"/>
      <c r="J150" s="148"/>
      <c r="K150" s="174"/>
    </row>
    <row r="151" spans="2:11" customFormat="1" ht="15" customHeight="1">
      <c r="B151" s="153"/>
      <c r="C151" s="178" t="s">
        <v>8352</v>
      </c>
      <c r="D151" s="130"/>
      <c r="E151" s="130"/>
      <c r="F151" s="179" t="s">
        <v>8349</v>
      </c>
      <c r="G151" s="130"/>
      <c r="H151" s="178" t="s">
        <v>8389</v>
      </c>
      <c r="I151" s="178" t="s">
        <v>8351</v>
      </c>
      <c r="J151" s="178">
        <v>120</v>
      </c>
      <c r="K151" s="174"/>
    </row>
    <row r="152" spans="2:11" customFormat="1" ht="15" customHeight="1">
      <c r="B152" s="153"/>
      <c r="C152" s="178" t="s">
        <v>8398</v>
      </c>
      <c r="D152" s="130"/>
      <c r="E152" s="130"/>
      <c r="F152" s="179" t="s">
        <v>8349</v>
      </c>
      <c r="G152" s="130"/>
      <c r="H152" s="178" t="s">
        <v>8409</v>
      </c>
      <c r="I152" s="178" t="s">
        <v>8351</v>
      </c>
      <c r="J152" s="178" t="s">
        <v>8400</v>
      </c>
      <c r="K152" s="174"/>
    </row>
    <row r="153" spans="2:11" customFormat="1" ht="15" customHeight="1">
      <c r="B153" s="153"/>
      <c r="C153" s="178" t="s">
        <v>8297</v>
      </c>
      <c r="D153" s="130"/>
      <c r="E153" s="130"/>
      <c r="F153" s="179" t="s">
        <v>8349</v>
      </c>
      <c r="G153" s="130"/>
      <c r="H153" s="178" t="s">
        <v>8410</v>
      </c>
      <c r="I153" s="178" t="s">
        <v>8351</v>
      </c>
      <c r="J153" s="178" t="s">
        <v>8400</v>
      </c>
      <c r="K153" s="174"/>
    </row>
    <row r="154" spans="2:11" customFormat="1" ht="15" customHeight="1">
      <c r="B154" s="153"/>
      <c r="C154" s="178" t="s">
        <v>8354</v>
      </c>
      <c r="D154" s="130"/>
      <c r="E154" s="130"/>
      <c r="F154" s="179" t="s">
        <v>8355</v>
      </c>
      <c r="G154" s="130"/>
      <c r="H154" s="178" t="s">
        <v>8389</v>
      </c>
      <c r="I154" s="178" t="s">
        <v>8351</v>
      </c>
      <c r="J154" s="178">
        <v>50</v>
      </c>
      <c r="K154" s="174"/>
    </row>
    <row r="155" spans="2:11" customFormat="1" ht="15" customHeight="1">
      <c r="B155" s="153"/>
      <c r="C155" s="178" t="s">
        <v>8357</v>
      </c>
      <c r="D155" s="130"/>
      <c r="E155" s="130"/>
      <c r="F155" s="179" t="s">
        <v>8349</v>
      </c>
      <c r="G155" s="130"/>
      <c r="H155" s="178" t="s">
        <v>8389</v>
      </c>
      <c r="I155" s="178" t="s">
        <v>8359</v>
      </c>
      <c r="J155" s="178"/>
      <c r="K155" s="174"/>
    </row>
    <row r="156" spans="2:11" customFormat="1" ht="15" customHeight="1">
      <c r="B156" s="153"/>
      <c r="C156" s="178" t="s">
        <v>8368</v>
      </c>
      <c r="D156" s="130"/>
      <c r="E156" s="130"/>
      <c r="F156" s="179" t="s">
        <v>8355</v>
      </c>
      <c r="G156" s="130"/>
      <c r="H156" s="178" t="s">
        <v>8389</v>
      </c>
      <c r="I156" s="178" t="s">
        <v>8351</v>
      </c>
      <c r="J156" s="178">
        <v>50</v>
      </c>
      <c r="K156" s="174"/>
    </row>
    <row r="157" spans="2:11" customFormat="1" ht="15" customHeight="1">
      <c r="B157" s="153"/>
      <c r="C157" s="178" t="s">
        <v>8376</v>
      </c>
      <c r="D157" s="130"/>
      <c r="E157" s="130"/>
      <c r="F157" s="179" t="s">
        <v>8355</v>
      </c>
      <c r="G157" s="130"/>
      <c r="H157" s="178" t="s">
        <v>8389</v>
      </c>
      <c r="I157" s="178" t="s">
        <v>8351</v>
      </c>
      <c r="J157" s="178">
        <v>50</v>
      </c>
      <c r="K157" s="174"/>
    </row>
    <row r="158" spans="2:11" customFormat="1" ht="15" customHeight="1">
      <c r="B158" s="153"/>
      <c r="C158" s="178" t="s">
        <v>8374</v>
      </c>
      <c r="D158" s="130"/>
      <c r="E158" s="130"/>
      <c r="F158" s="179" t="s">
        <v>8355</v>
      </c>
      <c r="G158" s="130"/>
      <c r="H158" s="178" t="s">
        <v>8389</v>
      </c>
      <c r="I158" s="178" t="s">
        <v>8351</v>
      </c>
      <c r="J158" s="178">
        <v>50</v>
      </c>
      <c r="K158" s="174"/>
    </row>
    <row r="159" spans="2:11" customFormat="1" ht="15" customHeight="1">
      <c r="B159" s="153"/>
      <c r="C159" s="178" t="s">
        <v>88</v>
      </c>
      <c r="D159" s="130"/>
      <c r="E159" s="130"/>
      <c r="F159" s="179" t="s">
        <v>8349</v>
      </c>
      <c r="G159" s="130"/>
      <c r="H159" s="178" t="s">
        <v>8411</v>
      </c>
      <c r="I159" s="178" t="s">
        <v>8351</v>
      </c>
      <c r="J159" s="178" t="s">
        <v>8412</v>
      </c>
      <c r="K159" s="174"/>
    </row>
    <row r="160" spans="2:11" customFormat="1" ht="15" customHeight="1">
      <c r="B160" s="153"/>
      <c r="C160" s="178" t="s">
        <v>8413</v>
      </c>
      <c r="D160" s="130"/>
      <c r="E160" s="130"/>
      <c r="F160" s="179" t="s">
        <v>8349</v>
      </c>
      <c r="G160" s="130"/>
      <c r="H160" s="178" t="s">
        <v>8414</v>
      </c>
      <c r="I160" s="178" t="s">
        <v>8384</v>
      </c>
      <c r="J160" s="178"/>
      <c r="K160" s="174"/>
    </row>
    <row r="161" spans="2:11" customFormat="1" ht="15" customHeight="1">
      <c r="B161" s="180"/>
      <c r="C161" s="160"/>
      <c r="D161" s="160"/>
      <c r="E161" s="160"/>
      <c r="F161" s="160"/>
      <c r="G161" s="160"/>
      <c r="H161" s="160"/>
      <c r="I161" s="160"/>
      <c r="J161" s="160"/>
      <c r="K161" s="181"/>
    </row>
    <row r="162" spans="2:11" customFormat="1" ht="18.75" customHeight="1">
      <c r="B162" s="162"/>
      <c r="C162" s="172"/>
      <c r="D162" s="172"/>
      <c r="E162" s="172"/>
      <c r="F162" s="182"/>
      <c r="G162" s="172"/>
      <c r="H162" s="172"/>
      <c r="I162" s="172"/>
      <c r="J162" s="172"/>
      <c r="K162" s="162"/>
    </row>
    <row r="163" spans="2:11" customFormat="1" ht="18.75" customHeight="1">
      <c r="B163" s="137"/>
      <c r="C163" s="137"/>
      <c r="D163" s="137"/>
      <c r="E163" s="137"/>
      <c r="F163" s="137"/>
      <c r="G163" s="137"/>
      <c r="H163" s="137"/>
      <c r="I163" s="137"/>
      <c r="J163" s="137"/>
      <c r="K163" s="137"/>
    </row>
    <row r="164" spans="2:11" customFormat="1" ht="7.5" customHeight="1">
      <c r="B164" s="119"/>
      <c r="C164" s="120"/>
      <c r="D164" s="120"/>
      <c r="E164" s="120"/>
      <c r="F164" s="120"/>
      <c r="G164" s="120"/>
      <c r="H164" s="120"/>
      <c r="I164" s="120"/>
      <c r="J164" s="120"/>
      <c r="K164" s="121"/>
    </row>
    <row r="165" spans="2:11" customFormat="1" ht="45" customHeight="1">
      <c r="B165" s="122"/>
      <c r="C165" s="247" t="s">
        <v>8415</v>
      </c>
      <c r="D165" s="247"/>
      <c r="E165" s="247"/>
      <c r="F165" s="247"/>
      <c r="G165" s="247"/>
      <c r="H165" s="247"/>
      <c r="I165" s="247"/>
      <c r="J165" s="247"/>
      <c r="K165" s="123"/>
    </row>
    <row r="166" spans="2:11" customFormat="1" ht="17.25" customHeight="1">
      <c r="B166" s="122"/>
      <c r="C166" s="143" t="s">
        <v>8343</v>
      </c>
      <c r="D166" s="143"/>
      <c r="E166" s="143"/>
      <c r="F166" s="143" t="s">
        <v>8344</v>
      </c>
      <c r="G166" s="183"/>
      <c r="H166" s="184" t="s">
        <v>54</v>
      </c>
      <c r="I166" s="184" t="s">
        <v>57</v>
      </c>
      <c r="J166" s="143" t="s">
        <v>8345</v>
      </c>
      <c r="K166" s="123"/>
    </row>
    <row r="167" spans="2:11" customFormat="1" ht="17.25" customHeight="1">
      <c r="B167" s="124"/>
      <c r="C167" s="145" t="s">
        <v>8346</v>
      </c>
      <c r="D167" s="145"/>
      <c r="E167" s="145"/>
      <c r="F167" s="146" t="s">
        <v>8347</v>
      </c>
      <c r="G167" s="185"/>
      <c r="H167" s="186"/>
      <c r="I167" s="186"/>
      <c r="J167" s="145" t="s">
        <v>8348</v>
      </c>
      <c r="K167" s="125"/>
    </row>
    <row r="168" spans="2:11" customFormat="1" ht="5.25" customHeight="1">
      <c r="B168" s="153"/>
      <c r="C168" s="148"/>
      <c r="D168" s="148"/>
      <c r="E168" s="148"/>
      <c r="F168" s="148"/>
      <c r="G168" s="149"/>
      <c r="H168" s="148"/>
      <c r="I168" s="148"/>
      <c r="J168" s="148"/>
      <c r="K168" s="174"/>
    </row>
    <row r="169" spans="2:11" customFormat="1" ht="15" customHeight="1">
      <c r="B169" s="153"/>
      <c r="C169" s="130" t="s">
        <v>8352</v>
      </c>
      <c r="D169" s="130"/>
      <c r="E169" s="130"/>
      <c r="F169" s="151" t="s">
        <v>8349</v>
      </c>
      <c r="G169" s="130"/>
      <c r="H169" s="130" t="s">
        <v>8389</v>
      </c>
      <c r="I169" s="130" t="s">
        <v>8351</v>
      </c>
      <c r="J169" s="130">
        <v>120</v>
      </c>
      <c r="K169" s="174"/>
    </row>
    <row r="170" spans="2:11" customFormat="1" ht="15" customHeight="1">
      <c r="B170" s="153"/>
      <c r="C170" s="130" t="s">
        <v>8398</v>
      </c>
      <c r="D170" s="130"/>
      <c r="E170" s="130"/>
      <c r="F170" s="151" t="s">
        <v>8349</v>
      </c>
      <c r="G170" s="130"/>
      <c r="H170" s="130" t="s">
        <v>8399</v>
      </c>
      <c r="I170" s="130" t="s">
        <v>8351</v>
      </c>
      <c r="J170" s="130" t="s">
        <v>8400</v>
      </c>
      <c r="K170" s="174"/>
    </row>
    <row r="171" spans="2:11" customFormat="1" ht="15" customHeight="1">
      <c r="B171" s="153"/>
      <c r="C171" s="130" t="s">
        <v>8297</v>
      </c>
      <c r="D171" s="130"/>
      <c r="E171" s="130"/>
      <c r="F171" s="151" t="s">
        <v>8349</v>
      </c>
      <c r="G171" s="130"/>
      <c r="H171" s="130" t="s">
        <v>8416</v>
      </c>
      <c r="I171" s="130" t="s">
        <v>8351</v>
      </c>
      <c r="J171" s="130" t="s">
        <v>8400</v>
      </c>
      <c r="K171" s="174"/>
    </row>
    <row r="172" spans="2:11" customFormat="1" ht="15" customHeight="1">
      <c r="B172" s="153"/>
      <c r="C172" s="130" t="s">
        <v>8354</v>
      </c>
      <c r="D172" s="130"/>
      <c r="E172" s="130"/>
      <c r="F172" s="151" t="s">
        <v>8355</v>
      </c>
      <c r="G172" s="130"/>
      <c r="H172" s="130" t="s">
        <v>8416</v>
      </c>
      <c r="I172" s="130" t="s">
        <v>8351</v>
      </c>
      <c r="J172" s="130">
        <v>50</v>
      </c>
      <c r="K172" s="174"/>
    </row>
    <row r="173" spans="2:11" customFormat="1" ht="15" customHeight="1">
      <c r="B173" s="153"/>
      <c r="C173" s="130" t="s">
        <v>8357</v>
      </c>
      <c r="D173" s="130"/>
      <c r="E173" s="130"/>
      <c r="F173" s="151" t="s">
        <v>8349</v>
      </c>
      <c r="G173" s="130"/>
      <c r="H173" s="130" t="s">
        <v>8416</v>
      </c>
      <c r="I173" s="130" t="s">
        <v>8359</v>
      </c>
      <c r="J173" s="130"/>
      <c r="K173" s="174"/>
    </row>
    <row r="174" spans="2:11" customFormat="1" ht="15" customHeight="1">
      <c r="B174" s="153"/>
      <c r="C174" s="130" t="s">
        <v>8368</v>
      </c>
      <c r="D174" s="130"/>
      <c r="E174" s="130"/>
      <c r="F174" s="151" t="s">
        <v>8355</v>
      </c>
      <c r="G174" s="130"/>
      <c r="H174" s="130" t="s">
        <v>8416</v>
      </c>
      <c r="I174" s="130" t="s">
        <v>8351</v>
      </c>
      <c r="J174" s="130">
        <v>50</v>
      </c>
      <c r="K174" s="174"/>
    </row>
    <row r="175" spans="2:11" customFormat="1" ht="15" customHeight="1">
      <c r="B175" s="153"/>
      <c r="C175" s="130" t="s">
        <v>8376</v>
      </c>
      <c r="D175" s="130"/>
      <c r="E175" s="130"/>
      <c r="F175" s="151" t="s">
        <v>8355</v>
      </c>
      <c r="G175" s="130"/>
      <c r="H175" s="130" t="s">
        <v>8416</v>
      </c>
      <c r="I175" s="130" t="s">
        <v>8351</v>
      </c>
      <c r="J175" s="130">
        <v>50</v>
      </c>
      <c r="K175" s="174"/>
    </row>
    <row r="176" spans="2:11" customFormat="1" ht="15" customHeight="1">
      <c r="B176" s="153"/>
      <c r="C176" s="130" t="s">
        <v>8374</v>
      </c>
      <c r="D176" s="130"/>
      <c r="E176" s="130"/>
      <c r="F176" s="151" t="s">
        <v>8355</v>
      </c>
      <c r="G176" s="130"/>
      <c r="H176" s="130" t="s">
        <v>8416</v>
      </c>
      <c r="I176" s="130" t="s">
        <v>8351</v>
      </c>
      <c r="J176" s="130">
        <v>50</v>
      </c>
      <c r="K176" s="174"/>
    </row>
    <row r="177" spans="2:11" customFormat="1" ht="15" customHeight="1">
      <c r="B177" s="153"/>
      <c r="C177" s="130" t="s">
        <v>91</v>
      </c>
      <c r="D177" s="130"/>
      <c r="E177" s="130"/>
      <c r="F177" s="151" t="s">
        <v>8349</v>
      </c>
      <c r="G177" s="130"/>
      <c r="H177" s="130" t="s">
        <v>8417</v>
      </c>
      <c r="I177" s="130" t="s">
        <v>8418</v>
      </c>
      <c r="J177" s="130"/>
      <c r="K177" s="174"/>
    </row>
    <row r="178" spans="2:11" customFormat="1" ht="15" customHeight="1">
      <c r="B178" s="153"/>
      <c r="C178" s="130" t="s">
        <v>57</v>
      </c>
      <c r="D178" s="130"/>
      <c r="E178" s="130"/>
      <c r="F178" s="151" t="s">
        <v>8349</v>
      </c>
      <c r="G178" s="130"/>
      <c r="H178" s="130" t="s">
        <v>8419</v>
      </c>
      <c r="I178" s="130" t="s">
        <v>8420</v>
      </c>
      <c r="J178" s="130">
        <v>1</v>
      </c>
      <c r="K178" s="174"/>
    </row>
    <row r="179" spans="2:11" customFormat="1" ht="15" customHeight="1">
      <c r="B179" s="153"/>
      <c r="C179" s="130" t="s">
        <v>53</v>
      </c>
      <c r="D179" s="130"/>
      <c r="E179" s="130"/>
      <c r="F179" s="151" t="s">
        <v>8349</v>
      </c>
      <c r="G179" s="130"/>
      <c r="H179" s="130" t="s">
        <v>8421</v>
      </c>
      <c r="I179" s="130" t="s">
        <v>8351</v>
      </c>
      <c r="J179" s="130">
        <v>20</v>
      </c>
      <c r="K179" s="174"/>
    </row>
    <row r="180" spans="2:11" customFormat="1" ht="15" customHeight="1">
      <c r="B180" s="153"/>
      <c r="C180" s="130" t="s">
        <v>54</v>
      </c>
      <c r="D180" s="130"/>
      <c r="E180" s="130"/>
      <c r="F180" s="151" t="s">
        <v>8349</v>
      </c>
      <c r="G180" s="130"/>
      <c r="H180" s="130" t="s">
        <v>8422</v>
      </c>
      <c r="I180" s="130" t="s">
        <v>8351</v>
      </c>
      <c r="J180" s="130">
        <v>255</v>
      </c>
      <c r="K180" s="174"/>
    </row>
    <row r="181" spans="2:11" customFormat="1" ht="15" customHeight="1">
      <c r="B181" s="153"/>
      <c r="C181" s="130" t="s">
        <v>92</v>
      </c>
      <c r="D181" s="130"/>
      <c r="E181" s="130"/>
      <c r="F181" s="151" t="s">
        <v>8349</v>
      </c>
      <c r="G181" s="130"/>
      <c r="H181" s="130" t="s">
        <v>8313</v>
      </c>
      <c r="I181" s="130" t="s">
        <v>8351</v>
      </c>
      <c r="J181" s="130">
        <v>10</v>
      </c>
      <c r="K181" s="174"/>
    </row>
    <row r="182" spans="2:11" customFormat="1" ht="15" customHeight="1">
      <c r="B182" s="153"/>
      <c r="C182" s="130" t="s">
        <v>93</v>
      </c>
      <c r="D182" s="130"/>
      <c r="E182" s="130"/>
      <c r="F182" s="151" t="s">
        <v>8349</v>
      </c>
      <c r="G182" s="130"/>
      <c r="H182" s="130" t="s">
        <v>8423</v>
      </c>
      <c r="I182" s="130" t="s">
        <v>8384</v>
      </c>
      <c r="J182" s="130"/>
      <c r="K182" s="174"/>
    </row>
    <row r="183" spans="2:11" customFormat="1" ht="15" customHeight="1">
      <c r="B183" s="153"/>
      <c r="C183" s="130" t="s">
        <v>8424</v>
      </c>
      <c r="D183" s="130"/>
      <c r="E183" s="130"/>
      <c r="F183" s="151" t="s">
        <v>8349</v>
      </c>
      <c r="G183" s="130"/>
      <c r="H183" s="130" t="s">
        <v>8425</v>
      </c>
      <c r="I183" s="130" t="s">
        <v>8384</v>
      </c>
      <c r="J183" s="130"/>
      <c r="K183" s="174"/>
    </row>
    <row r="184" spans="2:11" customFormat="1" ht="15" customHeight="1">
      <c r="B184" s="153"/>
      <c r="C184" s="130" t="s">
        <v>8413</v>
      </c>
      <c r="D184" s="130"/>
      <c r="E184" s="130"/>
      <c r="F184" s="151" t="s">
        <v>8349</v>
      </c>
      <c r="G184" s="130"/>
      <c r="H184" s="130" t="s">
        <v>8426</v>
      </c>
      <c r="I184" s="130" t="s">
        <v>8384</v>
      </c>
      <c r="J184" s="130"/>
      <c r="K184" s="174"/>
    </row>
    <row r="185" spans="2:11" customFormat="1" ht="15" customHeight="1">
      <c r="B185" s="153"/>
      <c r="C185" s="130" t="s">
        <v>94</v>
      </c>
      <c r="D185" s="130"/>
      <c r="E185" s="130"/>
      <c r="F185" s="151" t="s">
        <v>8355</v>
      </c>
      <c r="G185" s="130"/>
      <c r="H185" s="130" t="s">
        <v>8427</v>
      </c>
      <c r="I185" s="130" t="s">
        <v>8351</v>
      </c>
      <c r="J185" s="130">
        <v>50</v>
      </c>
      <c r="K185" s="174"/>
    </row>
    <row r="186" spans="2:11" customFormat="1" ht="15" customHeight="1">
      <c r="B186" s="153"/>
      <c r="C186" s="130" t="s">
        <v>8428</v>
      </c>
      <c r="D186" s="130"/>
      <c r="E186" s="130"/>
      <c r="F186" s="151" t="s">
        <v>8355</v>
      </c>
      <c r="G186" s="130"/>
      <c r="H186" s="130" t="s">
        <v>8429</v>
      </c>
      <c r="I186" s="130" t="s">
        <v>8430</v>
      </c>
      <c r="J186" s="130"/>
      <c r="K186" s="174"/>
    </row>
    <row r="187" spans="2:11" customFormat="1" ht="15" customHeight="1">
      <c r="B187" s="153"/>
      <c r="C187" s="130" t="s">
        <v>8431</v>
      </c>
      <c r="D187" s="130"/>
      <c r="E187" s="130"/>
      <c r="F187" s="151" t="s">
        <v>8355</v>
      </c>
      <c r="G187" s="130"/>
      <c r="H187" s="130" t="s">
        <v>8432</v>
      </c>
      <c r="I187" s="130" t="s">
        <v>8430</v>
      </c>
      <c r="J187" s="130"/>
      <c r="K187" s="174"/>
    </row>
    <row r="188" spans="2:11" customFormat="1" ht="15" customHeight="1">
      <c r="B188" s="153"/>
      <c r="C188" s="130" t="s">
        <v>8433</v>
      </c>
      <c r="D188" s="130"/>
      <c r="E188" s="130"/>
      <c r="F188" s="151" t="s">
        <v>8355</v>
      </c>
      <c r="G188" s="130"/>
      <c r="H188" s="130" t="s">
        <v>8434</v>
      </c>
      <c r="I188" s="130" t="s">
        <v>8430</v>
      </c>
      <c r="J188" s="130"/>
      <c r="K188" s="174"/>
    </row>
    <row r="189" spans="2:11" customFormat="1" ht="15" customHeight="1">
      <c r="B189" s="153"/>
      <c r="C189" s="187" t="s">
        <v>8435</v>
      </c>
      <c r="D189" s="130"/>
      <c r="E189" s="130"/>
      <c r="F189" s="151" t="s">
        <v>8355</v>
      </c>
      <c r="G189" s="130"/>
      <c r="H189" s="130" t="s">
        <v>8436</v>
      </c>
      <c r="I189" s="130" t="s">
        <v>8437</v>
      </c>
      <c r="J189" s="188" t="s">
        <v>8438</v>
      </c>
      <c r="K189" s="174"/>
    </row>
    <row r="190" spans="2:11" customFormat="1" ht="15" customHeight="1">
      <c r="B190" s="189"/>
      <c r="C190" s="190" t="s">
        <v>8439</v>
      </c>
      <c r="D190" s="191"/>
      <c r="E190" s="191"/>
      <c r="F190" s="192" t="s">
        <v>8355</v>
      </c>
      <c r="G190" s="191"/>
      <c r="H190" s="191" t="s">
        <v>8440</v>
      </c>
      <c r="I190" s="191" t="s">
        <v>8437</v>
      </c>
      <c r="J190" s="193" t="s">
        <v>8438</v>
      </c>
      <c r="K190" s="194"/>
    </row>
    <row r="191" spans="2:11" customFormat="1" ht="15" customHeight="1">
      <c r="B191" s="153"/>
      <c r="C191" s="187" t="s">
        <v>42</v>
      </c>
      <c r="D191" s="130"/>
      <c r="E191" s="130"/>
      <c r="F191" s="151" t="s">
        <v>8349</v>
      </c>
      <c r="G191" s="130"/>
      <c r="H191" s="127" t="s">
        <v>8441</v>
      </c>
      <c r="I191" s="130" t="s">
        <v>8442</v>
      </c>
      <c r="J191" s="130"/>
      <c r="K191" s="174"/>
    </row>
    <row r="192" spans="2:11" customFormat="1" ht="15" customHeight="1">
      <c r="B192" s="153"/>
      <c r="C192" s="187" t="s">
        <v>8443</v>
      </c>
      <c r="D192" s="130"/>
      <c r="E192" s="130"/>
      <c r="F192" s="151" t="s">
        <v>8349</v>
      </c>
      <c r="G192" s="130"/>
      <c r="H192" s="130" t="s">
        <v>8444</v>
      </c>
      <c r="I192" s="130" t="s">
        <v>8384</v>
      </c>
      <c r="J192" s="130"/>
      <c r="K192" s="174"/>
    </row>
    <row r="193" spans="2:11" customFormat="1" ht="15" customHeight="1">
      <c r="B193" s="153"/>
      <c r="C193" s="187" t="s">
        <v>8445</v>
      </c>
      <c r="D193" s="130"/>
      <c r="E193" s="130"/>
      <c r="F193" s="151" t="s">
        <v>8349</v>
      </c>
      <c r="G193" s="130"/>
      <c r="H193" s="130" t="s">
        <v>8446</v>
      </c>
      <c r="I193" s="130" t="s">
        <v>8384</v>
      </c>
      <c r="J193" s="130"/>
      <c r="K193" s="174"/>
    </row>
    <row r="194" spans="2:11" customFormat="1" ht="15" customHeight="1">
      <c r="B194" s="153"/>
      <c r="C194" s="187" t="s">
        <v>8447</v>
      </c>
      <c r="D194" s="130"/>
      <c r="E194" s="130"/>
      <c r="F194" s="151" t="s">
        <v>8355</v>
      </c>
      <c r="G194" s="130"/>
      <c r="H194" s="130" t="s">
        <v>8448</v>
      </c>
      <c r="I194" s="130" t="s">
        <v>8384</v>
      </c>
      <c r="J194" s="130"/>
      <c r="K194" s="174"/>
    </row>
    <row r="195" spans="2:11" customFormat="1" ht="15" customHeight="1">
      <c r="B195" s="180"/>
      <c r="C195" s="195"/>
      <c r="D195" s="160"/>
      <c r="E195" s="160"/>
      <c r="F195" s="160"/>
      <c r="G195" s="160"/>
      <c r="H195" s="160"/>
      <c r="I195" s="160"/>
      <c r="J195" s="160"/>
      <c r="K195" s="181"/>
    </row>
    <row r="196" spans="2:11" customFormat="1" ht="18.75" customHeight="1">
      <c r="B196" s="162"/>
      <c r="C196" s="172"/>
      <c r="D196" s="172"/>
      <c r="E196" s="172"/>
      <c r="F196" s="182"/>
      <c r="G196" s="172"/>
      <c r="H196" s="172"/>
      <c r="I196" s="172"/>
      <c r="J196" s="172"/>
      <c r="K196" s="162"/>
    </row>
    <row r="197" spans="2:11" customFormat="1" ht="18.75" customHeight="1">
      <c r="B197" s="162"/>
      <c r="C197" s="172"/>
      <c r="D197" s="172"/>
      <c r="E197" s="172"/>
      <c r="F197" s="182"/>
      <c r="G197" s="172"/>
      <c r="H197" s="172"/>
      <c r="I197" s="172"/>
      <c r="J197" s="172"/>
      <c r="K197" s="162"/>
    </row>
    <row r="198" spans="2:11" customFormat="1" ht="18.75" customHeight="1">
      <c r="B198" s="137"/>
      <c r="C198" s="137"/>
      <c r="D198" s="137"/>
      <c r="E198" s="137"/>
      <c r="F198" s="137"/>
      <c r="G198" s="137"/>
      <c r="H198" s="137"/>
      <c r="I198" s="137"/>
      <c r="J198" s="137"/>
      <c r="K198" s="137"/>
    </row>
    <row r="199" spans="2:11" customFormat="1" ht="13.5">
      <c r="B199" s="119"/>
      <c r="C199" s="120"/>
      <c r="D199" s="120"/>
      <c r="E199" s="120"/>
      <c r="F199" s="120"/>
      <c r="G199" s="120"/>
      <c r="H199" s="120"/>
      <c r="I199" s="120"/>
      <c r="J199" s="120"/>
      <c r="K199" s="121"/>
    </row>
    <row r="200" spans="2:11" customFormat="1" ht="21">
      <c r="B200" s="122"/>
      <c r="C200" s="247" t="s">
        <v>8449</v>
      </c>
      <c r="D200" s="247"/>
      <c r="E200" s="247"/>
      <c r="F200" s="247"/>
      <c r="G200" s="247"/>
      <c r="H200" s="247"/>
      <c r="I200" s="247"/>
      <c r="J200" s="247"/>
      <c r="K200" s="123"/>
    </row>
    <row r="201" spans="2:11" customFormat="1" ht="25.5" customHeight="1">
      <c r="B201" s="122"/>
      <c r="C201" s="196" t="s">
        <v>8450</v>
      </c>
      <c r="D201" s="196"/>
      <c r="E201" s="196"/>
      <c r="F201" s="196" t="s">
        <v>8451</v>
      </c>
      <c r="G201" s="197"/>
      <c r="H201" s="250" t="s">
        <v>8452</v>
      </c>
      <c r="I201" s="250"/>
      <c r="J201" s="250"/>
      <c r="K201" s="123"/>
    </row>
    <row r="202" spans="2:11" customFormat="1" ht="5.25" customHeight="1">
      <c r="B202" s="153"/>
      <c r="C202" s="148"/>
      <c r="D202" s="148"/>
      <c r="E202" s="148"/>
      <c r="F202" s="148"/>
      <c r="G202" s="172"/>
      <c r="H202" s="148"/>
      <c r="I202" s="148"/>
      <c r="J202" s="148"/>
      <c r="K202" s="174"/>
    </row>
    <row r="203" spans="2:11" customFormat="1" ht="15" customHeight="1">
      <c r="B203" s="153"/>
      <c r="C203" s="130" t="s">
        <v>8442</v>
      </c>
      <c r="D203" s="130"/>
      <c r="E203" s="130"/>
      <c r="F203" s="151" t="s">
        <v>43</v>
      </c>
      <c r="G203" s="130"/>
      <c r="H203" s="251" t="s">
        <v>8453</v>
      </c>
      <c r="I203" s="251"/>
      <c r="J203" s="251"/>
      <c r="K203" s="174"/>
    </row>
    <row r="204" spans="2:11" customFormat="1" ht="15" customHeight="1">
      <c r="B204" s="153"/>
      <c r="C204" s="130"/>
      <c r="D204" s="130"/>
      <c r="E204" s="130"/>
      <c r="F204" s="151" t="s">
        <v>44</v>
      </c>
      <c r="G204" s="130"/>
      <c r="H204" s="251" t="s">
        <v>8454</v>
      </c>
      <c r="I204" s="251"/>
      <c r="J204" s="251"/>
      <c r="K204" s="174"/>
    </row>
    <row r="205" spans="2:11" customFormat="1" ht="15" customHeight="1">
      <c r="B205" s="153"/>
      <c r="C205" s="130"/>
      <c r="D205" s="130"/>
      <c r="E205" s="130"/>
      <c r="F205" s="151" t="s">
        <v>47</v>
      </c>
      <c r="G205" s="130"/>
      <c r="H205" s="251" t="s">
        <v>8455</v>
      </c>
      <c r="I205" s="251"/>
      <c r="J205" s="251"/>
      <c r="K205" s="174"/>
    </row>
    <row r="206" spans="2:11" customFormat="1" ht="15" customHeight="1">
      <c r="B206" s="153"/>
      <c r="C206" s="130"/>
      <c r="D206" s="130"/>
      <c r="E206" s="130"/>
      <c r="F206" s="151" t="s">
        <v>45</v>
      </c>
      <c r="G206" s="130"/>
      <c r="H206" s="251" t="s">
        <v>8456</v>
      </c>
      <c r="I206" s="251"/>
      <c r="J206" s="251"/>
      <c r="K206" s="174"/>
    </row>
    <row r="207" spans="2:11" customFormat="1" ht="15" customHeight="1">
      <c r="B207" s="153"/>
      <c r="C207" s="130"/>
      <c r="D207" s="130"/>
      <c r="E207" s="130"/>
      <c r="F207" s="151" t="s">
        <v>46</v>
      </c>
      <c r="G207" s="130"/>
      <c r="H207" s="251" t="s">
        <v>8457</v>
      </c>
      <c r="I207" s="251"/>
      <c r="J207" s="251"/>
      <c r="K207" s="174"/>
    </row>
    <row r="208" spans="2:11" customFormat="1" ht="15" customHeight="1">
      <c r="B208" s="153"/>
      <c r="C208" s="130"/>
      <c r="D208" s="130"/>
      <c r="E208" s="130"/>
      <c r="F208" s="151"/>
      <c r="G208" s="130"/>
      <c r="H208" s="130"/>
      <c r="I208" s="130"/>
      <c r="J208" s="130"/>
      <c r="K208" s="174"/>
    </row>
    <row r="209" spans="2:11" customFormat="1" ht="15" customHeight="1">
      <c r="B209" s="153"/>
      <c r="C209" s="130" t="s">
        <v>8396</v>
      </c>
      <c r="D209" s="130"/>
      <c r="E209" s="130"/>
      <c r="F209" s="151" t="s">
        <v>79</v>
      </c>
      <c r="G209" s="130"/>
      <c r="H209" s="251" t="s">
        <v>8458</v>
      </c>
      <c r="I209" s="251"/>
      <c r="J209" s="251"/>
      <c r="K209" s="174"/>
    </row>
    <row r="210" spans="2:11" customFormat="1" ht="15" customHeight="1">
      <c r="B210" s="153"/>
      <c r="C210" s="130"/>
      <c r="D210" s="130"/>
      <c r="E210" s="130"/>
      <c r="F210" s="151" t="s">
        <v>8291</v>
      </c>
      <c r="G210" s="130"/>
      <c r="H210" s="251" t="s">
        <v>8292</v>
      </c>
      <c r="I210" s="251"/>
      <c r="J210" s="251"/>
      <c r="K210" s="174"/>
    </row>
    <row r="211" spans="2:11" customFormat="1" ht="15" customHeight="1">
      <c r="B211" s="153"/>
      <c r="C211" s="130"/>
      <c r="D211" s="130"/>
      <c r="E211" s="130"/>
      <c r="F211" s="151" t="s">
        <v>8289</v>
      </c>
      <c r="G211" s="130"/>
      <c r="H211" s="251" t="s">
        <v>8459</v>
      </c>
      <c r="I211" s="251"/>
      <c r="J211" s="251"/>
      <c r="K211" s="174"/>
    </row>
    <row r="212" spans="2:11" customFormat="1" ht="15" customHeight="1">
      <c r="B212" s="198"/>
      <c r="C212" s="130"/>
      <c r="D212" s="130"/>
      <c r="E212" s="130"/>
      <c r="F212" s="151" t="s">
        <v>8293</v>
      </c>
      <c r="G212" s="187"/>
      <c r="H212" s="252" t="s">
        <v>8294</v>
      </c>
      <c r="I212" s="252"/>
      <c r="J212" s="252"/>
      <c r="K212" s="199"/>
    </row>
    <row r="213" spans="2:11" customFormat="1" ht="15" customHeight="1">
      <c r="B213" s="198"/>
      <c r="C213" s="130"/>
      <c r="D213" s="130"/>
      <c r="E213" s="130"/>
      <c r="F213" s="151" t="s">
        <v>8295</v>
      </c>
      <c r="G213" s="187"/>
      <c r="H213" s="252" t="s">
        <v>8460</v>
      </c>
      <c r="I213" s="252"/>
      <c r="J213" s="252"/>
      <c r="K213" s="199"/>
    </row>
    <row r="214" spans="2:11" customFormat="1" ht="15" customHeight="1">
      <c r="B214" s="198"/>
      <c r="C214" s="130"/>
      <c r="D214" s="130"/>
      <c r="E214" s="130"/>
      <c r="F214" s="151"/>
      <c r="G214" s="187"/>
      <c r="H214" s="178"/>
      <c r="I214" s="178"/>
      <c r="J214" s="178"/>
      <c r="K214" s="199"/>
    </row>
    <row r="215" spans="2:11" customFormat="1" ht="15" customHeight="1">
      <c r="B215" s="198"/>
      <c r="C215" s="130" t="s">
        <v>8420</v>
      </c>
      <c r="D215" s="130"/>
      <c r="E215" s="130"/>
      <c r="F215" s="151">
        <v>1</v>
      </c>
      <c r="G215" s="187"/>
      <c r="H215" s="252" t="s">
        <v>8461</v>
      </c>
      <c r="I215" s="252"/>
      <c r="J215" s="252"/>
      <c r="K215" s="199"/>
    </row>
    <row r="216" spans="2:11" customFormat="1" ht="15" customHeight="1">
      <c r="B216" s="198"/>
      <c r="C216" s="130"/>
      <c r="D216" s="130"/>
      <c r="E216" s="130"/>
      <c r="F216" s="151">
        <v>2</v>
      </c>
      <c r="G216" s="187"/>
      <c r="H216" s="252" t="s">
        <v>8462</v>
      </c>
      <c r="I216" s="252"/>
      <c r="J216" s="252"/>
      <c r="K216" s="199"/>
    </row>
    <row r="217" spans="2:11" customFormat="1" ht="15" customHeight="1">
      <c r="B217" s="198"/>
      <c r="C217" s="130"/>
      <c r="D217" s="130"/>
      <c r="E217" s="130"/>
      <c r="F217" s="151">
        <v>3</v>
      </c>
      <c r="G217" s="187"/>
      <c r="H217" s="252" t="s">
        <v>8463</v>
      </c>
      <c r="I217" s="252"/>
      <c r="J217" s="252"/>
      <c r="K217" s="199"/>
    </row>
    <row r="218" spans="2:11" customFormat="1" ht="15" customHeight="1">
      <c r="B218" s="198"/>
      <c r="C218" s="130"/>
      <c r="D218" s="130"/>
      <c r="E218" s="130"/>
      <c r="F218" s="151">
        <v>4</v>
      </c>
      <c r="G218" s="187"/>
      <c r="H218" s="252" t="s">
        <v>8464</v>
      </c>
      <c r="I218" s="252"/>
      <c r="J218" s="252"/>
      <c r="K218" s="199"/>
    </row>
    <row r="219" spans="2:11" customFormat="1" ht="12.75" customHeight="1">
      <c r="B219" s="200"/>
      <c r="C219" s="201"/>
      <c r="D219" s="201"/>
      <c r="E219" s="201"/>
      <c r="F219" s="201"/>
      <c r="G219" s="201"/>
      <c r="H219" s="201"/>
      <c r="I219" s="201"/>
      <c r="J219" s="201"/>
      <c r="K219" s="202"/>
    </row>
  </sheetData>
  <sheetProtection formatCells="0" formatColumns="0" formatRows="0" insertColumns="0" insertRows="0" insertHyperlinks="0" deleteColumns="0" deleteRows="0" sort="0" autoFilter="0" pivotTables="0"/>
  <mergeCells count="77">
    <mergeCell ref="H217:J217"/>
    <mergeCell ref="H218:J218"/>
    <mergeCell ref="H216:J216"/>
    <mergeCell ref="H213:J213"/>
    <mergeCell ref="H212:J212"/>
    <mergeCell ref="H206:J206"/>
    <mergeCell ref="H207:J207"/>
    <mergeCell ref="H209:J209"/>
    <mergeCell ref="H211:J211"/>
    <mergeCell ref="H215:J215"/>
    <mergeCell ref="H210:J210"/>
    <mergeCell ref="C200:J200"/>
    <mergeCell ref="H201:J201"/>
    <mergeCell ref="H203:J203"/>
    <mergeCell ref="H204:J204"/>
    <mergeCell ref="H205:J205"/>
    <mergeCell ref="C75:J75"/>
    <mergeCell ref="C102:J102"/>
    <mergeCell ref="C122:J122"/>
    <mergeCell ref="C147:J147"/>
    <mergeCell ref="C165:J165"/>
    <mergeCell ref="D66:J66"/>
    <mergeCell ref="D67:J67"/>
    <mergeCell ref="D68:J68"/>
    <mergeCell ref="D69:J69"/>
    <mergeCell ref="D70:J70"/>
    <mergeCell ref="D60:J60"/>
    <mergeCell ref="D61:J61"/>
    <mergeCell ref="D62:J62"/>
    <mergeCell ref="D63:J63"/>
    <mergeCell ref="D65:J65"/>
    <mergeCell ref="C54:J54"/>
    <mergeCell ref="C55:J55"/>
    <mergeCell ref="C57:J57"/>
    <mergeCell ref="D58:J58"/>
    <mergeCell ref="D59:J59"/>
    <mergeCell ref="F23:J23"/>
    <mergeCell ref="C25:J25"/>
    <mergeCell ref="C26:J26"/>
    <mergeCell ref="D27:J27"/>
    <mergeCell ref="D28:J28"/>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D47:J47"/>
    <mergeCell ref="E48:J48"/>
    <mergeCell ref="E49:J49"/>
    <mergeCell ref="E50:J50"/>
    <mergeCell ref="D51:J51"/>
    <mergeCell ref="G41:J41"/>
    <mergeCell ref="G42:J42"/>
    <mergeCell ref="G43:J43"/>
    <mergeCell ref="G44:J44"/>
    <mergeCell ref="G45:J45"/>
    <mergeCell ref="G36:J36"/>
    <mergeCell ref="G37:J37"/>
    <mergeCell ref="G38:J38"/>
    <mergeCell ref="G39:J39"/>
    <mergeCell ref="G40:J40"/>
    <mergeCell ref="D30:J30"/>
    <mergeCell ref="D31:J31"/>
    <mergeCell ref="D33:J33"/>
    <mergeCell ref="D34:J34"/>
    <mergeCell ref="D35:J35"/>
  </mergeCells>
  <pageMargins left="0.59027779999999996" right="0.59027779999999996" top="0.59027779999999996" bottom="0.59027779999999996" header="0" footer="0"/>
  <pageSetup paperSize="9" scale="77" fitToHeight="0" orientation="portrait" r:id="rId1"/>
  <headerFooter>
    <oddHeader>&amp;C&amp;"Verdana"&amp;7&amp;K000000 SŽ: Interní&amp;1#_x000D_</oddHeader>
  </headerFooter>
</worksheet>
</file>

<file path=docMetadata/LabelInfo.xml><?xml version="1.0" encoding="utf-8"?>
<clbl:labelList xmlns:clbl="http://schemas.microsoft.com/office/2020/mipLabelMetadata">
  <clbl:label id="{65334bdb-ef60-40ad-ad10-aebc1eeffaa2}" enabled="1" method="Standard" siteId="{f0ab7d6a-64b0-4696-9f4d-d69909c6e895}" contentBits="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SO 01 - Obvod Správy trat...</vt:lpstr>
      <vt:lpstr>Pokyny pro vyplnění</vt:lpstr>
      <vt:lpstr>'Rekapitulace stavby'!Názvy_tisku</vt:lpstr>
      <vt:lpstr>'SO 01 - Obvod Správy trat...'!Názvy_tisku</vt:lpstr>
      <vt:lpstr>'Pokyny pro vyplnění'!Oblast_tisku</vt:lpstr>
      <vt:lpstr>'Rekapitulace stavby'!Oblast_tisku</vt:lpstr>
      <vt:lpstr>'SO 01 - Obvod Správy trat...'!Oblast_tisku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Jiří</dc:creator>
  <cp:lastModifiedBy>Zdeněk Jiří</cp:lastModifiedBy>
  <dcterms:created xsi:type="dcterms:W3CDTF">2025-09-29T11:59:24Z</dcterms:created>
  <dcterms:modified xsi:type="dcterms:W3CDTF">2025-09-29T12:02:05Z</dcterms:modified>
</cp:coreProperties>
</file>